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3.xml" ContentType="application/vnd.openxmlformats-officedocument.drawingml.chartshapes+xml"/>
  <Override PartName="/xl/drawings/drawing59.xml" ContentType="application/vnd.openxmlformats-officedocument.drawingml.chartshapes+xml"/>
  <Override PartName="/xl/drawings/drawing57.xml" ContentType="application/vnd.openxmlformats-officedocument.drawingml.chartshapes+xml"/>
  <Override PartName="/xl/drawings/drawing55.xml" ContentType="application/vnd.openxmlformats-officedocument.drawingml.chartshapes+xml"/>
  <Override PartName="/xl/drawings/drawing61.xml" ContentType="application/vnd.openxmlformats-officedocument.drawingml.chartshapes+xml"/>
  <Override PartName="/xl/drawings/drawing65.xml" ContentType="application/vnd.openxmlformats-officedocument.drawingml.chartshapes+xml"/>
  <Override PartName="/xl/drawings/drawing53.xml" ContentType="application/vnd.openxmlformats-officedocument.drawingml.chartshapes+xml"/>
  <Override PartName="/xl/drawings/drawing67.xml" ContentType="application/vnd.openxmlformats-officedocument.drawingml.chartshapes+xml"/>
  <Override PartName="/xl/drawings/drawing69.xml" ContentType="application/vnd.openxmlformats-officedocument.drawingml.chartshapes+xml"/>
  <Override PartName="/xl/drawings/drawing71.xml" ContentType="application/vnd.openxmlformats-officedocument.drawingml.chartshapes+xml"/>
  <Override PartName="/xl/drawings/drawing63.xml" ContentType="application/vnd.openxmlformats-officedocument.drawingml.chartshapes+xml"/>
  <Override PartName="/xl/drawings/drawing49.xml" ContentType="application/vnd.openxmlformats-officedocument.drawingml.chartshapes+xml"/>
  <Override PartName="/xl/drawings/drawing75.xml" ContentType="application/vnd.openxmlformats-officedocument.drawingml.chartshapes+xml"/>
  <Override PartName="/xl/drawings/drawing15.xml" ContentType="application/vnd.openxmlformats-officedocument.drawingml.chartshapes+xml"/>
  <Override PartName="/xl/drawings/drawing26.xml" ContentType="application/vnd.openxmlformats-officedocument.drawingml.chartshapes+xml"/>
  <Override PartName="/xl/drawings/drawing32.xml" ContentType="application/vnd.openxmlformats-officedocument.drawingml.chartshapes+xml"/>
  <Override PartName="/xl/drawings/drawing34.xml" ContentType="application/vnd.openxmlformats-officedocument.drawingml.chartshapes+xml"/>
  <Override PartName="/xl/drawings/drawing39.xml" ContentType="application/vnd.openxmlformats-officedocument.drawingml.chartshapes+xml"/>
  <Override PartName="/xl/drawings/drawing43.xml" ContentType="application/vnd.openxmlformats-officedocument.drawingml.chartshapes+xml"/>
  <Override PartName="/xl/drawings/drawing45.xml" ContentType="application/vnd.openxmlformats-officedocument.drawingml.chartshapes+xml"/>
  <Override PartName="/xl/drawings/drawing47.xml" ContentType="application/vnd.openxmlformats-officedocument.drawingml.chartshapes+xml"/>
  <Override PartName="/xl/drawings/drawing51.xml" ContentType="application/vnd.openxmlformats-officedocument.drawingml.chartshapes+xml"/>
  <Override PartName="/xl/drawings/drawing86.xml" ContentType="application/vnd.openxmlformats-officedocument.drawingml.chartshapes+xml"/>
  <Override PartName="/xl/drawings/drawing7.xml" ContentType="application/vnd.openxmlformats-officedocument.drawingml.chartshapes+xml"/>
  <Override PartName="/xl/drawings/drawing115.xml" ContentType="application/vnd.openxmlformats-officedocument.drawingml.chartshapes+xml"/>
  <Override PartName="/xl/drawings/drawing117.xml" ContentType="application/vnd.openxmlformats-officedocument.drawingml.chartshapes+xml"/>
  <Override PartName="/xl/drawings/drawing119.xml" ContentType="application/vnd.openxmlformats-officedocument.drawingml.chartshapes+xml"/>
  <Override PartName="/xl/drawings/drawing124.xml" ContentType="application/vnd.openxmlformats-officedocument.drawingml.chartshapes+xml"/>
  <Override PartName="/xl/drawings/drawing126.xml" ContentType="application/vnd.openxmlformats-officedocument.drawingml.chartshapes+xml"/>
  <Override PartName="/xl/drawings/drawing127.xml" ContentType="application/vnd.openxmlformats-officedocument.drawingml.chartshapes+xml"/>
  <Override PartName="/xl/drawings/drawing129.xml" ContentType="application/vnd.openxmlformats-officedocument.drawingml.chartshapes+xml"/>
  <Override PartName="/xl/drawings/drawing113.xml" ContentType="application/vnd.openxmlformats-officedocument.drawingml.chartshapes+xml"/>
  <Override PartName="/xl/drawings/drawing111.xml" ContentType="application/vnd.openxmlformats-officedocument.drawingml.chartshapes+xml"/>
  <Override PartName="/xl/drawings/drawing107.xml" ContentType="application/vnd.openxmlformats-officedocument.drawingml.chartshapes+xml"/>
  <Override PartName="/xl/drawings/drawing89.xml" ContentType="application/vnd.openxmlformats-officedocument.drawingml.chartshapes+xml"/>
  <Override PartName="/xl/drawings/drawing92.xml" ContentType="application/vnd.openxmlformats-officedocument.drawingml.chartshapes+xml"/>
  <Override PartName="/xl/drawings/drawing94.xml" ContentType="application/vnd.openxmlformats-officedocument.drawingml.chartshapes+xml"/>
  <Override PartName="/xl/drawings/drawing97.xml" ContentType="application/vnd.openxmlformats-officedocument.drawingml.chartshapes+xml"/>
  <Override PartName="/xl/drawings/drawing99.xml" ContentType="application/vnd.openxmlformats-officedocument.drawingml.chartshapes+xml"/>
  <Override PartName="/xl/drawings/drawing102.xml" ContentType="application/vnd.openxmlformats-officedocument.drawingml.chartshapes+xml"/>
  <Override PartName="/xl/drawings/drawing103.xml" ContentType="application/vnd.openxmlformats-officedocument.drawingml.chartshapes+xml"/>
  <Override PartName="/xl/drawings/drawing104.xml" ContentType="application/vnd.openxmlformats-officedocument.drawingml.chartshapes+xml"/>
  <Override PartName="/xl/drawings/drawing77.xml" ContentType="application/vnd.openxmlformats-officedocument.drawingml.chartshapes+xml"/>
  <Override PartName="/xl/workbook.xml" ContentType="application/vnd.openxmlformats-officedocument.spreadsheetml.sheet.main+xml"/>
  <Override PartName="/xl/worksheets/sheet48.xml" ContentType="application/vnd.openxmlformats-officedocument.spreadsheetml.worksheet+xml"/>
  <Override PartName="/xl/drawings/drawing101.xml" ContentType="application/vnd.openxmlformats-officedocument.drawing+xml"/>
  <Override PartName="/xl/charts/chart67.xml" ContentType="application/vnd.openxmlformats-officedocument.drawingml.chart+xml"/>
  <Override PartName="/xl/drawings/drawing100.xml" ContentType="application/vnd.openxmlformats-officedocument.drawing+xml"/>
  <Override PartName="/xl/worksheets/sheet18.xml" ContentType="application/vnd.openxmlformats-officedocument.spreadsheetml.worksheet+xml"/>
  <Override PartName="/xl/charts/chart66.xml" ContentType="application/vnd.openxmlformats-officedocument.drawingml.chart+xml"/>
  <Override PartName="/xl/drawings/drawing98.xml" ContentType="application/vnd.openxmlformats-officedocument.drawing+xml"/>
  <Override PartName="/xl/worksheets/sheet19.xml" ContentType="application/vnd.openxmlformats-officedocument.spreadsheetml.worksheet+xml"/>
  <Override PartName="/xl/charts/chart65.xml" ContentType="application/vnd.openxmlformats-officedocument.drawingml.chart+xml"/>
  <Override PartName="/xl/charts/chart68.xml" ContentType="application/vnd.openxmlformats-officedocument.drawingml.chart+xml"/>
  <Override PartName="/xl/worksheets/sheet17.xml" ContentType="application/vnd.openxmlformats-officedocument.spreadsheetml.worksheet+xml"/>
  <Override PartName="/xl/charts/chart69.xml" ContentType="application/vnd.openxmlformats-officedocument.drawingml.chart+xml"/>
  <Override PartName="/xl/charts/chart72.xml" ContentType="application/vnd.openxmlformats-officedocument.drawingml.chart+xml"/>
  <Override PartName="/xl/drawings/drawing106.xml" ContentType="application/vnd.openxmlformats-officedocument.drawing+xml"/>
  <Override PartName="/xl/charts/chart71.xml" ContentType="application/vnd.openxmlformats-officedocument.drawingml.chart+xml"/>
  <Override PartName="/xl/drawings/drawing105.xml" ContentType="application/vnd.openxmlformats-officedocument.drawing+xml"/>
  <Override PartName="/xl/worksheets/sheet15.xml" ContentType="application/vnd.openxmlformats-officedocument.spreadsheetml.worksheet+xml"/>
  <Override PartName="/xl/charts/chart70.xml" ContentType="application/vnd.openxmlformats-officedocument.drawingml.chart+xml"/>
  <Override PartName="/xl/worksheets/sheet1.xml" ContentType="application/vnd.openxmlformats-officedocument.spreadsheetml.worksheet+xml"/>
  <Override PartName="/xl/drawings/drawing96.xml" ContentType="application/vnd.openxmlformats-officedocument.drawing+xml"/>
  <Override PartName="/xl/drawings/drawing95.xml" ContentType="application/vnd.openxmlformats-officedocument.drawing+xml"/>
  <Override PartName="/xl/worksheets/sheet20.xml" ContentType="application/vnd.openxmlformats-officedocument.spreadsheetml.worksheet+xml"/>
  <Override PartName="/xl/worksheets/sheet23.xml" ContentType="application/vnd.openxmlformats-officedocument.spreadsheetml.worksheet+xml"/>
  <Override PartName="/xl/charts/chart61.xml" ContentType="application/vnd.openxmlformats-officedocument.drawingml.chart+xml"/>
  <Override PartName="/xl/drawings/drawing85.xml" ContentType="application/vnd.openxmlformats-officedocument.drawing+xml"/>
  <Override PartName="/xl/drawings/drawing84.xml" ContentType="application/vnd.openxmlformats-officedocument.drawing+xml"/>
  <Override PartName="/xl/charts/chart60.xml" ContentType="application/vnd.openxmlformats-officedocument.drawingml.chart+xml"/>
  <Override PartName="/xl/drawings/drawing83.xml" ContentType="application/vnd.openxmlformats-officedocument.drawing+xml"/>
  <Override PartName="/xl/charts/chart59.xml" ContentType="application/vnd.openxmlformats-officedocument.drawingml.chart+xml"/>
  <Override PartName="/xl/drawings/drawing87.xml" ContentType="application/vnd.openxmlformats-officedocument.drawing+xml"/>
  <Override PartName="/xl/drawings/drawing88.xml" ContentType="application/vnd.openxmlformats-officedocument.drawing+xml"/>
  <Override PartName="/xl/charts/chart62.xml" ContentType="application/vnd.openxmlformats-officedocument.drawingml.chart+xml"/>
  <Override PartName="/xl/charts/chart64.xml" ContentType="application/vnd.openxmlformats-officedocument.drawingml.chart+xml"/>
  <Override PartName="/xl/drawings/drawing93.xml" ContentType="application/vnd.openxmlformats-officedocument.drawing+xml"/>
  <Override PartName="/xl/worksheets/sheet21.xml" ContentType="application/vnd.openxmlformats-officedocument.spreadsheetml.worksheet+xml"/>
  <Override PartName="/xl/charts/chart63.xml" ContentType="application/vnd.openxmlformats-officedocument.drawingml.chart+xml"/>
  <Override PartName="/xl/drawings/drawing91.xml" ContentType="application/vnd.openxmlformats-officedocument.drawing+xml"/>
  <Override PartName="/xl/drawings/drawing90.xml" ContentType="application/vnd.openxmlformats-officedocument.drawing+xml"/>
  <Override PartName="/xl/worksheets/sheet22.xml" ContentType="application/vnd.openxmlformats-officedocument.spreadsheetml.worksheet+xml"/>
  <Override PartName="/xl/worksheets/sheet14.xml" ContentType="application/vnd.openxmlformats-officedocument.spreadsheetml.worksheet+xml"/>
  <Override PartName="/xl/drawings/drawing108.xml" ContentType="application/vnd.openxmlformats-officedocument.drawing+xml"/>
  <Override PartName="/xl/charts/chart73.xml" ContentType="application/vnd.openxmlformats-officedocument.drawingml.chart+xml"/>
  <Override PartName="/xl/drawings/drawing125.xml" ContentType="application/vnd.openxmlformats-officedocument.drawing+xml"/>
  <Override PartName="/xl/worksheets/sheet8.xml" ContentType="application/vnd.openxmlformats-officedocument.spreadsheetml.worksheet+xml"/>
  <Override PartName="/xl/charts/chart83.xml" ContentType="application/vnd.openxmlformats-officedocument.drawingml.chart+xml"/>
  <Override PartName="/xl/drawings/drawing123.xml" ContentType="application/vnd.openxmlformats-officedocument.drawing+xml"/>
  <Override PartName="/xl/charts/chart82.xml" ContentType="application/vnd.openxmlformats-officedocument.drawingml.chart+xml"/>
  <Override PartName="/xl/drawings/drawing122.xml" ContentType="application/vnd.openxmlformats-officedocument.drawing+xml"/>
  <Override PartName="/xl/charts/chart81.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worksheets/sheet7.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chart87.xml" ContentType="application/vnd.openxmlformats-officedocument.drawingml.chart+xml"/>
  <Override PartName="/xl/drawings/drawing128.xml" ContentType="application/vnd.openxmlformats-officedocument.drawing+xml"/>
  <Override PartName="/xl/worksheets/sheet6.xml" ContentType="application/vnd.openxmlformats-officedocument.spreadsheetml.worksheet+xml"/>
  <Override PartName="/xl/charts/chart86.xml" ContentType="application/vnd.openxmlformats-officedocument.drawingml.chart+xml"/>
  <Override PartName="/xl/drawings/drawing121.xml" ContentType="application/vnd.openxmlformats-officedocument.drawing+xml"/>
  <Override PartName="/xl/charts/chart80.xml" ContentType="application/vnd.openxmlformats-officedocument.drawingml.chart+xml"/>
  <Override PartName="/xl/drawings/drawing120.xml" ContentType="application/vnd.openxmlformats-officedocument.drawing+xml"/>
  <Override PartName="/xl/charts/chart76.xml" ContentType="application/vnd.openxmlformats-officedocument.drawingml.chart+xml"/>
  <Override PartName="/xl/drawings/drawing112.xml" ContentType="application/vnd.openxmlformats-officedocument.drawing+xml"/>
  <Override PartName="/xl/worksheets/sheet13.xml" ContentType="application/vnd.openxmlformats-officedocument.spreadsheetml.worksheet+xml"/>
  <Override PartName="/xl/charts/chart75.xml" ContentType="application/vnd.openxmlformats-officedocument.drawingml.chart+xml"/>
  <Override PartName="/xl/drawings/drawing110.xml" ContentType="application/vnd.openxmlformats-officedocument.drawing+xml"/>
  <Override PartName="/xl/charts/chart74.xml" ContentType="application/vnd.openxmlformats-officedocument.drawingml.chart+xml"/>
  <Override PartName="/xl/drawings/drawing109.xml" ContentType="application/vnd.openxmlformats-officedocument.drawing+xml"/>
  <Override PartName="/xl/worksheets/sheet12.xml" ContentType="application/vnd.openxmlformats-officedocument.spreadsheetml.worksheet+xml"/>
  <Override PartName="/xl/drawings/drawing114.xml" ContentType="application/vnd.openxmlformats-officedocument.drawing+xml"/>
  <Override PartName="/xl/charts/chart77.xml" ContentType="application/vnd.openxmlformats-officedocument.drawingml.chart+xml"/>
  <Override PartName="/xl/worksheets/sheet9.xml" ContentType="application/vnd.openxmlformats-officedocument.spreadsheetml.worksheet+xml"/>
  <Override PartName="/xl/charts/chart79.xml" ContentType="application/vnd.openxmlformats-officedocument.drawingml.chart+xml"/>
  <Override PartName="/xl/drawings/drawing118.xml" ContentType="application/vnd.openxmlformats-officedocument.drawing+xml"/>
  <Override PartName="/xl/worksheets/sheet10.xml" ContentType="application/vnd.openxmlformats-officedocument.spreadsheetml.worksheet+xml"/>
  <Override PartName="/xl/charts/chart78.xml" ContentType="application/vnd.openxmlformats-officedocument.drawingml.chart+xml"/>
  <Override PartName="/xl/drawings/drawing116.xml" ContentType="application/vnd.openxmlformats-officedocument.drawing+xml"/>
  <Override PartName="/xl/worksheets/sheet11.xml" ContentType="application/vnd.openxmlformats-officedocument.spreadsheetml.worksheet+xml"/>
  <Override PartName="/xl/worksheets/sheet2.xml" ContentType="application/vnd.openxmlformats-officedocument.spreadsheetml.worksheet+xml"/>
  <Override PartName="/xl/drawings/drawing82.xml" ContentType="application/vnd.openxmlformats-officedocument.drawing+xml"/>
  <Override PartName="/xl/worksheets/sheet16.xml" ContentType="application/vnd.openxmlformats-officedocument.spreadsheetml.worksheet+xml"/>
  <Override PartName="/xl/drawings/drawing8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charts/chart7.xml" ContentType="application/vnd.openxmlformats-officedocument.drawingml.chart+xml"/>
  <Override PartName="/xl/charts/chart58.xml" ContentType="application/vnd.openxmlformats-officedocument.drawingml.chart+xml"/>
  <Override PartName="/xl/charts/chart11.xml" ContentType="application/vnd.openxmlformats-officedocument.drawingml.chart+xml"/>
  <Override PartName="/xl/drawings/drawing14.xml" ContentType="application/vnd.openxmlformats-officedocument.drawing+xml"/>
  <Override PartName="/xl/drawings/drawing17.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3.xml" ContentType="application/vnd.openxmlformats-officedocument.drawingml.chart+xml"/>
  <Override PartName="/xl/worksheets/sheet45.xml" ContentType="application/vnd.openxmlformats-officedocument.spreadsheetml.worksheet+xml"/>
  <Override PartName="/xl/charts/chart12.xml" ContentType="application/vnd.openxmlformats-officedocument.drawingml.chart+xml"/>
  <Override PartName="/xl/drawings/drawing10.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worksheets/sheet47.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worksheets/sheet46.xml" ContentType="application/vnd.openxmlformats-officedocument.spreadsheetml.worksheet+xml"/>
  <Override PartName="/xl/charts/chart4.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charts/chart15.xml" ContentType="application/vnd.openxmlformats-officedocument.drawingml.chart+xml"/>
  <Override PartName="/xl/drawings/drawing18.xml" ContentType="application/vnd.openxmlformats-officedocument.drawing+xml"/>
  <Override PartName="/xl/charts/chart16.xml" ContentType="application/vnd.openxmlformats-officedocument.drawingml.chart+xml"/>
  <Override PartName="/xl/drawings/drawing30.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4.xml" ContentType="application/vnd.openxmlformats-officedocument.drawingml.chart+xml"/>
  <Override PartName="/xl/charts/chart27.xml" ContentType="application/vnd.openxmlformats-officedocument.drawingml.chart+xml"/>
  <Override PartName="/xl/drawings/drawing31.xml" ContentType="application/vnd.openxmlformats-officedocument.drawing+xml"/>
  <Override PartName="/xl/charts/chart28.xml" ContentType="application/vnd.openxmlformats-officedocument.drawingml.chart+xml"/>
  <Override PartName="/xl/charts/chart30.xml" ContentType="application/vnd.openxmlformats-officedocument.drawingml.chart+xml"/>
  <Override PartName="/xl/drawings/drawing35.xml" ContentType="application/vnd.openxmlformats-officedocument.drawing+xml"/>
  <Override PartName="/xl/worksheets/sheet42.xml" ContentType="application/vnd.openxmlformats-officedocument.spreadsheetml.worksheet+xml"/>
  <Override PartName="/xl/charts/chart29.xml" ContentType="application/vnd.openxmlformats-officedocument.drawingml.chart+xml"/>
  <Override PartName="/xl/drawings/drawing33.xml" ContentType="application/vnd.openxmlformats-officedocument.drawing+xml"/>
  <Override PartName="/xl/worksheets/sheet43.xml" ContentType="application/vnd.openxmlformats-officedocument.spreadsheetml.worksheet+xml"/>
  <Override PartName="/xl/drawings/drawing27.xml" ContentType="application/vnd.openxmlformats-officedocument.drawing+xml"/>
  <Override PartName="/xl/worksheets/sheet44.xml" ContentType="application/vnd.openxmlformats-officedocument.spreadsheetml.worksheet+xml"/>
  <Override PartName="/xl/charts/chart19.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worksheets/sheet116.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80.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106.xml" ContentType="application/vnd.openxmlformats-officedocument.spreadsheetml.worksheet+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worksheets/sheet100.xml" ContentType="application/vnd.openxmlformats-officedocument.spreadsheetml.worksheet+xml"/>
  <Override PartName="/xl/worksheets/sheet99.xml" ContentType="application/vnd.openxmlformats-officedocument.spreadsheetml.worksheet+xml"/>
  <Override PartName="/xl/worksheets/sheet98.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84.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7.xml" ContentType="application/vnd.openxmlformats-officedocument.spreadsheetml.worksheet+xml"/>
  <Override PartName="/xl/worksheets/sheet96.xml" ContentType="application/vnd.openxmlformats-officedocument.spreadsheetml.worksheet+xml"/>
  <Override PartName="/xl/worksheets/sheet95.xml" ContentType="application/vnd.openxmlformats-officedocument.spreadsheetml.worksheet+xml"/>
  <Override PartName="/xl/worksheets/sheet94.xml" ContentType="application/vnd.openxmlformats-officedocument.spreadsheetml.worksheet+xml"/>
  <Override PartName="/xl/worksheets/sheet93.xml" ContentType="application/vnd.openxmlformats-officedocument.spreadsheetml.worksheet+xml"/>
  <Override PartName="/xl/drawings/drawing36.xml" ContentType="application/vnd.openxmlformats-officedocument.drawing+xml"/>
  <Override PartName="/xl/drawings/drawing13.xml" ContentType="application/vnd.openxmlformats-officedocument.drawing+xml"/>
  <Override PartName="/xl/drawings/drawing66.xml" ContentType="application/vnd.openxmlformats-officedocument.drawing+xml"/>
  <Override PartName="/xl/charts/chart40.xml" ContentType="application/vnd.openxmlformats-officedocument.drawingml.chart+xml"/>
  <Override PartName="/xl/worksheets/sheet36.xml" ContentType="application/vnd.openxmlformats-officedocument.spreadsheetml.worksheet+xml"/>
  <Override PartName="/xl/charts/chart51.xml" ContentType="application/vnd.openxmlformats-officedocument.drawingml.chart+xml"/>
  <Override PartName="/xl/drawings/drawing52.xml" ContentType="application/vnd.openxmlformats-officedocument.drawing+xml"/>
  <Override PartName="/xl/charts/chart41.xml" ContentType="application/vnd.openxmlformats-officedocument.drawingml.chart+xml"/>
  <Override PartName="/xl/worksheets/sheet35.xml" ContentType="application/vnd.openxmlformats-officedocument.spreadsheetml.worksheet+xml"/>
  <Override PartName="/xl/drawings/drawing72.xml" ContentType="application/vnd.openxmlformats-officedocument.drawing+xml"/>
  <Override PartName="/xl/worksheets/sheet30.xml" ContentType="application/vnd.openxmlformats-officedocument.spreadsheetml.worksheet+xml"/>
  <Override PartName="/xl/drawings/drawing50.xml" ContentType="application/vnd.openxmlformats-officedocument.drawing+xml"/>
  <Override PartName="/xl/drawings/drawing73.xml" ContentType="application/vnd.openxmlformats-officedocument.drawing+xml"/>
  <Override PartName="/xl/drawings/drawing58.xml" ContentType="application/vnd.openxmlformats-officedocument.drawing+xml"/>
  <Override PartName="/xl/drawings/drawing74.xml" ContentType="application/vnd.openxmlformats-officedocument.drawing+xml"/>
  <Override PartName="/xl/charts/chart39.xml" ContentType="application/vnd.openxmlformats-officedocument.drawingml.chart+xml"/>
  <Override PartName="/xl/worksheets/sheet37.xml" ContentType="application/vnd.openxmlformats-officedocument.spreadsheetml.worksheet+xml"/>
  <Override PartName="/xl/drawings/drawing62.xml" ContentType="application/vnd.openxmlformats-officedocument.drawing+xml"/>
  <Override PartName="/xl/charts/chart46.xml" ContentType="application/vnd.openxmlformats-officedocument.drawingml.chart+xml"/>
  <Override PartName="/xl/charts/chart52.xml" ContentType="application/vnd.openxmlformats-officedocument.drawingml.chart+xml"/>
  <Override PartName="/xl/worksheets/sheet26.xml" ContentType="application/vnd.openxmlformats-officedocument.spreadsheetml.worksheet+xml"/>
  <Override PartName="/xl/charts/chart50.xml" ContentType="application/vnd.openxmlformats-officedocument.drawingml.chart+xml"/>
  <Override PartName="/xl/drawings/drawing54.xml" ContentType="application/vnd.openxmlformats-officedocument.drawing+xml"/>
  <Override PartName="/xl/worksheets/sheet33.xml" ContentType="application/vnd.openxmlformats-officedocument.spreadsheetml.worksheet+xml"/>
  <Override PartName="/xl/drawings/drawing68.xml" ContentType="application/vnd.openxmlformats-officedocument.drawing+xml"/>
  <Override PartName="/xl/worksheets/sheet32.xml" ContentType="application/vnd.openxmlformats-officedocument.spreadsheetml.worksheet+xml"/>
  <Override PartName="/xl/worksheets/sheet28.xml" ContentType="application/vnd.openxmlformats-officedocument.spreadsheetml.worksheet+xml"/>
  <Override PartName="/xl/charts/chart48.xml" ContentType="application/vnd.openxmlformats-officedocument.drawingml.chart+xml"/>
  <Override PartName="/xl/worksheets/sheet29.xml" ContentType="application/vnd.openxmlformats-officedocument.spreadsheetml.worksheet+xml"/>
  <Override PartName="/xl/charts/chart44.xml" ContentType="application/vnd.openxmlformats-officedocument.drawingml.chart+xml"/>
  <Override PartName="/xl/charts/chart43.xml" ContentType="application/vnd.openxmlformats-officedocument.drawingml.chart+xml"/>
  <Override PartName="/xl/charts/chart49.xml" ContentType="application/vnd.openxmlformats-officedocument.drawingml.chart+xml"/>
  <Override PartName="/xl/worksheets/sheet27.xml" ContentType="application/vnd.openxmlformats-officedocument.spreadsheetml.worksheet+xml"/>
  <Override PartName="/xl/charts/chart42.xml" ContentType="application/vnd.openxmlformats-officedocument.drawingml.chart+xml"/>
  <Override PartName="/xl/charts/chart31.xml" ContentType="application/vnd.openxmlformats-officedocument.drawingml.chart+xml"/>
  <Override PartName="/xl/worksheets/sheet34.xml" ContentType="application/vnd.openxmlformats-officedocument.spreadsheetml.worksheet+xml"/>
  <Override PartName="/xl/drawings/drawing70.xml" ContentType="application/vnd.openxmlformats-officedocument.drawing+xml"/>
  <Override PartName="/xl/drawings/drawing64.xml" ContentType="application/vnd.openxmlformats-officedocument.drawing+xml"/>
  <Override PartName="/xl/charts/chart47.xml" ContentType="application/vnd.openxmlformats-officedocument.drawingml.chart+xml"/>
  <Override PartName="/xl/drawings/drawing56.xml" ContentType="application/vnd.openxmlformats-officedocument.drawing+xml"/>
  <Override PartName="/xl/worksheets/sheet25.xml" ContentType="application/vnd.openxmlformats-officedocument.spreadsheetml.worksheet+xml"/>
  <Override PartName="/xl/charts/chart53.xml" ContentType="application/vnd.openxmlformats-officedocument.drawingml.chart+xml"/>
  <Override PartName="/xl/worksheets/sheet41.xml" ContentType="application/vnd.openxmlformats-officedocument.spreadsheetml.worksheet+xml"/>
  <Override PartName="/xl/drawings/drawing79.xml" ContentType="application/vnd.openxmlformats-officedocument.drawing+xml"/>
  <Override PartName="/xl/drawings/drawing80.xml" ContentType="application/vnd.openxmlformats-officedocument.drawing+xml"/>
  <Override PartName="/xl/charts/chart45.xml" ContentType="application/vnd.openxmlformats-officedocument.drawingml.chart+xml"/>
  <Override PartName="/xl/charts/chart57.xml" ContentType="application/vnd.openxmlformats-officedocument.drawingml.chart+xml"/>
  <Override PartName="/xl/worksheets/sheet31.xml" ContentType="application/vnd.openxmlformats-officedocument.spreadsheetml.worksheet+xml"/>
  <Override PartName="/xl/drawings/drawing42.xml" ContentType="application/vnd.openxmlformats-officedocument.drawing+xml"/>
  <Override PartName="/xl/charts/chart35.xml" ContentType="application/vnd.openxmlformats-officedocument.drawingml.chart+xml"/>
  <Override PartName="/xl/drawings/drawing41.xml" ContentType="application/vnd.openxmlformats-officedocument.drawing+xml"/>
  <Override PartName="/xl/charts/chart32.xml" ContentType="application/vnd.openxmlformats-officedocument.drawingml.chart+xml"/>
  <Override PartName="/xl/drawings/drawing60.xml" ContentType="application/vnd.openxmlformats-officedocument.drawing+xml"/>
  <Override PartName="/xl/drawings/drawing38.xml" ContentType="application/vnd.openxmlformats-officedocument.drawing+xml"/>
  <Override PartName="/xl/charts/chart56.xml" ContentType="application/vnd.openxmlformats-officedocument.drawingml.chart+xml"/>
  <Override PartName="/xl/drawings/drawing40.xml" ContentType="application/vnd.openxmlformats-officedocument.drawing+xml"/>
  <Override PartName="/xl/charts/chart34.xml" ContentType="application/vnd.openxmlformats-officedocument.drawingml.chart+xml"/>
  <Override PartName="/xl/charts/chart33.xml" ContentType="application/vnd.openxmlformats-officedocument.drawingml.chart+xml"/>
  <Override PartName="/xl/charts/chart36.xml" ContentType="application/vnd.openxmlformats-officedocument.drawingml.chart+xml"/>
  <Override PartName="/xl/charts/chart55.xml" ContentType="application/vnd.openxmlformats-officedocument.drawingml.chart+xml"/>
  <Override PartName="/xl/worksheets/sheet38.xml" ContentType="application/vnd.openxmlformats-officedocument.spreadsheetml.worksheet+xml"/>
  <Override PartName="/xl/worksheets/sheet24.xml" ContentType="application/vnd.openxmlformats-officedocument.spreadsheetml.worksheet+xml"/>
  <Override PartName="/xl/drawings/drawing48.xml" ContentType="application/vnd.openxmlformats-officedocument.drawing+xml"/>
  <Override PartName="/xl/charts/chart54.xml" ContentType="application/vnd.openxmlformats-officedocument.drawingml.chart+xml"/>
  <Override PartName="/xl/drawings/drawing76.xml" ContentType="application/vnd.openxmlformats-officedocument.drawing+xml"/>
  <Override PartName="/xl/worksheets/sheet40.xml" ContentType="application/vnd.openxmlformats-officedocument.spreadsheetml.worksheet+xml"/>
  <Override PartName="/xl/charts/chart38.xml" ContentType="application/vnd.openxmlformats-officedocument.drawingml.chart+xml"/>
  <Override PartName="/xl/drawings/drawing46.xml" ContentType="application/vnd.openxmlformats-officedocument.drawing+xml"/>
  <Override PartName="/xl/drawings/drawing44.xml" ContentType="application/vnd.openxmlformats-officedocument.drawing+xml"/>
  <Override PartName="/xl/charts/chart37.xml" ContentType="application/vnd.openxmlformats-officedocument.drawingml.chart+xml"/>
  <Override PartName="/xl/drawings/drawing78.xml" ContentType="application/vnd.openxmlformats-officedocument.drawing+xml"/>
  <Override PartName="/xl/worksheets/sheet39.xml" ContentType="application/vnd.openxmlformats-officedocument.spreadsheetml.worksheet+xml"/>
  <Override PartName="/xl/drawings/drawing37.xml" ContentType="application/vnd.openxmlformats-officedocument.drawing+xml"/>
  <Override PartName="/xl/externalLinks/externalLink9.xml" ContentType="application/vnd.openxmlformats-officedocument.spreadsheetml.externalLink+xml"/>
  <Override PartName="/xl/externalLinks/externalLink16.xml" ContentType="application/vnd.openxmlformats-officedocument.spreadsheetml.externalLink+xml"/>
  <Override PartName="/xl/externalLinks/externalLink8.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5.xml" ContentType="application/vnd.openxmlformats-officedocument.spreadsheetml.externalLink+xml"/>
  <Override PartName="/xl/externalLinks/externalLink19.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7.xml" ContentType="application/vnd.openxmlformats-officedocument.spreadsheetml.externalLink+xml"/>
  <Override PartName="/xl/externalLinks/externalLink22.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21.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tables/table1.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6.xml" ContentType="application/vnd.openxmlformats-officedocument.spreadsheetml.externalLink+xml"/>
  <Override PartName="/xl/externalLinks/externalLink4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6.xml" ContentType="application/vnd.openxmlformats-officedocument.spreadsheetml.externalLink+xml"/>
  <Override PartName="/customXml/itemProps5.xml" ContentType="application/vnd.openxmlformats-officedocument.customXmlProperties+xml"/>
  <Override PartName="/customXml/itemProps4.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6.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8209"/>
  <workbookPr/>
  <mc:AlternateContent xmlns:mc="http://schemas.openxmlformats.org/markup-compatibility/2006">
    <mc:Choice Requires="x15">
      <x15ac:absPath xmlns:x15ac="http://schemas.microsoft.com/office/spreadsheetml/2010/11/ac" url="/Users/schineller/Dropbox/**2017/FMM/"/>
    </mc:Choice>
  </mc:AlternateContent>
  <bookViews>
    <workbookView xWindow="34280" yWindow="460" windowWidth="23040" windowHeight="9680" tabRatio="918"/>
  </bookViews>
  <sheets>
    <sheet name="Portada" sheetId="2" r:id="rId1"/>
    <sheet name="1.1" sheetId="3" r:id="rId2"/>
    <sheet name="1.2" sheetId="4" r:id="rId3"/>
    <sheet name=" 1.3&amp;2.10" sheetId="5" r:id="rId4"/>
    <sheet name="1.4&amp;2.11" sheetId="7" r:id="rId5"/>
    <sheet name="1.5" sheetId="8" r:id="rId6"/>
    <sheet name="1.6" sheetId="9" r:id="rId7"/>
    <sheet name="1.7" sheetId="10" r:id="rId8"/>
    <sheet name="1.8" sheetId="11" r:id="rId9"/>
    <sheet name="1.9" sheetId="12" r:id="rId10"/>
    <sheet name="1.10" sheetId="13" r:id="rId11"/>
    <sheet name="1.11" sheetId="14" r:id="rId12"/>
    <sheet name="2.1" sheetId="15" r:id="rId13"/>
    <sheet name="2.2" sheetId="16" r:id="rId14"/>
    <sheet name="2.3" sheetId="17" r:id="rId15"/>
    <sheet name="2.4" sheetId="18" r:id="rId16"/>
    <sheet name="2.5" sheetId="19" r:id="rId17"/>
    <sheet name="2.6" sheetId="20" r:id="rId18"/>
    <sheet name="2.7" sheetId="21" r:id="rId19"/>
    <sheet name="2.8" sheetId="22" r:id="rId20"/>
    <sheet name="2.9" sheetId="23" r:id="rId21"/>
    <sheet name="2.12" sheetId="24" r:id="rId22"/>
    <sheet name="2.13" sheetId="25" r:id="rId23"/>
    <sheet name="2.14" sheetId="26" r:id="rId24"/>
    <sheet name="2.15" sheetId="27" r:id="rId25"/>
    <sheet name="2.16" sheetId="28" r:id="rId26"/>
    <sheet name="2.17" sheetId="29" r:id="rId27"/>
    <sheet name="2.18" sheetId="30" r:id="rId28"/>
    <sheet name="2.19" sheetId="31" r:id="rId29"/>
    <sheet name="2.20" sheetId="32" r:id="rId30"/>
    <sheet name="2.21" sheetId="33" r:id="rId31"/>
    <sheet name="2.22" sheetId="34" r:id="rId32"/>
    <sheet name="2.23" sheetId="35" r:id="rId33"/>
    <sheet name="2.24" sheetId="36" r:id="rId34"/>
    <sheet name="2.25" sheetId="37" r:id="rId35"/>
    <sheet name="2.26" sheetId="38" r:id="rId36"/>
    <sheet name="2.27" sheetId="39" r:id="rId37"/>
    <sheet name="3.1" sheetId="40" r:id="rId38"/>
    <sheet name="3.2" sheetId="41" r:id="rId39"/>
    <sheet name="3.3" sheetId="42" r:id="rId40"/>
    <sheet name="3.4" sheetId="43" r:id="rId41"/>
    <sheet name="4.1" sheetId="44" r:id="rId42"/>
    <sheet name="4.2" sheetId="45" r:id="rId43"/>
    <sheet name="4.3" sheetId="46" r:id="rId44"/>
    <sheet name="4.4" sheetId="47" r:id="rId45"/>
    <sheet name="4.5" sheetId="48" r:id="rId46"/>
    <sheet name="4.6" sheetId="49" r:id="rId47"/>
    <sheet name="4.7" sheetId="50" r:id="rId48"/>
    <sheet name="5.1" sheetId="51" r:id="rId49"/>
    <sheet name="5.2" sheetId="52" r:id="rId50"/>
    <sheet name="5.3" sheetId="53" r:id="rId51"/>
    <sheet name="5.4" sheetId="54" r:id="rId52"/>
    <sheet name="5.5" sheetId="55" r:id="rId53"/>
    <sheet name="5.6" sheetId="56" r:id="rId54"/>
    <sheet name="5.7" sheetId="57" r:id="rId55"/>
    <sheet name="5.8" sheetId="58" r:id="rId56"/>
    <sheet name="5.9" sheetId="59" r:id="rId57"/>
    <sheet name="5.10" sheetId="60" r:id="rId58"/>
    <sheet name="5.11" sheetId="61" r:id="rId59"/>
    <sheet name="5.12" sheetId="62" r:id="rId60"/>
    <sheet name="5.13" sheetId="63" r:id="rId61"/>
    <sheet name="5.14" sheetId="64" r:id="rId62"/>
    <sheet name="5.15" sheetId="65" r:id="rId63"/>
    <sheet name="5.16" sheetId="66" r:id="rId64"/>
    <sheet name="5.17" sheetId="67" r:id="rId65"/>
    <sheet name="5.18" sheetId="68" r:id="rId66"/>
    <sheet name="5.19 " sheetId="69" r:id="rId67"/>
    <sheet name="6.1" sheetId="70" r:id="rId68"/>
    <sheet name="6.2" sheetId="71" r:id="rId69"/>
    <sheet name="6.3" sheetId="72" r:id="rId70"/>
    <sheet name="6.4" sheetId="73" r:id="rId71"/>
    <sheet name="6.5" sheetId="74" r:id="rId72"/>
    <sheet name="6.6" sheetId="75" r:id="rId73"/>
    <sheet name="6.7" sheetId="76" r:id="rId74"/>
    <sheet name="6.8" sheetId="77" r:id="rId75"/>
    <sheet name="6.9" sheetId="78" r:id="rId76"/>
    <sheet name="6.10" sheetId="79" r:id="rId77"/>
    <sheet name="7.1" sheetId="81" r:id="rId78"/>
    <sheet name="7.2" sheetId="83" r:id="rId79"/>
    <sheet name="7.3" sheetId="84" r:id="rId80"/>
    <sheet name="7.4" sheetId="85" r:id="rId81"/>
    <sheet name="7.5" sheetId="86" r:id="rId82"/>
    <sheet name="7.6" sheetId="87" r:id="rId83"/>
    <sheet name="7.7" sheetId="88" r:id="rId84"/>
    <sheet name="7.8" sheetId="89" r:id="rId85"/>
    <sheet name="7.9" sheetId="90" r:id="rId86"/>
    <sheet name="7.10" sheetId="91" r:id="rId87"/>
    <sheet name="8.1" sheetId="92" r:id="rId88"/>
    <sheet name="8.2" sheetId="93" r:id="rId89"/>
    <sheet name="8.3" sheetId="94" r:id="rId90"/>
    <sheet name="8.4" sheetId="95" r:id="rId91"/>
    <sheet name="8.5" sheetId="96" r:id="rId92"/>
    <sheet name="8.6" sheetId="98" r:id="rId93"/>
    <sheet name="8.7" sheetId="99" r:id="rId94"/>
    <sheet name="8.8" sheetId="100" r:id="rId95"/>
    <sheet name="8.9" sheetId="101" r:id="rId96"/>
    <sheet name="8.10" sheetId="102" r:id="rId97"/>
    <sheet name="8.11" sheetId="103" r:id="rId98"/>
    <sheet name="8.12" sheetId="104" r:id="rId99"/>
    <sheet name="8.13" sheetId="105" r:id="rId100"/>
    <sheet name="8.14" sheetId="106" r:id="rId101"/>
    <sheet name="8.15" sheetId="107" r:id="rId102"/>
    <sheet name="8.16" sheetId="109" r:id="rId103"/>
    <sheet name="8.17" sheetId="108" r:id="rId104"/>
    <sheet name="8.18" sheetId="110" r:id="rId105"/>
    <sheet name="8.19" sheetId="111" r:id="rId106"/>
    <sheet name="8.20" sheetId="112" r:id="rId107"/>
    <sheet name="8.21" sheetId="113" r:id="rId108"/>
    <sheet name="9.1" sheetId="114" r:id="rId109"/>
    <sheet name="9.2" sheetId="115" r:id="rId110"/>
    <sheet name="9.3" sheetId="116" r:id="rId111"/>
    <sheet name="9.5" sheetId="117" r:id="rId112"/>
    <sheet name="9.6" sheetId="118" r:id="rId113"/>
    <sheet name="9.8" sheetId="120" r:id="rId114"/>
    <sheet name="9.9" sheetId="121" r:id="rId115"/>
    <sheet name="9.10" sheetId="122" r:id="rId116"/>
  </sheets>
  <externalReferences>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s>
  <definedNames>
    <definedName name="__123Graph_A" hidden="1">'[1]Table 5'!$B$11:$B$11</definedName>
    <definedName name="__123Graph_ABERLGRAP" localSheetId="5" hidden="1">'[2]Time series'!#REF!</definedName>
    <definedName name="__123Graph_ABERLGRAP" localSheetId="6" hidden="1">'[2]Time series'!#REF!</definedName>
    <definedName name="__123Graph_ABERLGRAP" localSheetId="8" hidden="1">'[2]Time series'!#REF!</definedName>
    <definedName name="__123Graph_ABERLGRAP" hidden="1">'[2]Time series'!#REF!</definedName>
    <definedName name="__123Graph_ACATCH1" localSheetId="5" hidden="1">'[2]Time series'!#REF!</definedName>
    <definedName name="__123Graph_ACATCH1" localSheetId="6" hidden="1">'[2]Time series'!#REF!</definedName>
    <definedName name="__123Graph_ACATCH1" localSheetId="8" hidden="1">'[2]Time series'!#REF!</definedName>
    <definedName name="__123Graph_ACATCH1" hidden="1">'[2]Time series'!#REF!</definedName>
    <definedName name="__123Graph_AChart1" localSheetId="5" hidden="1">'[3]2'!#REF!</definedName>
    <definedName name="__123Graph_AChart1" localSheetId="6" hidden="1">'[3]2'!#REF!</definedName>
    <definedName name="__123Graph_AChart1" localSheetId="8" hidden="1">'[3]2'!#REF!</definedName>
    <definedName name="__123Graph_AChart1" hidden="1">'[3]2'!#REF!</definedName>
    <definedName name="__123Graph_AChart2" localSheetId="5" hidden="1">'[3]2'!#REF!</definedName>
    <definedName name="__123Graph_AChart2" localSheetId="6" hidden="1">'[3]2'!#REF!</definedName>
    <definedName name="__123Graph_AChart2" localSheetId="8" hidden="1">'[3]2'!#REF!</definedName>
    <definedName name="__123Graph_AChart2" hidden="1">'[3]2'!#REF!</definedName>
    <definedName name="__123Graph_AChart3" localSheetId="5" hidden="1">'[3]2'!#REF!</definedName>
    <definedName name="__123Graph_AChart3" localSheetId="6" hidden="1">'[3]2'!#REF!</definedName>
    <definedName name="__123Graph_AChart3" localSheetId="8" hidden="1">'[3]2'!#REF!</definedName>
    <definedName name="__123Graph_AChart3" hidden="1">'[3]2'!#REF!</definedName>
    <definedName name="__123Graph_ACONVERG1" localSheetId="5" hidden="1">'[2]Time series'!#REF!</definedName>
    <definedName name="__123Graph_ACONVERG1" localSheetId="6" hidden="1">'[2]Time series'!#REF!</definedName>
    <definedName name="__123Graph_ACONVERG1" localSheetId="8" hidden="1">'[2]Time series'!#REF!</definedName>
    <definedName name="__123Graph_ACONVERG1" hidden="1">'[2]Time series'!#REF!</definedName>
    <definedName name="__123Graph_ACurrent" hidden="1">[4]CPIINDEX!$O$263:$O$310</definedName>
    <definedName name="__123Graph_AERDOLLAR" hidden="1">'[5]ex rate'!$F$30:$AM$30</definedName>
    <definedName name="__123Graph_AERRUBLE" hidden="1">'[5]ex rate'!$F$31:$AM$31</definedName>
    <definedName name="__123Graph_AGRAPH2" localSheetId="5" hidden="1">'[2]Time series'!#REF!</definedName>
    <definedName name="__123Graph_AGRAPH2" localSheetId="6" hidden="1">'[2]Time series'!#REF!</definedName>
    <definedName name="__123Graph_AGRAPH2" localSheetId="8" hidden="1">'[2]Time series'!#REF!</definedName>
    <definedName name="__123Graph_AGRAPH2" hidden="1">'[2]Time series'!#REF!</definedName>
    <definedName name="__123Graph_AGRAPH41" localSheetId="5" hidden="1">'[2]Time series'!#REF!</definedName>
    <definedName name="__123Graph_AGRAPH41" localSheetId="6" hidden="1">'[2]Time series'!#REF!</definedName>
    <definedName name="__123Graph_AGRAPH41" localSheetId="8" hidden="1">'[2]Time series'!#REF!</definedName>
    <definedName name="__123Graph_AGRAPH41" hidden="1">'[2]Time series'!#REF!</definedName>
    <definedName name="__123Graph_AGRAPH42" localSheetId="5" hidden="1">'[2]Time series'!#REF!</definedName>
    <definedName name="__123Graph_AGRAPH42" localSheetId="6" hidden="1">'[2]Time series'!#REF!</definedName>
    <definedName name="__123Graph_AGRAPH42" localSheetId="8" hidden="1">'[2]Time series'!#REF!</definedName>
    <definedName name="__123Graph_AGRAPH42" hidden="1">'[2]Time series'!#REF!</definedName>
    <definedName name="__123Graph_AGRAPH44" localSheetId="5" hidden="1">'[2]Time series'!#REF!</definedName>
    <definedName name="__123Graph_AGRAPH44" localSheetId="6" hidden="1">'[2]Time series'!#REF!</definedName>
    <definedName name="__123Graph_AGRAPH44" localSheetId="8" hidden="1">'[2]Time series'!#REF!</definedName>
    <definedName name="__123Graph_AGRAPH44" hidden="1">'[2]Time series'!#REF!</definedName>
    <definedName name="__123Graph_AMONEY" localSheetId="5" hidden="1">'[6]MonSurv-BC'!#REF!</definedName>
    <definedName name="__123Graph_AMONEY" localSheetId="6" hidden="1">'[6]MonSurv-BC'!#REF!</definedName>
    <definedName name="__123Graph_AMONEY" localSheetId="8" hidden="1">'[6]MonSurv-BC'!#REF!</definedName>
    <definedName name="__123Graph_AMONEY" hidden="1">'[6]MonSurv-BC'!#REF!</definedName>
    <definedName name="__123Graph_APERIB" localSheetId="5" hidden="1">'[2]Time series'!#REF!</definedName>
    <definedName name="__123Graph_APERIB" localSheetId="6" hidden="1">'[2]Time series'!#REF!</definedName>
    <definedName name="__123Graph_APERIB" localSheetId="8" hidden="1">'[2]Time series'!#REF!</definedName>
    <definedName name="__123Graph_APERIB" hidden="1">'[2]Time series'!#REF!</definedName>
    <definedName name="__123Graph_APRODABSC" localSheetId="5" hidden="1">'[2]Time series'!#REF!</definedName>
    <definedName name="__123Graph_APRODABSC" localSheetId="6" hidden="1">'[2]Time series'!#REF!</definedName>
    <definedName name="__123Graph_APRODABSC" localSheetId="8" hidden="1">'[2]Time series'!#REF!</definedName>
    <definedName name="__123Graph_APRODABSC" hidden="1">'[2]Time series'!#REF!</definedName>
    <definedName name="__123Graph_APRODABSD" localSheetId="5" hidden="1">'[2]Time series'!#REF!</definedName>
    <definedName name="__123Graph_APRODABSD" localSheetId="6" hidden="1">'[2]Time series'!#REF!</definedName>
    <definedName name="__123Graph_APRODABSD" localSheetId="8" hidden="1">'[2]Time series'!#REF!</definedName>
    <definedName name="__123Graph_APRODABSD" hidden="1">'[2]Time series'!#REF!</definedName>
    <definedName name="__123Graph_APRODTRE2" localSheetId="5" hidden="1">'[2]Time series'!#REF!</definedName>
    <definedName name="__123Graph_APRODTRE2" localSheetId="6" hidden="1">'[2]Time series'!#REF!</definedName>
    <definedName name="__123Graph_APRODTRE2" localSheetId="8" hidden="1">'[2]Time series'!#REF!</definedName>
    <definedName name="__123Graph_APRODTRE2" hidden="1">'[2]Time series'!#REF!</definedName>
    <definedName name="__123Graph_APRODTRE3" localSheetId="5" hidden="1">'[2]Time series'!#REF!</definedName>
    <definedName name="__123Graph_APRODTRE3" localSheetId="6" hidden="1">'[2]Time series'!#REF!</definedName>
    <definedName name="__123Graph_APRODTRE3" localSheetId="8" hidden="1">'[2]Time series'!#REF!</definedName>
    <definedName name="__123Graph_APRODTRE3" hidden="1">'[2]Time series'!#REF!</definedName>
    <definedName name="__123Graph_APRODTRE4" localSheetId="5" hidden="1">'[2]Time series'!#REF!</definedName>
    <definedName name="__123Graph_APRODTRE4" localSheetId="6" hidden="1">'[2]Time series'!#REF!</definedName>
    <definedName name="__123Graph_APRODTRE4" localSheetId="8" hidden="1">'[2]Time series'!#REF!</definedName>
    <definedName name="__123Graph_APRODTRE4" hidden="1">'[2]Time series'!#REF!</definedName>
    <definedName name="__123Graph_APRODTREND" localSheetId="5" hidden="1">'[2]Time series'!#REF!</definedName>
    <definedName name="__123Graph_APRODTREND" localSheetId="6" hidden="1">'[2]Time series'!#REF!</definedName>
    <definedName name="__123Graph_APRODTREND" localSheetId="8" hidden="1">'[2]Time series'!#REF!</definedName>
    <definedName name="__123Graph_APRODTREND" hidden="1">'[2]Time series'!#REF!</definedName>
    <definedName name="__123Graph_AREALRATE" hidden="1">'[5]ex rate'!$F$36:$AU$36</definedName>
    <definedName name="__123Graph_ARUBRATE" hidden="1">'[5]ex rate'!$K$37:$AN$37</definedName>
    <definedName name="__123Graph_ASEASON_CASH" localSheetId="5" hidden="1">'[6]MonSurv-BC'!#REF!</definedName>
    <definedName name="__123Graph_ASEASON_CASH" localSheetId="6" hidden="1">'[6]MonSurv-BC'!#REF!</definedName>
    <definedName name="__123Graph_ASEASON_CASH" localSheetId="8" hidden="1">'[6]MonSurv-BC'!#REF!</definedName>
    <definedName name="__123Graph_ASEASON_CASH" hidden="1">'[6]MonSurv-BC'!#REF!</definedName>
    <definedName name="__123Graph_ASEASON_MONEY" localSheetId="5" hidden="1">'[6]MonSurv-BC'!#REF!</definedName>
    <definedName name="__123Graph_ASEASON_MONEY" localSheetId="6" hidden="1">'[6]MonSurv-BC'!#REF!</definedName>
    <definedName name="__123Graph_ASEASON_MONEY" localSheetId="8" hidden="1">'[6]MonSurv-BC'!#REF!</definedName>
    <definedName name="__123Graph_ASEASON_MONEY" hidden="1">'[6]MonSurv-BC'!#REF!</definedName>
    <definedName name="__123Graph_ASEASON_SIGHT" localSheetId="5" hidden="1">'[6]MonSurv-BC'!#REF!</definedName>
    <definedName name="__123Graph_ASEASON_SIGHT" localSheetId="6" hidden="1">'[6]MonSurv-BC'!#REF!</definedName>
    <definedName name="__123Graph_ASEASON_SIGHT" localSheetId="8" hidden="1">'[6]MonSurv-BC'!#REF!</definedName>
    <definedName name="__123Graph_ASEASON_SIGHT" hidden="1">'[6]MonSurv-BC'!#REF!</definedName>
    <definedName name="__123Graph_ASEASON_TIME" localSheetId="5" hidden="1">'[6]MonSurv-BC'!#REF!</definedName>
    <definedName name="__123Graph_ASEASON_TIME" localSheetId="6" hidden="1">'[6]MonSurv-BC'!#REF!</definedName>
    <definedName name="__123Graph_ASEASON_TIME" localSheetId="8" hidden="1">'[6]MonSurv-BC'!#REF!</definedName>
    <definedName name="__123Graph_ASEASON_TIME" hidden="1">'[6]MonSurv-BC'!#REF!</definedName>
    <definedName name="__123Graph_AUSRATE" hidden="1">'[5]ex rate'!$K$36:$AN$36</definedName>
    <definedName name="__123Graph_AUTRECHT" localSheetId="5" hidden="1">'[2]Time series'!#REF!</definedName>
    <definedName name="__123Graph_AUTRECHT" localSheetId="6" hidden="1">'[2]Time series'!#REF!</definedName>
    <definedName name="__123Graph_AUTRECHT" localSheetId="8" hidden="1">'[2]Time series'!#REF!</definedName>
    <definedName name="__123Graph_AUTRECHT" hidden="1">'[2]Time series'!#REF!</definedName>
    <definedName name="__123Graph_B" localSheetId="5" hidden="1">[7]PlanTres!#REF!</definedName>
    <definedName name="__123Graph_B" localSheetId="6" hidden="1">[7]PlanTres!#REF!</definedName>
    <definedName name="__123Graph_B" localSheetId="8" hidden="1">[7]PlanTres!#REF!</definedName>
    <definedName name="__123Graph_B" hidden="1">[7]PlanTres!#REF!</definedName>
    <definedName name="__123Graph_BBERLGRAP" localSheetId="5" hidden="1">'[2]Time series'!#REF!</definedName>
    <definedName name="__123Graph_BBERLGRAP" localSheetId="6" hidden="1">'[2]Time series'!#REF!</definedName>
    <definedName name="__123Graph_BBERLGRAP" localSheetId="8" hidden="1">'[2]Time series'!#REF!</definedName>
    <definedName name="__123Graph_BBERLGRAP" hidden="1">'[2]Time series'!#REF!</definedName>
    <definedName name="__123Graph_BCATCH1" localSheetId="5" hidden="1">'[2]Time series'!#REF!</definedName>
    <definedName name="__123Graph_BCATCH1" localSheetId="6" hidden="1">'[2]Time series'!#REF!</definedName>
    <definedName name="__123Graph_BCATCH1" localSheetId="8" hidden="1">'[2]Time series'!#REF!</definedName>
    <definedName name="__123Graph_BCATCH1" hidden="1">'[2]Time series'!#REF!</definedName>
    <definedName name="__123Graph_BChart1" localSheetId="5" hidden="1">'[3]2'!#REF!</definedName>
    <definedName name="__123Graph_BChart1" localSheetId="6" hidden="1">'[3]2'!#REF!</definedName>
    <definedName name="__123Graph_BChart1" localSheetId="8" hidden="1">'[3]2'!#REF!</definedName>
    <definedName name="__123Graph_BChart1" hidden="1">'[3]2'!#REF!</definedName>
    <definedName name="__123Graph_BChart2" localSheetId="5" hidden="1">'[3]2'!#REF!</definedName>
    <definedName name="__123Graph_BChart2" localSheetId="6" hidden="1">'[3]2'!#REF!</definedName>
    <definedName name="__123Graph_BChart2" localSheetId="8" hidden="1">'[3]2'!#REF!</definedName>
    <definedName name="__123Graph_BChart2" hidden="1">'[3]2'!#REF!</definedName>
    <definedName name="__123Graph_BChart3" localSheetId="5" hidden="1">'[3]2'!#REF!</definedName>
    <definedName name="__123Graph_BChart3" localSheetId="6" hidden="1">'[3]2'!#REF!</definedName>
    <definedName name="__123Graph_BChart3" localSheetId="8" hidden="1">'[3]2'!#REF!</definedName>
    <definedName name="__123Graph_BChart3" hidden="1">'[3]2'!#REF!</definedName>
    <definedName name="__123Graph_BCONVERG1" localSheetId="5" hidden="1">'[2]Time series'!#REF!</definedName>
    <definedName name="__123Graph_BCONVERG1" localSheetId="6" hidden="1">'[2]Time series'!#REF!</definedName>
    <definedName name="__123Graph_BCONVERG1" localSheetId="8" hidden="1">'[2]Time series'!#REF!</definedName>
    <definedName name="__123Graph_BCONVERG1" hidden="1">'[2]Time series'!#REF!</definedName>
    <definedName name="__123Graph_BCURRENT" localSheetId="5" hidden="1">'[8]Dep fonct'!#REF!</definedName>
    <definedName name="__123Graph_BCURRENT" localSheetId="6" hidden="1">'[8]Dep fonct'!#REF!</definedName>
    <definedName name="__123Graph_BCURRENT" localSheetId="8" hidden="1">'[8]Dep fonct'!#REF!</definedName>
    <definedName name="__123Graph_BCURRENT" hidden="1">'[8]Dep fonct'!#REF!</definedName>
    <definedName name="__123Graph_BERDOLLAR" hidden="1">'[5]ex rate'!$F$36:$AM$36</definedName>
    <definedName name="__123Graph_BERRUBLE" hidden="1">'[5]ex rate'!$F$37:$AM$37</definedName>
    <definedName name="__123Graph_BGRAPH2" localSheetId="5" hidden="1">'[2]Time series'!#REF!</definedName>
    <definedName name="__123Graph_BGRAPH2" localSheetId="6" hidden="1">'[2]Time series'!#REF!</definedName>
    <definedName name="__123Graph_BGRAPH2" localSheetId="8" hidden="1">'[2]Time series'!#REF!</definedName>
    <definedName name="__123Graph_BGRAPH2" hidden="1">'[2]Time series'!#REF!</definedName>
    <definedName name="__123Graph_BGRAPH41" localSheetId="5" hidden="1">'[2]Time series'!#REF!</definedName>
    <definedName name="__123Graph_BGRAPH41" localSheetId="6" hidden="1">'[2]Time series'!#REF!</definedName>
    <definedName name="__123Graph_BGRAPH41" localSheetId="8" hidden="1">'[2]Time series'!#REF!</definedName>
    <definedName name="__123Graph_BGRAPH41" hidden="1">'[2]Time series'!#REF!</definedName>
    <definedName name="__123Graph_BMONEY" localSheetId="5" hidden="1">'[6]MonSurv-BC'!#REF!</definedName>
    <definedName name="__123Graph_BMONEY" localSheetId="6" hidden="1">'[6]MonSurv-BC'!#REF!</definedName>
    <definedName name="__123Graph_BMONEY" localSheetId="8" hidden="1">'[6]MonSurv-BC'!#REF!</definedName>
    <definedName name="__123Graph_BMONEY" hidden="1">'[6]MonSurv-BC'!#REF!</definedName>
    <definedName name="__123Graph_BPERIB" localSheetId="5" hidden="1">'[2]Time series'!#REF!</definedName>
    <definedName name="__123Graph_BPERIB" localSheetId="6" hidden="1">'[2]Time series'!#REF!</definedName>
    <definedName name="__123Graph_BPERIB" localSheetId="8" hidden="1">'[2]Time series'!#REF!</definedName>
    <definedName name="__123Graph_BPERIB" hidden="1">'[2]Time series'!#REF!</definedName>
    <definedName name="__123Graph_BPRODABSC" localSheetId="5" hidden="1">'[2]Time series'!#REF!</definedName>
    <definedName name="__123Graph_BPRODABSC" localSheetId="6" hidden="1">'[2]Time series'!#REF!</definedName>
    <definedName name="__123Graph_BPRODABSC" localSheetId="8" hidden="1">'[2]Time series'!#REF!</definedName>
    <definedName name="__123Graph_BPRODABSC" hidden="1">'[2]Time series'!#REF!</definedName>
    <definedName name="__123Graph_BPRODABSD" localSheetId="5" hidden="1">'[2]Time series'!#REF!</definedName>
    <definedName name="__123Graph_BPRODABSD" localSheetId="6" hidden="1">'[2]Time series'!#REF!</definedName>
    <definedName name="__123Graph_BPRODABSD" localSheetId="8" hidden="1">'[2]Time series'!#REF!</definedName>
    <definedName name="__123Graph_BPRODABSD" hidden="1">'[2]Time series'!#REF!</definedName>
    <definedName name="__123Graph_BREALRATE" hidden="1">'[5]ex rate'!$F$37:$AU$37</definedName>
    <definedName name="__123Graph_BRUBRATE" hidden="1">'[5]ex rate'!$K$31:$AN$31</definedName>
    <definedName name="__123Graph_BSEASON_CASH" localSheetId="5" hidden="1">'[6]MonSurv-BC'!#REF!</definedName>
    <definedName name="__123Graph_BSEASON_CASH" localSheetId="6" hidden="1">'[6]MonSurv-BC'!#REF!</definedName>
    <definedName name="__123Graph_BSEASON_CASH" localSheetId="8" hidden="1">'[6]MonSurv-BC'!#REF!</definedName>
    <definedName name="__123Graph_BSEASON_CASH" hidden="1">'[6]MonSurv-BC'!#REF!</definedName>
    <definedName name="__123Graph_BSEASON_MONEY" localSheetId="5" hidden="1">'[6]MonSurv-BC'!#REF!</definedName>
    <definedName name="__123Graph_BSEASON_MONEY" localSheetId="6" hidden="1">'[6]MonSurv-BC'!#REF!</definedName>
    <definedName name="__123Graph_BSEASON_MONEY" localSheetId="8" hidden="1">'[6]MonSurv-BC'!#REF!</definedName>
    <definedName name="__123Graph_BSEASON_MONEY" hidden="1">'[6]MonSurv-BC'!#REF!</definedName>
    <definedName name="__123Graph_BSEASON_TIME" localSheetId="5" hidden="1">'[6]MonSurv-BC'!#REF!</definedName>
    <definedName name="__123Graph_BSEASON_TIME" localSheetId="6" hidden="1">'[6]MonSurv-BC'!#REF!</definedName>
    <definedName name="__123Graph_BSEASON_TIME" localSheetId="8" hidden="1">'[6]MonSurv-BC'!#REF!</definedName>
    <definedName name="__123Graph_BSEASON_TIME" hidden="1">'[6]MonSurv-BC'!#REF!</definedName>
    <definedName name="__123Graph_BUSRATE" hidden="1">'[5]ex rate'!$K$30:$AN$30</definedName>
    <definedName name="__123Graph_C" localSheetId="5" hidden="1">[7]PlanTres!#REF!</definedName>
    <definedName name="__123Graph_C" localSheetId="6" hidden="1">[7]PlanTres!#REF!</definedName>
    <definedName name="__123Graph_C" localSheetId="8" hidden="1">[7]PlanTres!#REF!</definedName>
    <definedName name="__123Graph_C" hidden="1">[7]PlanTres!#REF!</definedName>
    <definedName name="__123Graph_CBERLGRAP" localSheetId="5" hidden="1">'[2]Time series'!#REF!</definedName>
    <definedName name="__123Graph_CBERLGRAP" localSheetId="6" hidden="1">'[2]Time series'!#REF!</definedName>
    <definedName name="__123Graph_CBERLGRAP" localSheetId="8" hidden="1">'[2]Time series'!#REF!</definedName>
    <definedName name="__123Graph_CBERLGRAP" hidden="1">'[2]Time series'!#REF!</definedName>
    <definedName name="__123Graph_CCATCH1" localSheetId="5" hidden="1">'[2]Time series'!#REF!</definedName>
    <definedName name="__123Graph_CCATCH1" localSheetId="6" hidden="1">'[2]Time series'!#REF!</definedName>
    <definedName name="__123Graph_CCATCH1" localSheetId="8" hidden="1">'[2]Time series'!#REF!</definedName>
    <definedName name="__123Graph_CCATCH1" hidden="1">'[2]Time series'!#REF!</definedName>
    <definedName name="__123Graph_CChart1" localSheetId="5" hidden="1">'[3]2'!#REF!</definedName>
    <definedName name="__123Graph_CChart1" localSheetId="6" hidden="1">'[3]2'!#REF!</definedName>
    <definedName name="__123Graph_CChart1" localSheetId="8" hidden="1">'[3]2'!#REF!</definedName>
    <definedName name="__123Graph_CChart1" hidden="1">'[3]2'!#REF!</definedName>
    <definedName name="__123Graph_CChart2" localSheetId="5" hidden="1">'[3]2'!#REF!</definedName>
    <definedName name="__123Graph_CChart2" localSheetId="6" hidden="1">'[3]2'!#REF!</definedName>
    <definedName name="__123Graph_CChart2" localSheetId="8" hidden="1">'[3]2'!#REF!</definedName>
    <definedName name="__123Graph_CChart2" hidden="1">'[3]2'!#REF!</definedName>
    <definedName name="__123Graph_CChart3" localSheetId="5" hidden="1">'[3]2'!#REF!</definedName>
    <definedName name="__123Graph_CChart3" localSheetId="6" hidden="1">'[3]2'!#REF!</definedName>
    <definedName name="__123Graph_CChart3" localSheetId="8" hidden="1">'[3]2'!#REF!</definedName>
    <definedName name="__123Graph_CChart3" hidden="1">'[3]2'!#REF!</definedName>
    <definedName name="__123Graph_CCURRENT" localSheetId="5" hidden="1">'[8]Dep fonct'!#REF!</definedName>
    <definedName name="__123Graph_CCURRENT" localSheetId="6" hidden="1">'[8]Dep fonct'!#REF!</definedName>
    <definedName name="__123Graph_CCURRENT" localSheetId="8" hidden="1">'[8]Dep fonct'!#REF!</definedName>
    <definedName name="__123Graph_CCURRENT" hidden="1">'[8]Dep fonct'!#REF!</definedName>
    <definedName name="__123Graph_CGRAPH41" localSheetId="5" hidden="1">'[2]Time series'!#REF!</definedName>
    <definedName name="__123Graph_CGRAPH41" localSheetId="6" hidden="1">'[2]Time series'!#REF!</definedName>
    <definedName name="__123Graph_CGRAPH41" localSheetId="8" hidden="1">'[2]Time series'!#REF!</definedName>
    <definedName name="__123Graph_CGRAPH41" hidden="1">'[2]Time series'!#REF!</definedName>
    <definedName name="__123Graph_CGRAPH44" localSheetId="5" hidden="1">'[2]Time series'!#REF!</definedName>
    <definedName name="__123Graph_CGRAPH44" localSheetId="6" hidden="1">'[2]Time series'!#REF!</definedName>
    <definedName name="__123Graph_CGRAPH44" localSheetId="8" hidden="1">'[2]Time series'!#REF!</definedName>
    <definedName name="__123Graph_CGRAPH44" hidden="1">'[2]Time series'!#REF!</definedName>
    <definedName name="__123Graph_CMONEY" localSheetId="5" hidden="1">'[6]MonSurv-BC'!#REF!</definedName>
    <definedName name="__123Graph_CMONEY" localSheetId="6" hidden="1">'[6]MonSurv-BC'!#REF!</definedName>
    <definedName name="__123Graph_CMONEY" localSheetId="8" hidden="1">'[6]MonSurv-BC'!#REF!</definedName>
    <definedName name="__123Graph_CMONEY" hidden="1">'[6]MonSurv-BC'!#REF!</definedName>
    <definedName name="__123Graph_CPERIA" localSheetId="5" hidden="1">'[2]Time series'!#REF!</definedName>
    <definedName name="__123Graph_CPERIA" localSheetId="6" hidden="1">'[2]Time series'!#REF!</definedName>
    <definedName name="__123Graph_CPERIA" localSheetId="8" hidden="1">'[2]Time series'!#REF!</definedName>
    <definedName name="__123Graph_CPERIA" hidden="1">'[2]Time series'!#REF!</definedName>
    <definedName name="__123Graph_CPERIB" localSheetId="5" hidden="1">'[2]Time series'!#REF!</definedName>
    <definedName name="__123Graph_CPERIB" localSheetId="6" hidden="1">'[2]Time series'!#REF!</definedName>
    <definedName name="__123Graph_CPERIB" localSheetId="8" hidden="1">'[2]Time series'!#REF!</definedName>
    <definedName name="__123Graph_CPERIB" hidden="1">'[2]Time series'!#REF!</definedName>
    <definedName name="__123Graph_CPRODABSC" localSheetId="5" hidden="1">'[2]Time series'!#REF!</definedName>
    <definedName name="__123Graph_CPRODABSC" localSheetId="6" hidden="1">'[2]Time series'!#REF!</definedName>
    <definedName name="__123Graph_CPRODABSC" localSheetId="8" hidden="1">'[2]Time series'!#REF!</definedName>
    <definedName name="__123Graph_CPRODABSC" hidden="1">'[2]Time series'!#REF!</definedName>
    <definedName name="__123Graph_CPRODTRE2" localSheetId="5" hidden="1">'[2]Time series'!#REF!</definedName>
    <definedName name="__123Graph_CPRODTRE2" localSheetId="6" hidden="1">'[2]Time series'!#REF!</definedName>
    <definedName name="__123Graph_CPRODTRE2" localSheetId="8" hidden="1">'[2]Time series'!#REF!</definedName>
    <definedName name="__123Graph_CPRODTRE2" hidden="1">'[2]Time series'!#REF!</definedName>
    <definedName name="__123Graph_CPRODTREND" localSheetId="5" hidden="1">'[2]Time series'!#REF!</definedName>
    <definedName name="__123Graph_CPRODTREND" localSheetId="6" hidden="1">'[2]Time series'!#REF!</definedName>
    <definedName name="__123Graph_CPRODTREND" localSheetId="8" hidden="1">'[2]Time series'!#REF!</definedName>
    <definedName name="__123Graph_CPRODTREND" hidden="1">'[2]Time series'!#REF!</definedName>
    <definedName name="__123Graph_CSEASON_CASH" localSheetId="5" hidden="1">'[6]MonSurv-BC'!#REF!</definedName>
    <definedName name="__123Graph_CSEASON_CASH" localSheetId="6" hidden="1">'[6]MonSurv-BC'!#REF!</definedName>
    <definedName name="__123Graph_CSEASON_CASH" localSheetId="8" hidden="1">'[6]MonSurv-BC'!#REF!</definedName>
    <definedName name="__123Graph_CSEASON_CASH" hidden="1">'[6]MonSurv-BC'!#REF!</definedName>
    <definedName name="__123Graph_CSEASON_MONEY" localSheetId="5" hidden="1">'[6]MonSurv-BC'!#REF!</definedName>
    <definedName name="__123Graph_CSEASON_MONEY" localSheetId="6" hidden="1">'[6]MonSurv-BC'!#REF!</definedName>
    <definedName name="__123Graph_CSEASON_MONEY" localSheetId="8" hidden="1">'[6]MonSurv-BC'!#REF!</definedName>
    <definedName name="__123Graph_CSEASON_MONEY" hidden="1">'[6]MonSurv-BC'!#REF!</definedName>
    <definedName name="__123Graph_CSEASON_SIGHT" localSheetId="5" hidden="1">'[6]MonSurv-BC'!#REF!</definedName>
    <definedName name="__123Graph_CSEASON_SIGHT" localSheetId="6" hidden="1">'[6]MonSurv-BC'!#REF!</definedName>
    <definedName name="__123Graph_CSEASON_SIGHT" localSheetId="8" hidden="1">'[6]MonSurv-BC'!#REF!</definedName>
    <definedName name="__123Graph_CSEASON_SIGHT" hidden="1">'[6]MonSurv-BC'!#REF!</definedName>
    <definedName name="__123Graph_CSEASON_TIME" localSheetId="5" hidden="1">'[6]MonSurv-BC'!#REF!</definedName>
    <definedName name="__123Graph_CSEASON_TIME" localSheetId="6" hidden="1">'[6]MonSurv-BC'!#REF!</definedName>
    <definedName name="__123Graph_CSEASON_TIME" localSheetId="8" hidden="1">'[6]MonSurv-BC'!#REF!</definedName>
    <definedName name="__123Graph_CSEASON_TIME" hidden="1">'[6]MonSurv-BC'!#REF!</definedName>
    <definedName name="__123Graph_CUTRECHT" localSheetId="5" hidden="1">'[2]Time series'!#REF!</definedName>
    <definedName name="__123Graph_CUTRECHT" localSheetId="6" hidden="1">'[2]Time series'!#REF!</definedName>
    <definedName name="__123Graph_CUTRECHT" localSheetId="8" hidden="1">'[2]Time series'!#REF!</definedName>
    <definedName name="__123Graph_CUTRECHT" hidden="1">'[2]Time series'!#REF!</definedName>
    <definedName name="__123Graph_D" localSheetId="5" hidden="1">[7]PlanTres!#REF!</definedName>
    <definedName name="__123Graph_D" localSheetId="6" hidden="1">[7]PlanTres!#REF!</definedName>
    <definedName name="__123Graph_D" localSheetId="8" hidden="1">[7]PlanTres!#REF!</definedName>
    <definedName name="__123Graph_D" hidden="1">[7]PlanTres!#REF!</definedName>
    <definedName name="__123Graph_DBERLGRAP" localSheetId="5" hidden="1">'[2]Time series'!#REF!</definedName>
    <definedName name="__123Graph_DBERLGRAP" localSheetId="6" hidden="1">'[2]Time series'!#REF!</definedName>
    <definedName name="__123Graph_DBERLGRAP" localSheetId="8" hidden="1">'[2]Time series'!#REF!</definedName>
    <definedName name="__123Graph_DBERLGRAP" hidden="1">'[2]Time series'!#REF!</definedName>
    <definedName name="__123Graph_DCATCH1" localSheetId="5" hidden="1">'[2]Time series'!#REF!</definedName>
    <definedName name="__123Graph_DCATCH1" localSheetId="6" hidden="1">'[2]Time series'!#REF!</definedName>
    <definedName name="__123Graph_DCATCH1" localSheetId="8" hidden="1">'[2]Time series'!#REF!</definedName>
    <definedName name="__123Graph_DCATCH1" hidden="1">'[2]Time series'!#REF!</definedName>
    <definedName name="__123Graph_DChart1" localSheetId="5" hidden="1">'[3]2'!#REF!</definedName>
    <definedName name="__123Graph_DChart1" localSheetId="6" hidden="1">'[3]2'!#REF!</definedName>
    <definedName name="__123Graph_DChart1" localSheetId="8" hidden="1">'[3]2'!#REF!</definedName>
    <definedName name="__123Graph_DChart1" hidden="1">'[3]2'!#REF!</definedName>
    <definedName name="__123Graph_DChart2" localSheetId="5" hidden="1">'[3]2'!#REF!</definedName>
    <definedName name="__123Graph_DChart2" localSheetId="6" hidden="1">'[3]2'!#REF!</definedName>
    <definedName name="__123Graph_DChart2" localSheetId="8" hidden="1">'[3]2'!#REF!</definedName>
    <definedName name="__123Graph_DChart2" hidden="1">'[3]2'!#REF!</definedName>
    <definedName name="__123Graph_DChart3" localSheetId="5" hidden="1">'[3]2'!#REF!</definedName>
    <definedName name="__123Graph_DChart3" localSheetId="6" hidden="1">'[3]2'!#REF!</definedName>
    <definedName name="__123Graph_DChart3" localSheetId="8" hidden="1">'[3]2'!#REF!</definedName>
    <definedName name="__123Graph_DChart3" hidden="1">'[3]2'!#REF!</definedName>
    <definedName name="__123Graph_DCONVERG1" localSheetId="5" hidden="1">'[2]Time series'!#REF!</definedName>
    <definedName name="__123Graph_DCONVERG1" localSheetId="6" hidden="1">'[2]Time series'!#REF!</definedName>
    <definedName name="__123Graph_DCONVERG1" localSheetId="8" hidden="1">'[2]Time series'!#REF!</definedName>
    <definedName name="__123Graph_DCONVERG1" hidden="1">'[2]Time series'!#REF!</definedName>
    <definedName name="__123Graph_DCURRENT" localSheetId="5" hidden="1">'[8]Dep fonct'!#REF!</definedName>
    <definedName name="__123Graph_DCURRENT" localSheetId="6" hidden="1">'[8]Dep fonct'!#REF!</definedName>
    <definedName name="__123Graph_DCURRENT" localSheetId="8" hidden="1">'[8]Dep fonct'!#REF!</definedName>
    <definedName name="__123Graph_DCURRENT" hidden="1">'[8]Dep fonct'!#REF!</definedName>
    <definedName name="__123Graph_DGRAPH41" localSheetId="5" hidden="1">'[2]Time series'!#REF!</definedName>
    <definedName name="__123Graph_DGRAPH41" localSheetId="6" hidden="1">'[2]Time series'!#REF!</definedName>
    <definedName name="__123Graph_DGRAPH41" localSheetId="8" hidden="1">'[2]Time series'!#REF!</definedName>
    <definedName name="__123Graph_DGRAPH41" hidden="1">'[2]Time series'!#REF!</definedName>
    <definedName name="__123Graph_DPERIA" localSheetId="5" hidden="1">'[2]Time series'!#REF!</definedName>
    <definedName name="__123Graph_DPERIA" localSheetId="6" hidden="1">'[2]Time series'!#REF!</definedName>
    <definedName name="__123Graph_DPERIA" localSheetId="8" hidden="1">'[2]Time series'!#REF!</definedName>
    <definedName name="__123Graph_DPERIA" hidden="1">'[2]Time series'!#REF!</definedName>
    <definedName name="__123Graph_DPERIB" localSheetId="5" hidden="1">'[2]Time series'!#REF!</definedName>
    <definedName name="__123Graph_DPERIB" localSheetId="6" hidden="1">'[2]Time series'!#REF!</definedName>
    <definedName name="__123Graph_DPERIB" localSheetId="8" hidden="1">'[2]Time series'!#REF!</definedName>
    <definedName name="__123Graph_DPERIB" hidden="1">'[2]Time series'!#REF!</definedName>
    <definedName name="__123Graph_DPRODABSC" localSheetId="5" hidden="1">'[2]Time series'!#REF!</definedName>
    <definedName name="__123Graph_DPRODABSC" localSheetId="6" hidden="1">'[2]Time series'!#REF!</definedName>
    <definedName name="__123Graph_DPRODABSC" localSheetId="8" hidden="1">'[2]Time series'!#REF!</definedName>
    <definedName name="__123Graph_DPRODABSC" hidden="1">'[2]Time series'!#REF!</definedName>
    <definedName name="__123Graph_DSEASON_MONEY" localSheetId="5" hidden="1">'[6]MonSurv-BC'!#REF!</definedName>
    <definedName name="__123Graph_DSEASON_MONEY" localSheetId="6" hidden="1">'[6]MonSurv-BC'!#REF!</definedName>
    <definedName name="__123Graph_DSEASON_MONEY" localSheetId="8" hidden="1">'[6]MonSurv-BC'!#REF!</definedName>
    <definedName name="__123Graph_DSEASON_MONEY" hidden="1">'[6]MonSurv-BC'!#REF!</definedName>
    <definedName name="__123Graph_DSEASON_SIGHT" localSheetId="5" hidden="1">'[6]MonSurv-BC'!#REF!</definedName>
    <definedName name="__123Graph_DSEASON_SIGHT" localSheetId="6" hidden="1">'[6]MonSurv-BC'!#REF!</definedName>
    <definedName name="__123Graph_DSEASON_SIGHT" localSheetId="8" hidden="1">'[6]MonSurv-BC'!#REF!</definedName>
    <definedName name="__123Graph_DSEASON_SIGHT" hidden="1">'[6]MonSurv-BC'!#REF!</definedName>
    <definedName name="__123Graph_DSEASON_TIME" localSheetId="5" hidden="1">'[6]MonSurv-BC'!#REF!</definedName>
    <definedName name="__123Graph_DSEASON_TIME" localSheetId="6" hidden="1">'[6]MonSurv-BC'!#REF!</definedName>
    <definedName name="__123Graph_DSEASON_TIME" localSheetId="8" hidden="1">'[6]MonSurv-BC'!#REF!</definedName>
    <definedName name="__123Graph_DSEASON_TIME" hidden="1">'[6]MonSurv-BC'!#REF!</definedName>
    <definedName name="__123Graph_DUTRECHT" localSheetId="5" hidden="1">'[2]Time series'!#REF!</definedName>
    <definedName name="__123Graph_DUTRECHT" localSheetId="6" hidden="1">'[2]Time series'!#REF!</definedName>
    <definedName name="__123Graph_DUTRECHT" localSheetId="8" hidden="1">'[2]Time series'!#REF!</definedName>
    <definedName name="__123Graph_DUTRECHT" hidden="1">'[2]Time series'!#REF!</definedName>
    <definedName name="__123Graph_E" localSheetId="5" hidden="1">[7]PlanTres!#REF!</definedName>
    <definedName name="__123Graph_E" localSheetId="6" hidden="1">[7]PlanTres!#REF!</definedName>
    <definedName name="__123Graph_E" localSheetId="8" hidden="1">[7]PlanTres!#REF!</definedName>
    <definedName name="__123Graph_E" hidden="1">[7]PlanTres!#REF!</definedName>
    <definedName name="__123Graph_EBERLGRAP" localSheetId="5" hidden="1">'[2]Time series'!#REF!</definedName>
    <definedName name="__123Graph_EBERLGRAP" localSheetId="6" hidden="1">'[2]Time series'!#REF!</definedName>
    <definedName name="__123Graph_EBERLGRAP" localSheetId="8" hidden="1">'[2]Time series'!#REF!</definedName>
    <definedName name="__123Graph_EBERLGRAP" hidden="1">'[2]Time series'!#REF!</definedName>
    <definedName name="__123Graph_EChart1" localSheetId="5" hidden="1">'[3]2'!#REF!</definedName>
    <definedName name="__123Graph_EChart1" localSheetId="6" hidden="1">'[3]2'!#REF!</definedName>
    <definedName name="__123Graph_EChart1" localSheetId="8" hidden="1">'[3]2'!#REF!</definedName>
    <definedName name="__123Graph_EChart1" hidden="1">'[3]2'!#REF!</definedName>
    <definedName name="__123Graph_EChart2" localSheetId="5" hidden="1">'[3]2'!#REF!</definedName>
    <definedName name="__123Graph_EChart2" localSheetId="6" hidden="1">'[3]2'!#REF!</definedName>
    <definedName name="__123Graph_EChart2" localSheetId="8" hidden="1">'[3]2'!#REF!</definedName>
    <definedName name="__123Graph_EChart2" hidden="1">'[3]2'!#REF!</definedName>
    <definedName name="__123Graph_EChart3" localSheetId="5" hidden="1">'[3]2'!#REF!</definedName>
    <definedName name="__123Graph_EChart3" localSheetId="6" hidden="1">'[3]2'!#REF!</definedName>
    <definedName name="__123Graph_EChart3" localSheetId="8" hidden="1">'[3]2'!#REF!</definedName>
    <definedName name="__123Graph_EChart3" hidden="1">'[3]2'!#REF!</definedName>
    <definedName name="__123Graph_ECONVERG1" localSheetId="5" hidden="1">'[2]Time series'!#REF!</definedName>
    <definedName name="__123Graph_ECONVERG1" localSheetId="6" hidden="1">'[2]Time series'!#REF!</definedName>
    <definedName name="__123Graph_ECONVERG1" localSheetId="8" hidden="1">'[2]Time series'!#REF!</definedName>
    <definedName name="__123Graph_ECONVERG1" hidden="1">'[2]Time series'!#REF!</definedName>
    <definedName name="__123Graph_ECURRENT" localSheetId="5" hidden="1">'[8]Dep fonct'!#REF!</definedName>
    <definedName name="__123Graph_ECURRENT" localSheetId="6" hidden="1">'[8]Dep fonct'!#REF!</definedName>
    <definedName name="__123Graph_ECURRENT" localSheetId="8" hidden="1">'[8]Dep fonct'!#REF!</definedName>
    <definedName name="__123Graph_ECURRENT" hidden="1">'[8]Dep fonct'!#REF!</definedName>
    <definedName name="__123Graph_EGRAPH41" localSheetId="5" hidden="1">'[2]Time series'!#REF!</definedName>
    <definedName name="__123Graph_EGRAPH41" localSheetId="6" hidden="1">'[2]Time series'!#REF!</definedName>
    <definedName name="__123Graph_EGRAPH41" localSheetId="8" hidden="1">'[2]Time series'!#REF!</definedName>
    <definedName name="__123Graph_EGRAPH41" hidden="1">'[2]Time series'!#REF!</definedName>
    <definedName name="__123Graph_EPERIA" localSheetId="5" hidden="1">'[2]Time series'!#REF!</definedName>
    <definedName name="__123Graph_EPERIA" localSheetId="6" hidden="1">'[2]Time series'!#REF!</definedName>
    <definedName name="__123Graph_EPERIA" localSheetId="8" hidden="1">'[2]Time series'!#REF!</definedName>
    <definedName name="__123Graph_EPERIA" hidden="1">'[2]Time series'!#REF!</definedName>
    <definedName name="__123Graph_EPRODABSC" localSheetId="5" hidden="1">'[2]Time series'!#REF!</definedName>
    <definedName name="__123Graph_EPRODABSC" localSheetId="6" hidden="1">'[2]Time series'!#REF!</definedName>
    <definedName name="__123Graph_EPRODABSC" localSheetId="8" hidden="1">'[2]Time series'!#REF!</definedName>
    <definedName name="__123Graph_EPRODABSC" hidden="1">'[2]Time series'!#REF!</definedName>
    <definedName name="__123Graph_ESEASON_CASH" localSheetId="5" hidden="1">'[6]MonSurv-BC'!#REF!</definedName>
    <definedName name="__123Graph_ESEASON_CASH" localSheetId="6" hidden="1">'[6]MonSurv-BC'!#REF!</definedName>
    <definedName name="__123Graph_ESEASON_CASH" localSheetId="8" hidden="1">'[6]MonSurv-BC'!#REF!</definedName>
    <definedName name="__123Graph_ESEASON_CASH" hidden="1">'[6]MonSurv-BC'!#REF!</definedName>
    <definedName name="__123Graph_ESEASON_MONEY" localSheetId="5" hidden="1">'[6]MonSurv-BC'!#REF!</definedName>
    <definedName name="__123Graph_ESEASON_MONEY" localSheetId="6" hidden="1">'[6]MonSurv-BC'!#REF!</definedName>
    <definedName name="__123Graph_ESEASON_MONEY" localSheetId="8" hidden="1">'[6]MonSurv-BC'!#REF!</definedName>
    <definedName name="__123Graph_ESEASON_MONEY" hidden="1">'[6]MonSurv-BC'!#REF!</definedName>
    <definedName name="__123Graph_ESEASON_TIME" localSheetId="5" hidden="1">'[6]MonSurv-BC'!#REF!</definedName>
    <definedName name="__123Graph_ESEASON_TIME" localSheetId="6" hidden="1">'[6]MonSurv-BC'!#REF!</definedName>
    <definedName name="__123Graph_ESEASON_TIME" localSheetId="8" hidden="1">'[6]MonSurv-BC'!#REF!</definedName>
    <definedName name="__123Graph_ESEASON_TIME" hidden="1">'[6]MonSurv-BC'!#REF!</definedName>
    <definedName name="__123Graph_F" localSheetId="5" hidden="1">[7]PlanTres!#REF!</definedName>
    <definedName name="__123Graph_F" localSheetId="6" hidden="1">[7]PlanTres!#REF!</definedName>
    <definedName name="__123Graph_F" localSheetId="8" hidden="1">[7]PlanTres!#REF!</definedName>
    <definedName name="__123Graph_F" hidden="1">[7]PlanTres!#REF!</definedName>
    <definedName name="__123Graph_FBERLGRAP" localSheetId="5" hidden="1">'[2]Time series'!#REF!</definedName>
    <definedName name="__123Graph_FBERLGRAP" localSheetId="6" hidden="1">'[2]Time series'!#REF!</definedName>
    <definedName name="__123Graph_FBERLGRAP" localSheetId="8" hidden="1">'[2]Time series'!#REF!</definedName>
    <definedName name="__123Graph_FBERLGRAP" hidden="1">'[2]Time series'!#REF!</definedName>
    <definedName name="__123Graph_FChart1" localSheetId="5" hidden="1">'[3]2'!#REF!</definedName>
    <definedName name="__123Graph_FChart1" localSheetId="6" hidden="1">'[3]2'!#REF!</definedName>
    <definedName name="__123Graph_FChart1" localSheetId="8" hidden="1">'[3]2'!#REF!</definedName>
    <definedName name="__123Graph_FChart1" hidden="1">'[3]2'!#REF!</definedName>
    <definedName name="__123Graph_FChart2" localSheetId="5" hidden="1">'[3]2'!#REF!</definedName>
    <definedName name="__123Graph_FChart2" localSheetId="6" hidden="1">'[3]2'!#REF!</definedName>
    <definedName name="__123Graph_FChart2" localSheetId="8" hidden="1">'[3]2'!#REF!</definedName>
    <definedName name="__123Graph_FChart2" hidden="1">'[3]2'!#REF!</definedName>
    <definedName name="__123Graph_FChart3" localSheetId="5" hidden="1">'[3]2'!#REF!</definedName>
    <definedName name="__123Graph_FChart3" localSheetId="6" hidden="1">'[3]2'!#REF!</definedName>
    <definedName name="__123Graph_FChart3" localSheetId="8" hidden="1">'[3]2'!#REF!</definedName>
    <definedName name="__123Graph_FChart3" hidden="1">'[3]2'!#REF!</definedName>
    <definedName name="__123Graph_FCurrent" localSheetId="5" hidden="1">'[3]2'!#REF!</definedName>
    <definedName name="__123Graph_FCurrent" localSheetId="6" hidden="1">'[3]2'!#REF!</definedName>
    <definedName name="__123Graph_FCurrent" localSheetId="8" hidden="1">'[3]2'!#REF!</definedName>
    <definedName name="__123Graph_FCurrent" hidden="1">'[3]2'!#REF!</definedName>
    <definedName name="__123Graph_FGRAPH41" localSheetId="5" hidden="1">'[2]Time series'!#REF!</definedName>
    <definedName name="__123Graph_FGRAPH41" localSheetId="6" hidden="1">'[2]Time series'!#REF!</definedName>
    <definedName name="__123Graph_FGRAPH41" localSheetId="8" hidden="1">'[2]Time series'!#REF!</definedName>
    <definedName name="__123Graph_FGRAPH41" hidden="1">'[2]Time series'!#REF!</definedName>
    <definedName name="__123Graph_FPRODABSC" localSheetId="5" hidden="1">'[2]Time series'!#REF!</definedName>
    <definedName name="__123Graph_FPRODABSC" localSheetId="6" hidden="1">'[2]Time series'!#REF!</definedName>
    <definedName name="__123Graph_FPRODABSC" localSheetId="8" hidden="1">'[2]Time series'!#REF!</definedName>
    <definedName name="__123Graph_FPRODABSC" hidden="1">'[2]Time series'!#REF!</definedName>
    <definedName name="__123Graph_X" localSheetId="5" hidden="1">[9]E!#REF!</definedName>
    <definedName name="__123Graph_X" localSheetId="6" hidden="1">[9]E!#REF!</definedName>
    <definedName name="__123Graph_X" localSheetId="8" hidden="1">[9]E!#REF!</definedName>
    <definedName name="__123Graph_X" hidden="1">[9]E!#REF!</definedName>
    <definedName name="__123Graph_XChart1" localSheetId="5" hidden="1">'[10]Summary BOP'!#REF!</definedName>
    <definedName name="__123Graph_XChart1" localSheetId="6" hidden="1">'[10]Summary BOP'!#REF!</definedName>
    <definedName name="__123Graph_XChart1" localSheetId="8" hidden="1">'[10]Summary BOP'!#REF!</definedName>
    <definedName name="__123Graph_XChart1" hidden="1">'[10]Summary BOP'!#REF!</definedName>
    <definedName name="__123Graph_XCREDIT" localSheetId="5" hidden="1">'[6]MonSurv-BC'!#REF!</definedName>
    <definedName name="__123Graph_XCREDIT" localSheetId="6" hidden="1">'[6]MonSurv-BC'!#REF!</definedName>
    <definedName name="__123Graph_XCREDIT" localSheetId="8" hidden="1">'[6]MonSurv-BC'!#REF!</definedName>
    <definedName name="__123Graph_XCREDIT" hidden="1">'[6]MonSurv-BC'!#REF!</definedName>
    <definedName name="__123Graph_XCurrent" hidden="1">[4]CPIINDEX!$B$263:$B$310</definedName>
    <definedName name="__123Graph_XERDOLLAR" hidden="1">'[5]ex rate'!$F$15:$AM$15</definedName>
    <definedName name="__123Graph_XERRUBLE" hidden="1">'[5]ex rate'!$F$15:$AM$15</definedName>
    <definedName name="__123Graph_XRUBRATE" hidden="1">'[5]ex rate'!$K$15:$AN$15</definedName>
    <definedName name="__123Graph_XUSRATE" hidden="1">'[5]ex rate'!$K$15:$AN$15</definedName>
    <definedName name="__dde" localSheetId="5" hidden="1">'[11]Time series'!#REF!</definedName>
    <definedName name="__dde" localSheetId="6" hidden="1">'[11]Time series'!#REF!</definedName>
    <definedName name="__dde" localSheetId="8" hidden="1">'[11]Time series'!#REF!</definedName>
    <definedName name="__dde" hidden="1">'[11]Time series'!#REF!</definedName>
    <definedName name="__Exp2011" localSheetId="4">#REF!</definedName>
    <definedName name="__Exp2011" localSheetId="12">#REF!</definedName>
    <definedName name="__Exp2011" localSheetId="21">#REF!</definedName>
    <definedName name="__Exp2011" localSheetId="22">#REF!</definedName>
    <definedName name="__Exp2011" localSheetId="23">#REF!</definedName>
    <definedName name="__Exp2011" localSheetId="24">#REF!</definedName>
    <definedName name="__Exp2011" localSheetId="25">#REF!</definedName>
    <definedName name="__Exp2011" localSheetId="26">#REF!</definedName>
    <definedName name="__Exp2011" localSheetId="27">#REF!</definedName>
    <definedName name="__Exp2011" localSheetId="28">#REF!</definedName>
    <definedName name="__Exp2011" localSheetId="13">#REF!</definedName>
    <definedName name="__Exp2011" localSheetId="29">#REF!</definedName>
    <definedName name="__Exp2011" localSheetId="30">#REF!</definedName>
    <definedName name="__Exp2011" localSheetId="31">#REF!</definedName>
    <definedName name="__Exp2011" localSheetId="32">#REF!</definedName>
    <definedName name="__Exp2011" localSheetId="33">#REF!</definedName>
    <definedName name="__Exp2011" localSheetId="34">#REF!</definedName>
    <definedName name="__Exp2011" localSheetId="35">#REF!</definedName>
    <definedName name="__Exp2011" localSheetId="36">#REF!</definedName>
    <definedName name="__Exp2011" localSheetId="14">#REF!</definedName>
    <definedName name="__Exp2011" localSheetId="15">#REF!</definedName>
    <definedName name="__Exp2011" localSheetId="16">#REF!</definedName>
    <definedName name="__Exp2011" localSheetId="17">#REF!</definedName>
    <definedName name="__Exp2011" localSheetId="18">#REF!</definedName>
    <definedName name="__Exp2011" localSheetId="19">#REF!</definedName>
    <definedName name="__Exp2011" localSheetId="20">#REF!</definedName>
    <definedName name="__Exp2011" localSheetId="109">#REF!</definedName>
    <definedName name="__Exp2011" localSheetId="110">#REF!</definedName>
    <definedName name="__Exp2011" localSheetId="112">#REF!</definedName>
    <definedName name="__Exp2011" localSheetId="113">#REF!</definedName>
    <definedName name="__Exp2011">#REF!</definedName>
    <definedName name="_1___123Graph_AChart_1A" hidden="1">[4]CPIINDEX!$O$263:$O$310</definedName>
    <definedName name="_10___123Graph_XChart_3A" hidden="1">[4]CPIINDEX!$B$203:$B$310</definedName>
    <definedName name="_11___123Graph_XChart_4A" hidden="1">[4]CPIINDEX!$B$239:$B$298</definedName>
    <definedName name="_123graph_b" localSheetId="5" hidden="1">[12]A!#REF!</definedName>
    <definedName name="_123graph_b" localSheetId="6" hidden="1">[12]A!#REF!</definedName>
    <definedName name="_123graph_b" localSheetId="8" hidden="1">[12]A!#REF!</definedName>
    <definedName name="_123graph_b" hidden="1">[12]A!#REF!</definedName>
    <definedName name="_12no" localSheetId="5" hidden="1">'[8]Dep fonct'!#REF!</definedName>
    <definedName name="_12no" localSheetId="6" hidden="1">'[8]Dep fonct'!#REF!</definedName>
    <definedName name="_12no" localSheetId="8" hidden="1">'[8]Dep fonct'!#REF!</definedName>
    <definedName name="_12no" hidden="1">'[8]Dep fonct'!#REF!</definedName>
    <definedName name="_2___123Graph_AChart_2A" hidden="1">[4]CPIINDEX!$K$203:$K$304</definedName>
    <definedName name="_3___123Graph_AChart_3A" hidden="1">[4]CPIINDEX!$O$203:$O$304</definedName>
    <definedName name="_4___123Graph_AChart_4A" hidden="1">[4]CPIINDEX!$O$239:$O$298</definedName>
    <definedName name="_5___123Graph_BChart_1A" hidden="1">[4]CPIINDEX!$S$263:$S$310</definedName>
    <definedName name="_6___123Graph_BChart_3A" localSheetId="5" hidden="1">[4]CPIINDEX!#REF!</definedName>
    <definedName name="_6___123Graph_BChart_3A" localSheetId="6" hidden="1">[4]CPIINDEX!#REF!</definedName>
    <definedName name="_6___123Graph_BChart_3A" localSheetId="8" hidden="1">[4]CPIINDEX!#REF!</definedName>
    <definedName name="_6___123Graph_BChart_3A" hidden="1">[4]CPIINDEX!#REF!</definedName>
    <definedName name="_7___123Graph_BChart_4A" localSheetId="5" hidden="1">[4]CPIINDEX!#REF!</definedName>
    <definedName name="_7___123Graph_BChart_4A" localSheetId="6" hidden="1">[4]CPIINDEX!#REF!</definedName>
    <definedName name="_7___123Graph_BChart_4A" localSheetId="8" hidden="1">[4]CPIINDEX!#REF!</definedName>
    <definedName name="_7___123Graph_BChart_4A" hidden="1">[4]CPIINDEX!#REF!</definedName>
    <definedName name="_7__123Graph_XREALEX_WAGE" localSheetId="5" hidden="1">[13]PRIVATE!#REF!</definedName>
    <definedName name="_7__123Graph_XREALEX_WAGE" localSheetId="6" hidden="1">[13]PRIVATE!#REF!</definedName>
    <definedName name="_7__123Graph_XREALEX_WAGE" localSheetId="8" hidden="1">[13]PRIVATE!#REF!</definedName>
    <definedName name="_7__123Graph_XREALEX_WAGE" hidden="1">[13]PRIVATE!#REF!</definedName>
    <definedName name="_8___123Graph_XChart_1A" hidden="1">[4]CPIINDEX!$B$263:$B$310</definedName>
    <definedName name="_9___123Graph_XChart_2A" hidden="1">[4]CPIINDEX!$B$203:$B$310</definedName>
    <definedName name="_Exp2011" localSheetId="4">#REF!</definedName>
    <definedName name="_Exp2011" localSheetId="12">#REF!</definedName>
    <definedName name="_Exp2011" localSheetId="21">#REF!</definedName>
    <definedName name="_Exp2011" localSheetId="22">#REF!</definedName>
    <definedName name="_Exp2011" localSheetId="23">#REF!</definedName>
    <definedName name="_Exp2011" localSheetId="24">#REF!</definedName>
    <definedName name="_Exp2011" localSheetId="25">#REF!</definedName>
    <definedName name="_Exp2011" localSheetId="26">#REF!</definedName>
    <definedName name="_Exp2011" localSheetId="27">#REF!</definedName>
    <definedName name="_Exp2011" localSheetId="28">#REF!</definedName>
    <definedName name="_Exp2011" localSheetId="13">#REF!</definedName>
    <definedName name="_Exp2011" localSheetId="29">#REF!</definedName>
    <definedName name="_Exp2011" localSheetId="30">#REF!</definedName>
    <definedName name="_Exp2011" localSheetId="31">#REF!</definedName>
    <definedName name="_Exp2011" localSheetId="32">#REF!</definedName>
    <definedName name="_Exp2011" localSheetId="33">#REF!</definedName>
    <definedName name="_Exp2011" localSheetId="34">#REF!</definedName>
    <definedName name="_Exp2011" localSheetId="35">#REF!</definedName>
    <definedName name="_Exp2011" localSheetId="36">#REF!</definedName>
    <definedName name="_Exp2011" localSheetId="14">#REF!</definedName>
    <definedName name="_Exp2011" localSheetId="15">#REF!</definedName>
    <definedName name="_Exp2011" localSheetId="16">#REF!</definedName>
    <definedName name="_Exp2011" localSheetId="17">#REF!</definedName>
    <definedName name="_Exp2011" localSheetId="18">#REF!</definedName>
    <definedName name="_Exp2011" localSheetId="19">#REF!</definedName>
    <definedName name="_Exp2011" localSheetId="20">#REF!</definedName>
    <definedName name="_Exp2011" localSheetId="109">#REF!</definedName>
    <definedName name="_Exp2011" localSheetId="110">#REF!</definedName>
    <definedName name="_Exp2011" localSheetId="112">#REF!</definedName>
    <definedName name="_Exp2011" localSheetId="113">#REF!</definedName>
    <definedName name="_Exp2011">#REF!</definedName>
    <definedName name="_FILLL" localSheetId="5" hidden="1">[14]Fund_Credit!#REF!</definedName>
    <definedName name="_FILLL" localSheetId="6" hidden="1">[14]Fund_Credit!#REF!</definedName>
    <definedName name="_FILLL" localSheetId="8" hidden="1">[14]Fund_Credit!#REF!</definedName>
    <definedName name="_FILLL" hidden="1">[14]Fund_Credit!#REF!</definedName>
    <definedName name="_filterd" hidden="1">[15]C!$P$428:$T$428</definedName>
    <definedName name="_xlnm._FilterDatabase" localSheetId="8" hidden="1">'1.8'!$B$37:$D$54</definedName>
    <definedName name="_xlnm._FilterDatabase" localSheetId="30" hidden="1">'2.21'!$B$39:$Q$74</definedName>
    <definedName name="_xlnm._FilterDatabase" localSheetId="31" hidden="1">'2.22'!$B$39:$Q$74</definedName>
    <definedName name="_xlnm._FilterDatabase" localSheetId="94" hidden="1">'8.8'!$Q$10:$R$34</definedName>
    <definedName name="_xlnm._FilterDatabase" localSheetId="108" hidden="1">'9.1'!$B$40:$Q$74</definedName>
    <definedName name="_xlnm._FilterDatabase" localSheetId="109" hidden="1">'9.2'!$B$40:$Q$74</definedName>
    <definedName name="_xlnm._FilterDatabase" hidden="1">[16]C!$P$428:$T$428</definedName>
    <definedName name="_Key2" localSheetId="5" hidden="1">'[17]11 rev 94 '!#REF!</definedName>
    <definedName name="_Key2" localSheetId="6" hidden="1">'[17]11 rev 94 '!#REF!</definedName>
    <definedName name="_Key2" localSheetId="8" hidden="1">'[17]11 rev 94 '!#REF!</definedName>
    <definedName name="_Key2" hidden="1">'[17]11 rev 94 '!#REF!</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255</definedName>
    <definedName name="_Order2" hidden="1">0</definedName>
    <definedName name="_Regression_Int">1</definedName>
    <definedName name="_Toc416252168" localSheetId="113">'9.8'!$B$8</definedName>
    <definedName name="_ty" localSheetId="5" hidden="1">'[11]Time series'!#REF!</definedName>
    <definedName name="_ty" localSheetId="6" hidden="1">'[11]Time series'!#REF!</definedName>
    <definedName name="_ty" localSheetId="8" hidden="1">'[11]Time series'!#REF!</definedName>
    <definedName name="_ty" hidden="1">'[11]Time series'!#REF!</definedName>
    <definedName name="\a">#N/A</definedName>
    <definedName name="aaa" localSheetId="3">'[18]GDP_CMP over time'!#REF!</definedName>
    <definedName name="aaa" localSheetId="1" hidden="1">{FALSE,FALSE,-1.25,-15.5,484.5,276.75,FALSE,FALSE,TRUE,TRUE,0,12,#N/A,46,#N/A,2.93460490463215,15.35,1,FALSE,FALSE,3,TRUE,1,FALSE,100,"Swvu.PLA1.","ACwvu.PLA1.",#N/A,FALSE,FALSE,0,0,0,0,2,"","",TRUE,TRUE,FALSE,FALSE,1,60,#N/A,#N/A,FALSE,FALSE,FALSE,FALSE,FALSE,FALSE,FALSE,9,65532,65532,FALSE,FALSE,TRUE,TRUE,TRUE}</definedName>
    <definedName name="aaa" localSheetId="10" hidden="1">{FALSE,FALSE,-1.25,-15.5,484.5,276.75,FALSE,FALSE,TRUE,TRUE,0,12,#N/A,46,#N/A,2.93460490463215,15.35,1,FALSE,FALSE,3,TRUE,1,FALSE,100,"Swvu.PLA1.","ACwvu.PLA1.",#N/A,FALSE,FALSE,0,0,0,0,2,"","",TRUE,TRUE,FALSE,FALSE,1,60,#N/A,#N/A,FALSE,FALSE,FALSE,FALSE,FALSE,FALSE,FALSE,9,65532,65532,FALSE,FALSE,TRUE,TRUE,TRUE}</definedName>
    <definedName name="aaa" localSheetId="11" hidden="1">{FALSE,FALSE,-1.25,-15.5,484.5,276.75,FALSE,FALSE,TRUE,TRUE,0,12,#N/A,46,#N/A,2.93460490463215,15.35,1,FALSE,FALSE,3,TRUE,1,FALSE,100,"Swvu.PLA1.","ACwvu.PLA1.",#N/A,FALSE,FALSE,0,0,0,0,2,"","",TRUE,TRUE,FALSE,FALSE,1,60,#N/A,#N/A,FALSE,FALSE,FALSE,FALSE,FALSE,FALSE,FALSE,9,65532,65532,FALSE,FALSE,TRUE,TRUE,TRUE}</definedName>
    <definedName name="aaa" localSheetId="2" hidden="1">{FALSE,FALSE,-1.25,-15.5,484.5,276.75,FALSE,FALSE,TRUE,TRUE,0,12,#N/A,46,#N/A,2.93460490463215,15.35,1,FALSE,FALSE,3,TRUE,1,FALSE,100,"Swvu.PLA1.","ACwvu.PLA1.",#N/A,FALSE,FALSE,0,0,0,0,2,"","",TRUE,TRUE,FALSE,FALSE,1,60,#N/A,#N/A,FALSE,FALSE,FALSE,FALSE,FALSE,FALSE,FALSE,9,65532,65532,FALSE,FALSE,TRUE,TRUE,TRUE}</definedName>
    <definedName name="aaa" localSheetId="4">'[18]GDP_CMP over time'!#REF!</definedName>
    <definedName name="aaa" localSheetId="5" hidden="1">{FALSE,FALSE,-1.25,-15.5,484.5,276.75,FALSE,FALSE,TRUE,TRUE,0,12,#N/A,46,#N/A,2.93460490463215,15.35,1,FALSE,FALSE,3,TRUE,1,FALSE,100,"Swvu.PLA1.","ACwvu.PLA1.",#N/A,FALSE,FALSE,0,0,0,0,2,"","",TRUE,TRUE,FALSE,FALSE,1,60,#N/A,#N/A,FALSE,FALSE,FALSE,FALSE,FALSE,FALSE,FALSE,9,65532,65532,FALSE,FALSE,TRUE,TRUE,TRUE}</definedName>
    <definedName name="aaa" localSheetId="6"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FALSE,FALSE,-1.25,-15.5,484.5,276.75,FALSE,FALSE,TRUE,TRUE,0,12,#N/A,46,#N/A,2.93460490463215,15.35,1,FALSE,FALSE,3,TRUE,1,FALSE,100,"Swvu.PLA1.","ACwvu.PLA1.",#N/A,FALSE,FALSE,0,0,0,0,2,"","",TRUE,TRUE,FALSE,FALSE,1,60,#N/A,#N/A,FALSE,FALSE,FALSE,FALSE,FALSE,FALSE,FALSE,9,65532,65532,FALSE,FALSE,TRUE,TRUE,TRUE}</definedName>
    <definedName name="aaa" localSheetId="9" hidden="1">{FALSE,FALSE,-1.25,-15.5,484.5,276.75,FALSE,FALSE,TRUE,TRUE,0,12,#N/A,46,#N/A,2.93460490463215,15.35,1,FALSE,FALSE,3,TRUE,1,FALSE,100,"Swvu.PLA1.","ACwvu.PLA1.",#N/A,FALSE,FALSE,0,0,0,0,2,"","",TRUE,TRUE,FALSE,FALSE,1,60,#N/A,#N/A,FALSE,FALSE,FALSE,FALSE,FALSE,FALSE,FALSE,9,65532,65532,FALSE,FALSE,TRUE,TRUE,TRUE}</definedName>
    <definedName name="aaa" localSheetId="12">'[18]GDP_CMP over time'!#REF!</definedName>
    <definedName name="aaa" localSheetId="21">'[18]GDP_CMP over time'!#REF!</definedName>
    <definedName name="aaa" localSheetId="22">'[18]GDP_CMP over time'!#REF!</definedName>
    <definedName name="aaa" localSheetId="23">'[18]GDP_CMP over time'!#REF!</definedName>
    <definedName name="aaa" localSheetId="24">'[18]GDP_CMP over time'!#REF!</definedName>
    <definedName name="aaa" localSheetId="25">'[18]GDP_CMP over time'!#REF!</definedName>
    <definedName name="aaa" localSheetId="26">'[18]GDP_CMP over time'!#REF!</definedName>
    <definedName name="aaa" localSheetId="27">'[18]GDP_CMP over time'!#REF!</definedName>
    <definedName name="aaa" localSheetId="28">'[18]GDP_CMP over time'!#REF!</definedName>
    <definedName name="aaa" localSheetId="13">'[18]GDP_CMP over time'!#REF!</definedName>
    <definedName name="aaa" localSheetId="29">'[18]GDP_CMP over time'!#REF!</definedName>
    <definedName name="aaa" localSheetId="30">'[18]GDP_CMP over time'!#REF!</definedName>
    <definedName name="aaa" localSheetId="31">'[18]GDP_CMP over time'!#REF!</definedName>
    <definedName name="aaa" localSheetId="32">'[19]GDP_CMP over time'!#REF!</definedName>
    <definedName name="aaa" localSheetId="33">'[18]GDP_CMP over time'!#REF!</definedName>
    <definedName name="aaa" localSheetId="34">'[18]GDP_CMP over time'!#REF!</definedName>
    <definedName name="aaa" localSheetId="35">'[18]GDP_CMP over time'!#REF!</definedName>
    <definedName name="aaa" localSheetId="36">'[18]GDP_CMP over time'!#REF!</definedName>
    <definedName name="aaa" localSheetId="14">'[18]GDP_CMP over time'!#REF!</definedName>
    <definedName name="aaa" localSheetId="15">'[18]GDP_CMP over time'!#REF!</definedName>
    <definedName name="aaa" localSheetId="16">'[18]GDP_CMP over time'!#REF!</definedName>
    <definedName name="aaa" localSheetId="17">'[18]GDP_CMP over time'!#REF!</definedName>
    <definedName name="aaa" localSheetId="18">'[18]GDP_CMP over time'!#REF!</definedName>
    <definedName name="aaa" localSheetId="19">'[18]GDP_CMP over time'!#REF!</definedName>
    <definedName name="aaa" localSheetId="20">'[18]GDP_CMP over time'!#REF!</definedName>
    <definedName name="aaa" localSheetId="37">'[20]GDP_CMP over time'!#REF!</definedName>
    <definedName name="aaa" localSheetId="38">'[20]GDP_CMP over time'!#REF!</definedName>
    <definedName name="aaa" localSheetId="39">'[21]GDP_CMP over time'!#REF!</definedName>
    <definedName name="aaa" localSheetId="40">'[21]GDP_CMP over time'!#REF!</definedName>
    <definedName name="aaa" localSheetId="108">'[22]GDP_CMP over time'!#REF!</definedName>
    <definedName name="aaa" localSheetId="115">'[19]GDP_CMP over time'!#REF!</definedName>
    <definedName name="aaa" localSheetId="109">'[22]GDP_CMP over time'!#REF!</definedName>
    <definedName name="aaa" localSheetId="110">'[19]GDP_CMP over time'!#REF!</definedName>
    <definedName name="aaa" localSheetId="111">'[19]GDP_CMP over time'!#REF!</definedName>
    <definedName name="aaa" localSheetId="112">'[19]GDP_CMP over time'!#REF!</definedName>
    <definedName name="aaa" localSheetId="113">'[19]GDP_CMP over time'!#REF!</definedName>
    <definedName name="aaa">'[23]GDP_CMP over time'!#REF!</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wvu.PLA1." localSheetId="5" hidden="1">'[24]COP FED'!#REF!</definedName>
    <definedName name="ACwvu.PLA1." localSheetId="6" hidden="1">'[24]COP FED'!#REF!</definedName>
    <definedName name="ACwvu.PLA1." localSheetId="8" hidden="1">'[24]COP FED'!#REF!</definedName>
    <definedName name="ACwvu.PLA1." hidden="1">'[24]COP FED'!#REF!</definedName>
    <definedName name="ACwvu.PLA2." hidden="1">'[24]COP FED'!$A$1:$N$49</definedName>
    <definedName name="ACwvu.Print." localSheetId="5" hidden="1">[25]Med!#REF!</definedName>
    <definedName name="ACwvu.Print." localSheetId="6" hidden="1">[25]Med!#REF!</definedName>
    <definedName name="ACwvu.Print." localSheetId="8" hidden="1">[25]Med!#REF!</definedName>
    <definedName name="ACwvu.Print." hidden="1">[25]Med!#REF!</definedName>
    <definedName name="AMPO5">"Gráfico 8"</definedName>
    <definedName name="anscount" hidden="1">1</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d" localSheetId="3" hidden="1">{"Riqfin97",#N/A,FALSE,"Tran";"Riqfinpro",#N/A,FALSE,"Tran"}</definedName>
    <definedName name="asd" localSheetId="10" hidden="1">{"Riqfin97",#N/A,FALSE,"Tran";"Riqfinpro",#N/A,FALSE,"Tran"}</definedName>
    <definedName name="asd" localSheetId="11" hidden="1">{"Riqfin97",#N/A,FALSE,"Tran";"Riqfinpro",#N/A,FALSE,"Tran"}</definedName>
    <definedName name="asd" localSheetId="2" hidden="1">{"Riqfin97",#N/A,FALSE,"Tran";"Riqfinpro",#N/A,FALSE,"Tran"}</definedName>
    <definedName name="asd" localSheetId="5" hidden="1">{"Riqfin97",#N/A,FALSE,"Tran";"Riqfinpro",#N/A,FALSE,"Tran"}</definedName>
    <definedName name="asd" localSheetId="6" hidden="1">{"Riqfin97",#N/A,FALSE,"Tran";"Riqfinpro",#N/A,FALSE,"Tran"}</definedName>
    <definedName name="asd" localSheetId="7" hidden="1">{"Riqfin97",#N/A,FALSE,"Tran";"Riqfinpro",#N/A,FALSE,"Tran"}</definedName>
    <definedName name="asd" localSheetId="8" hidden="1">{"Riqfin97",#N/A,FALSE,"Tran";"Riqfinpro",#N/A,FALSE,"Tran"}</definedName>
    <definedName name="asd" localSheetId="9" hidden="1">{"Riqfin97",#N/A,FALSE,"Tran";"Riqfinpro",#N/A,FALSE,"Tran"}</definedName>
    <definedName name="asd" hidden="1">{"Riqfin97",#N/A,FALSE,"Tran";"Riqfinpro",#N/A,FALSE,"Tran"}</definedName>
    <definedName name="asdasd" localSheetId="3" hidden="1">{"Riqfin97",#N/A,FALSE,"Tran";"Riqfinpro",#N/A,FALSE,"Tran"}</definedName>
    <definedName name="asdasd" localSheetId="10" hidden="1">{"Riqfin97",#N/A,FALSE,"Tran";"Riqfinpro",#N/A,FALSE,"Tran"}</definedName>
    <definedName name="asdasd" localSheetId="11" hidden="1">{"Riqfin97",#N/A,FALSE,"Tran";"Riqfinpro",#N/A,FALSE,"Tran"}</definedName>
    <definedName name="asdasd" localSheetId="2" hidden="1">{"Riqfin97",#N/A,FALSE,"Tran";"Riqfinpro",#N/A,FALSE,"Tran"}</definedName>
    <definedName name="asdasd" localSheetId="5" hidden="1">{"Riqfin97",#N/A,FALSE,"Tran";"Riqfinpro",#N/A,FALSE,"Tran"}</definedName>
    <definedName name="asdasd" localSheetId="6" hidden="1">{"Riqfin97",#N/A,FALSE,"Tran";"Riqfinpro",#N/A,FALSE,"Tran"}</definedName>
    <definedName name="asdasd" localSheetId="7" hidden="1">{"Riqfin97",#N/A,FALSE,"Tran";"Riqfinpro",#N/A,FALSE,"Tran"}</definedName>
    <definedName name="asdasd" localSheetId="8" hidden="1">{"Riqfin97",#N/A,FALSE,"Tran";"Riqfinpro",#N/A,FALSE,"Tran"}</definedName>
    <definedName name="asdasd" localSheetId="9" hidden="1">{"Riqfin97",#N/A,FALSE,"Tran";"Riqfinpro",#N/A,FALSE,"Tran"}</definedName>
    <definedName name="asdasd" hidden="1">{"Riqfin97",#N/A,FALSE,"Tran";"Riqfinpro",#N/A,FALSE,"Tran"}</definedName>
    <definedName name="asdasdad" localSheetId="3" hidden="1">{"Riqfin97",#N/A,FALSE,"Tran";"Riqfinpro",#N/A,FALSE,"Tran"}</definedName>
    <definedName name="asdasdad" localSheetId="10" hidden="1">{"Riqfin97",#N/A,FALSE,"Tran";"Riqfinpro",#N/A,FALSE,"Tran"}</definedName>
    <definedName name="asdasdad" localSheetId="11" hidden="1">{"Riqfin97",#N/A,FALSE,"Tran";"Riqfinpro",#N/A,FALSE,"Tran"}</definedName>
    <definedName name="asdasdad" localSheetId="2" hidden="1">{"Riqfin97",#N/A,FALSE,"Tran";"Riqfinpro",#N/A,FALSE,"Tran"}</definedName>
    <definedName name="asdasdad" localSheetId="5" hidden="1">{"Riqfin97",#N/A,FALSE,"Tran";"Riqfinpro",#N/A,FALSE,"Tran"}</definedName>
    <definedName name="asdasdad" localSheetId="6" hidden="1">{"Riqfin97",#N/A,FALSE,"Tran";"Riqfinpro",#N/A,FALSE,"Tran"}</definedName>
    <definedName name="asdasdad" localSheetId="7" hidden="1">{"Riqfin97",#N/A,FALSE,"Tran";"Riqfinpro",#N/A,FALSE,"Tran"}</definedName>
    <definedName name="asdasdad" localSheetId="8" hidden="1">{"Riqfin97",#N/A,FALSE,"Tran";"Riqfinpro",#N/A,FALSE,"Tran"}</definedName>
    <definedName name="asdasdad" localSheetId="9" hidden="1">{"Riqfin97",#N/A,FALSE,"Tran";"Riqfinpro",#N/A,FALSE,"Tran"}</definedName>
    <definedName name="asdasdad" hidden="1">{"Riqfin97",#N/A,FALSE,"Tran";"Riqfinpro",#N/A,FALSE,"Tran"}</definedName>
    <definedName name="asdasdadad" localSheetId="3" hidden="1">{"Riqfin97",#N/A,FALSE,"Tran";"Riqfinpro",#N/A,FALSE,"Tran"}</definedName>
    <definedName name="asdasdadad" localSheetId="10" hidden="1">{"Riqfin97",#N/A,FALSE,"Tran";"Riqfinpro",#N/A,FALSE,"Tran"}</definedName>
    <definedName name="asdasdadad" localSheetId="11" hidden="1">{"Riqfin97",#N/A,FALSE,"Tran";"Riqfinpro",#N/A,FALSE,"Tran"}</definedName>
    <definedName name="asdasdadad" localSheetId="2" hidden="1">{"Riqfin97",#N/A,FALSE,"Tran";"Riqfinpro",#N/A,FALSE,"Tran"}</definedName>
    <definedName name="asdasdadad" localSheetId="5" hidden="1">{"Riqfin97",#N/A,FALSE,"Tran";"Riqfinpro",#N/A,FALSE,"Tran"}</definedName>
    <definedName name="asdasdadad" localSheetId="6" hidden="1">{"Riqfin97",#N/A,FALSE,"Tran";"Riqfinpro",#N/A,FALSE,"Tran"}</definedName>
    <definedName name="asdasdadad" localSheetId="7" hidden="1">{"Riqfin97",#N/A,FALSE,"Tran";"Riqfinpro",#N/A,FALSE,"Tran"}</definedName>
    <definedName name="asdasdadad" localSheetId="8" hidden="1">{"Riqfin97",#N/A,FALSE,"Tran";"Riqfinpro",#N/A,FALSE,"Tran"}</definedName>
    <definedName name="asdasdadad" localSheetId="9" hidden="1">{"Riqfin97",#N/A,FALSE,"Tran";"Riqfinpro",#N/A,FALSE,"Tran"}</definedName>
    <definedName name="asdasdadad" hidden="1">{"Riqfin97",#N/A,FALSE,"Tran";"Riqfinpro",#N/A,FALSE,"Tran"}</definedName>
    <definedName name="base">[26]base!$A$1:$P$50</definedName>
    <definedName name="BASE_DATOS">[27]djf163!$A$1:$F$2322</definedName>
    <definedName name="basefac">'[28]base fac'!$A$1:$M$158</definedName>
    <definedName name="bbb" localSheetId="3" hidden="1">#REF!</definedName>
    <definedName name="bbb" localSheetId="4">'[18]GDP_CMP over time'!#REF!</definedName>
    <definedName name="bbb" localSheetId="12">'[18]GDP_CMP over time'!#REF!</definedName>
    <definedName name="bbb" localSheetId="21">'[18]GDP_CMP over time'!#REF!</definedName>
    <definedName name="bbb" localSheetId="22">'[18]GDP_CMP over time'!#REF!</definedName>
    <definedName name="bbb" localSheetId="23">'[18]GDP_CMP over time'!#REF!</definedName>
    <definedName name="bbb" localSheetId="24">'[18]GDP_CMP over time'!#REF!</definedName>
    <definedName name="bbb" localSheetId="25">'[18]GDP_CMP over time'!#REF!</definedName>
    <definedName name="bbb" localSheetId="26">'[18]GDP_CMP over time'!#REF!</definedName>
    <definedName name="bbb" localSheetId="27">'[18]GDP_CMP over time'!#REF!</definedName>
    <definedName name="bbb" localSheetId="28">'[18]GDP_CMP over time'!#REF!</definedName>
    <definedName name="bbb" localSheetId="13">'[18]GDP_CMP over time'!#REF!</definedName>
    <definedName name="bbb" localSheetId="29">'[18]GDP_CMP over time'!#REF!</definedName>
    <definedName name="bbb" localSheetId="30">'[18]GDP_CMP over time'!#REF!</definedName>
    <definedName name="bbb" localSheetId="31">'[18]GDP_CMP over time'!#REF!</definedName>
    <definedName name="bbb" localSheetId="32">'[19]GDP_CMP over time'!#REF!</definedName>
    <definedName name="bbb" localSheetId="33">'[18]GDP_CMP over time'!#REF!</definedName>
    <definedName name="bbb" localSheetId="34">'[18]GDP_CMP over time'!#REF!</definedName>
    <definedName name="bbb" localSheetId="35">'[18]GDP_CMP over time'!#REF!</definedName>
    <definedName name="bbb" localSheetId="36">'[18]GDP_CMP over time'!#REF!</definedName>
    <definedName name="bbb" localSheetId="14">'[18]GDP_CMP over time'!#REF!</definedName>
    <definedName name="bbb" localSheetId="15">'[18]GDP_CMP over time'!#REF!</definedName>
    <definedName name="bbb" localSheetId="16">'[18]GDP_CMP over time'!#REF!</definedName>
    <definedName name="bbb" localSheetId="17">'[18]GDP_CMP over time'!#REF!</definedName>
    <definedName name="bbb" localSheetId="18">'[18]GDP_CMP over time'!#REF!</definedName>
    <definedName name="bbb" localSheetId="19">'[18]GDP_CMP over time'!#REF!</definedName>
    <definedName name="bbb" localSheetId="20">'[18]GDP_CMP over time'!#REF!</definedName>
    <definedName name="bbb" localSheetId="37">'[20]GDP_CMP over time'!#REF!</definedName>
    <definedName name="bbb" localSheetId="38">'[20]GDP_CMP over time'!#REF!</definedName>
    <definedName name="bbb" localSheetId="39">'[21]GDP_CMP over time'!#REF!</definedName>
    <definedName name="bbb" localSheetId="40">'[21]GDP_CMP over time'!#REF!</definedName>
    <definedName name="bbb" localSheetId="108">'[22]GDP_CMP over time'!#REF!</definedName>
    <definedName name="bbb" localSheetId="115">'[19]GDP_CMP over time'!#REF!</definedName>
    <definedName name="bbb" localSheetId="109">'[22]GDP_CMP over time'!#REF!</definedName>
    <definedName name="bbb" localSheetId="110">'[19]GDP_CMP over time'!#REF!</definedName>
    <definedName name="bbb" localSheetId="111">'[19]GDP_CMP over time'!#REF!</definedName>
    <definedName name="bbb" localSheetId="112">'[19]GDP_CMP over time'!#REF!</definedName>
    <definedName name="bbb" localSheetId="113">'[19]GDP_CMP over time'!#REF!</definedName>
    <definedName name="bbb">'[23]GDP_CMP over time'!#REF!</definedName>
    <definedName name="BLOQUE1">[29]RECIMP99!$A$1:$Q$74</definedName>
    <definedName name="BLOQUE2">[29]RECIMP2000!$A$1:$Q$74</definedName>
    <definedName name="BLOQUE3">[29]RECIMP99!$A$274:$Q$274</definedName>
    <definedName name="BLOQUE4">[29]RECIMP2000real!$A$1:$Q$74</definedName>
    <definedName name="BLOQUE5">[29]RECIMP99!$V$1:$AK$74</definedName>
    <definedName name="BLOQUE6">[29]RECIMP2000!$W$1:$AJ$75</definedName>
    <definedName name="BLOQUE7">[29]RECIMP99!$V$274:$AK$274</definedName>
    <definedName name="BLOQUE8">[29]RECIMP2000real!$V$1:$AK$74</definedName>
    <definedName name="BLPH1" hidden="1">'[30]Ex rate bloom'!$A$4</definedName>
    <definedName name="BLPH100" localSheetId="5" hidden="1">[31]SpotExchangeRates!#REF!</definedName>
    <definedName name="BLPH100" localSheetId="6" hidden="1">[31]SpotExchangeRates!#REF!</definedName>
    <definedName name="BLPH100" localSheetId="8" hidden="1">[31]SpotExchangeRates!#REF!</definedName>
    <definedName name="BLPH100" hidden="1">[31]SpotExchangeRates!#REF!</definedName>
    <definedName name="BLPH101" localSheetId="5" hidden="1">[31]SpotExchangeRates!#REF!</definedName>
    <definedName name="BLPH101" localSheetId="6" hidden="1">[31]SpotExchangeRates!#REF!</definedName>
    <definedName name="BLPH101" localSheetId="8" hidden="1">[31]SpotExchangeRates!#REF!</definedName>
    <definedName name="BLPH101" hidden="1">[31]SpotExchangeRates!#REF!</definedName>
    <definedName name="BLPH102" localSheetId="5" hidden="1">[31]SpotExchangeRates!#REF!</definedName>
    <definedName name="BLPH102" localSheetId="6" hidden="1">[31]SpotExchangeRates!#REF!</definedName>
    <definedName name="BLPH102" localSheetId="8" hidden="1">[31]SpotExchangeRates!#REF!</definedName>
    <definedName name="BLPH102" hidden="1">[31]SpotExchangeRates!#REF!</definedName>
    <definedName name="BLPH103" localSheetId="5" hidden="1">[31]SpotExchangeRates!#REF!</definedName>
    <definedName name="BLPH103" localSheetId="6" hidden="1">[31]SpotExchangeRates!#REF!</definedName>
    <definedName name="BLPH103" localSheetId="8" hidden="1">[31]SpotExchangeRates!#REF!</definedName>
    <definedName name="BLPH103" hidden="1">[31]SpotExchangeRates!#REF!</definedName>
    <definedName name="BLPH104" localSheetId="5" hidden="1">[31]SpotExchangeRates!#REF!</definedName>
    <definedName name="BLPH104" localSheetId="6" hidden="1">[31]SpotExchangeRates!#REF!</definedName>
    <definedName name="BLPH104" localSheetId="8" hidden="1">[31]SpotExchangeRates!#REF!</definedName>
    <definedName name="BLPH104" hidden="1">[31]SpotExchangeRates!#REF!</definedName>
    <definedName name="BLPH105" localSheetId="5" hidden="1">[31]SpotExchangeRates!#REF!</definedName>
    <definedName name="BLPH105" localSheetId="6" hidden="1">[31]SpotExchangeRates!#REF!</definedName>
    <definedName name="BLPH105" localSheetId="8" hidden="1">[31]SpotExchangeRates!#REF!</definedName>
    <definedName name="BLPH105" hidden="1">[31]SpotExchangeRates!#REF!</definedName>
    <definedName name="BLPH106" localSheetId="5" hidden="1">[31]SpotExchangeRates!#REF!</definedName>
    <definedName name="BLPH106" localSheetId="6" hidden="1">[31]SpotExchangeRates!#REF!</definedName>
    <definedName name="BLPH106" localSheetId="8" hidden="1">[31]SpotExchangeRates!#REF!</definedName>
    <definedName name="BLPH106" hidden="1">[31]SpotExchangeRates!#REF!</definedName>
    <definedName name="BLPH107" localSheetId="5" hidden="1">[31]SpotExchangeRates!#REF!</definedName>
    <definedName name="BLPH107" localSheetId="6" hidden="1">[31]SpotExchangeRates!#REF!</definedName>
    <definedName name="BLPH107" localSheetId="8" hidden="1">[31]SpotExchangeRates!#REF!</definedName>
    <definedName name="BLPH107" hidden="1">[31]SpotExchangeRates!#REF!</definedName>
    <definedName name="BLPH108" localSheetId="5" hidden="1">[31]SpotExchangeRates!#REF!</definedName>
    <definedName name="BLPH108" localSheetId="6" hidden="1">[31]SpotExchangeRates!#REF!</definedName>
    <definedName name="BLPH108" localSheetId="8" hidden="1">[31]SpotExchangeRates!#REF!</definedName>
    <definedName name="BLPH108" hidden="1">[31]SpotExchangeRates!#REF!</definedName>
    <definedName name="BLPH109" localSheetId="5" hidden="1">[31]SpotExchangeRates!#REF!</definedName>
    <definedName name="BLPH109" localSheetId="6" hidden="1">[31]SpotExchangeRates!#REF!</definedName>
    <definedName name="BLPH109" localSheetId="8" hidden="1">[31]SpotExchangeRates!#REF!</definedName>
    <definedName name="BLPH109" hidden="1">[31]SpotExchangeRates!#REF!</definedName>
    <definedName name="BLPH110" localSheetId="5" hidden="1">[31]SpotExchangeRates!#REF!</definedName>
    <definedName name="BLPH110" localSheetId="6" hidden="1">[31]SpotExchangeRates!#REF!</definedName>
    <definedName name="BLPH110" localSheetId="8" hidden="1">[31]SpotExchangeRates!#REF!</definedName>
    <definedName name="BLPH110" hidden="1">[31]SpotExchangeRates!#REF!</definedName>
    <definedName name="BLPH111" localSheetId="5" hidden="1">[31]SpotExchangeRates!#REF!</definedName>
    <definedName name="BLPH111" localSheetId="6" hidden="1">[31]SpotExchangeRates!#REF!</definedName>
    <definedName name="BLPH111" localSheetId="8" hidden="1">[31]SpotExchangeRates!#REF!</definedName>
    <definedName name="BLPH111" hidden="1">[31]SpotExchangeRates!#REF!</definedName>
    <definedName name="BLPH112" localSheetId="5" hidden="1">[31]SpotExchangeRates!#REF!</definedName>
    <definedName name="BLPH112" localSheetId="6" hidden="1">[31]SpotExchangeRates!#REF!</definedName>
    <definedName name="BLPH112" localSheetId="8" hidden="1">[31]SpotExchangeRates!#REF!</definedName>
    <definedName name="BLPH112" hidden="1">[31]SpotExchangeRates!#REF!</definedName>
    <definedName name="BLPH113" localSheetId="5" hidden="1">[31]SpotExchangeRates!#REF!</definedName>
    <definedName name="BLPH113" localSheetId="6" hidden="1">[31]SpotExchangeRates!#REF!</definedName>
    <definedName name="BLPH113" localSheetId="8" hidden="1">[31]SpotExchangeRates!#REF!</definedName>
    <definedName name="BLPH113" hidden="1">[31]SpotExchangeRates!#REF!</definedName>
    <definedName name="BLPH114" localSheetId="5" hidden="1">[31]SpotExchangeRates!#REF!</definedName>
    <definedName name="BLPH114" localSheetId="6" hidden="1">[31]SpotExchangeRates!#REF!</definedName>
    <definedName name="BLPH114" localSheetId="8" hidden="1">[31]SpotExchangeRates!#REF!</definedName>
    <definedName name="BLPH114" hidden="1">[31]SpotExchangeRates!#REF!</definedName>
    <definedName name="BLPH115" localSheetId="5" hidden="1">[31]SpotExchangeRates!#REF!</definedName>
    <definedName name="BLPH115" localSheetId="6" hidden="1">[31]SpotExchangeRates!#REF!</definedName>
    <definedName name="BLPH115" localSheetId="8" hidden="1">[31]SpotExchangeRates!#REF!</definedName>
    <definedName name="BLPH115" hidden="1">[31]SpotExchangeRates!#REF!</definedName>
    <definedName name="BLPH116" localSheetId="5" hidden="1">[31]SpotExchangeRates!#REF!</definedName>
    <definedName name="BLPH116" localSheetId="6" hidden="1">[31]SpotExchangeRates!#REF!</definedName>
    <definedName name="BLPH116" localSheetId="8" hidden="1">[31]SpotExchangeRates!#REF!</definedName>
    <definedName name="BLPH116" hidden="1">[31]SpotExchangeRates!#REF!</definedName>
    <definedName name="BLPH117" localSheetId="5" hidden="1">[31]SpotExchangeRates!#REF!</definedName>
    <definedName name="BLPH117" localSheetId="6" hidden="1">[31]SpotExchangeRates!#REF!</definedName>
    <definedName name="BLPH117" localSheetId="8" hidden="1">[31]SpotExchangeRates!#REF!</definedName>
    <definedName name="BLPH117" hidden="1">[31]SpotExchangeRates!#REF!</definedName>
    <definedName name="BLPH118" localSheetId="5" hidden="1">[31]SpotExchangeRates!#REF!</definedName>
    <definedName name="BLPH118" localSheetId="6" hidden="1">[31]SpotExchangeRates!#REF!</definedName>
    <definedName name="BLPH118" localSheetId="8" hidden="1">[31]SpotExchangeRates!#REF!</definedName>
    <definedName name="BLPH118" hidden="1">[31]SpotExchangeRates!#REF!</definedName>
    <definedName name="BLPH119" localSheetId="5" hidden="1">[31]SpotExchangeRates!#REF!</definedName>
    <definedName name="BLPH119" localSheetId="6" hidden="1">[31]SpotExchangeRates!#REF!</definedName>
    <definedName name="BLPH119" localSheetId="8" hidden="1">[31]SpotExchangeRates!#REF!</definedName>
    <definedName name="BLPH119" hidden="1">[31]SpotExchangeRates!#REF!</definedName>
    <definedName name="BLPH120" localSheetId="5" hidden="1">[31]SpotExchangeRates!#REF!</definedName>
    <definedName name="BLPH120" localSheetId="6" hidden="1">[31]SpotExchangeRates!#REF!</definedName>
    <definedName name="BLPH120" localSheetId="8" hidden="1">[31]SpotExchangeRates!#REF!</definedName>
    <definedName name="BLPH120" hidden="1">[31]SpotExchangeRates!#REF!</definedName>
    <definedName name="BLPH121" localSheetId="5" hidden="1">[31]SpotExchangeRates!#REF!</definedName>
    <definedName name="BLPH121" localSheetId="6" hidden="1">[31]SpotExchangeRates!#REF!</definedName>
    <definedName name="BLPH121" localSheetId="8" hidden="1">[31]SpotExchangeRates!#REF!</definedName>
    <definedName name="BLPH121" hidden="1">[31]SpotExchangeRates!#REF!</definedName>
    <definedName name="BLPH122" localSheetId="5" hidden="1">[31]SpotExchangeRates!#REF!</definedName>
    <definedName name="BLPH122" localSheetId="6" hidden="1">[31]SpotExchangeRates!#REF!</definedName>
    <definedName name="BLPH122" localSheetId="8" hidden="1">[31]SpotExchangeRates!#REF!</definedName>
    <definedName name="BLPH122" hidden="1">[31]SpotExchangeRates!#REF!</definedName>
    <definedName name="BLPH123" localSheetId="5" hidden="1">[31]SpotExchangeRates!#REF!</definedName>
    <definedName name="BLPH123" localSheetId="6" hidden="1">[31]SpotExchangeRates!#REF!</definedName>
    <definedName name="BLPH123" localSheetId="8" hidden="1">[31]SpotExchangeRates!#REF!</definedName>
    <definedName name="BLPH123" hidden="1">[31]SpotExchangeRates!#REF!</definedName>
    <definedName name="BLPH124" localSheetId="5" hidden="1">[31]SpotExchangeRates!#REF!</definedName>
    <definedName name="BLPH124" localSheetId="6" hidden="1">[31]SpotExchangeRates!#REF!</definedName>
    <definedName name="BLPH124" localSheetId="8" hidden="1">[31]SpotExchangeRates!#REF!</definedName>
    <definedName name="BLPH124" hidden="1">[31]SpotExchangeRates!#REF!</definedName>
    <definedName name="BLPH125" localSheetId="5" hidden="1">[31]SpotExchangeRates!#REF!</definedName>
    <definedName name="BLPH125" localSheetId="6" hidden="1">[31]SpotExchangeRates!#REF!</definedName>
    <definedName name="BLPH125" localSheetId="8" hidden="1">[31]SpotExchangeRates!#REF!</definedName>
    <definedName name="BLPH125" hidden="1">[31]SpotExchangeRates!#REF!</definedName>
    <definedName name="BLPH126" localSheetId="5" hidden="1">[31]SpotExchangeRates!#REF!</definedName>
    <definedName name="BLPH126" localSheetId="6" hidden="1">[31]SpotExchangeRates!#REF!</definedName>
    <definedName name="BLPH126" localSheetId="8" hidden="1">[31]SpotExchangeRates!#REF!</definedName>
    <definedName name="BLPH126" hidden="1">[31]SpotExchangeRates!#REF!</definedName>
    <definedName name="BLPH127" localSheetId="5" hidden="1">[31]SpotExchangeRates!#REF!</definedName>
    <definedName name="BLPH127" localSheetId="6" hidden="1">[31]SpotExchangeRates!#REF!</definedName>
    <definedName name="BLPH127" localSheetId="8" hidden="1">[31]SpotExchangeRates!#REF!</definedName>
    <definedName name="BLPH127" hidden="1">[31]SpotExchangeRates!#REF!</definedName>
    <definedName name="BLPH128" localSheetId="5" hidden="1">[31]SpotExchangeRates!#REF!</definedName>
    <definedName name="BLPH128" localSheetId="6" hidden="1">[31]SpotExchangeRates!#REF!</definedName>
    <definedName name="BLPH128" localSheetId="8" hidden="1">[31]SpotExchangeRates!#REF!</definedName>
    <definedName name="BLPH128" hidden="1">[31]SpotExchangeRates!#REF!</definedName>
    <definedName name="BLPH129" localSheetId="5" hidden="1">[31]SpotExchangeRates!#REF!</definedName>
    <definedName name="BLPH129" localSheetId="6" hidden="1">[31]SpotExchangeRates!#REF!</definedName>
    <definedName name="BLPH129" localSheetId="8" hidden="1">[31]SpotExchangeRates!#REF!</definedName>
    <definedName name="BLPH129" hidden="1">[31]SpotExchangeRates!#REF!</definedName>
    <definedName name="BLPH130" localSheetId="5" hidden="1">[31]SpotExchangeRates!#REF!</definedName>
    <definedName name="BLPH130" localSheetId="6" hidden="1">[31]SpotExchangeRates!#REF!</definedName>
    <definedName name="BLPH130" localSheetId="8" hidden="1">[31]SpotExchangeRates!#REF!</definedName>
    <definedName name="BLPH130" hidden="1">[31]SpotExchangeRates!#REF!</definedName>
    <definedName name="BLPH131" localSheetId="5" hidden="1">[31]SpotExchangeRates!#REF!</definedName>
    <definedName name="BLPH131" localSheetId="6" hidden="1">[31]SpotExchangeRates!#REF!</definedName>
    <definedName name="BLPH131" localSheetId="8" hidden="1">[31]SpotExchangeRates!#REF!</definedName>
    <definedName name="BLPH131" hidden="1">[31]SpotExchangeRates!#REF!</definedName>
    <definedName name="BLPH132" localSheetId="5" hidden="1">[31]SpotExchangeRates!#REF!</definedName>
    <definedName name="BLPH132" localSheetId="6" hidden="1">[31]SpotExchangeRates!#REF!</definedName>
    <definedName name="BLPH132" localSheetId="8" hidden="1">[31]SpotExchangeRates!#REF!</definedName>
    <definedName name="BLPH132" hidden="1">[31]SpotExchangeRates!#REF!</definedName>
    <definedName name="BLPH133" localSheetId="5" hidden="1">[31]SpotExchangeRates!#REF!</definedName>
    <definedName name="BLPH133" localSheetId="6" hidden="1">[31]SpotExchangeRates!#REF!</definedName>
    <definedName name="BLPH133" localSheetId="8" hidden="1">[31]SpotExchangeRates!#REF!</definedName>
    <definedName name="BLPH133" hidden="1">[31]SpotExchangeRates!#REF!</definedName>
    <definedName name="BLPH134" localSheetId="5" hidden="1">[31]SpotExchangeRates!#REF!</definedName>
    <definedName name="BLPH134" localSheetId="6" hidden="1">[31]SpotExchangeRates!#REF!</definedName>
    <definedName name="BLPH134" localSheetId="8" hidden="1">[31]SpotExchangeRates!#REF!</definedName>
    <definedName name="BLPH134" hidden="1">[31]SpotExchangeRates!#REF!</definedName>
    <definedName name="BLPH135" localSheetId="5" hidden="1">[31]SpotExchangeRates!#REF!</definedName>
    <definedName name="BLPH135" localSheetId="6" hidden="1">[31]SpotExchangeRates!#REF!</definedName>
    <definedName name="BLPH135" localSheetId="8" hidden="1">[31]SpotExchangeRates!#REF!</definedName>
    <definedName name="BLPH135" hidden="1">[31]SpotExchangeRates!#REF!</definedName>
    <definedName name="BLPH136" localSheetId="5" hidden="1">[31]SpotExchangeRates!#REF!</definedName>
    <definedName name="BLPH136" localSheetId="6" hidden="1">[31]SpotExchangeRates!#REF!</definedName>
    <definedName name="BLPH136" localSheetId="8" hidden="1">[31]SpotExchangeRates!#REF!</definedName>
    <definedName name="BLPH136" hidden="1">[31]SpotExchangeRates!#REF!</definedName>
    <definedName name="BLPH137" localSheetId="5" hidden="1">[31]SpotExchangeRates!#REF!</definedName>
    <definedName name="BLPH137" localSheetId="6" hidden="1">[31]SpotExchangeRates!#REF!</definedName>
    <definedName name="BLPH137" localSheetId="8" hidden="1">[31]SpotExchangeRates!#REF!</definedName>
    <definedName name="BLPH137" hidden="1">[31]SpotExchangeRates!#REF!</definedName>
    <definedName name="BLPH138" localSheetId="5" hidden="1">[31]SpotExchangeRates!#REF!</definedName>
    <definedName name="BLPH138" localSheetId="6" hidden="1">[31]SpotExchangeRates!#REF!</definedName>
    <definedName name="BLPH138" localSheetId="8" hidden="1">[31]SpotExchangeRates!#REF!</definedName>
    <definedName name="BLPH138" hidden="1">[31]SpotExchangeRates!#REF!</definedName>
    <definedName name="BLPH139" localSheetId="5" hidden="1">[31]SpotExchangeRates!#REF!</definedName>
    <definedName name="BLPH139" localSheetId="6" hidden="1">[31]SpotExchangeRates!#REF!</definedName>
    <definedName name="BLPH139" localSheetId="8" hidden="1">[31]SpotExchangeRates!#REF!</definedName>
    <definedName name="BLPH139" hidden="1">[31]SpotExchangeRates!#REF!</definedName>
    <definedName name="BLPH14" localSheetId="5" hidden="1">[32]Raw_1!#REF!</definedName>
    <definedName name="BLPH14" localSheetId="6" hidden="1">[32]Raw_1!#REF!</definedName>
    <definedName name="BLPH14" localSheetId="8" hidden="1">[32]Raw_1!#REF!</definedName>
    <definedName name="BLPH14" hidden="1">[32]Raw_1!#REF!</definedName>
    <definedName name="BLPH140" localSheetId="5" hidden="1">[31]SpotExchangeRates!#REF!</definedName>
    <definedName name="BLPH140" localSheetId="6" hidden="1">[31]SpotExchangeRates!#REF!</definedName>
    <definedName name="BLPH140" localSheetId="8" hidden="1">[31]SpotExchangeRates!#REF!</definedName>
    <definedName name="BLPH140" hidden="1">[31]SpotExchangeRates!#REF!</definedName>
    <definedName name="BLPH141" localSheetId="5" hidden="1">[31]SpotExchangeRates!#REF!</definedName>
    <definedName name="BLPH141" localSheetId="6" hidden="1">[31]SpotExchangeRates!#REF!</definedName>
    <definedName name="BLPH141" localSheetId="8" hidden="1">[31]SpotExchangeRates!#REF!</definedName>
    <definedName name="BLPH141" hidden="1">[31]SpotExchangeRates!#REF!</definedName>
    <definedName name="BLPH142" localSheetId="5" hidden="1">[31]SpotExchangeRates!#REF!</definedName>
    <definedName name="BLPH142" localSheetId="6" hidden="1">[31]SpotExchangeRates!#REF!</definedName>
    <definedName name="BLPH142" localSheetId="8" hidden="1">[31]SpotExchangeRates!#REF!</definedName>
    <definedName name="BLPH142" hidden="1">[31]SpotExchangeRates!#REF!</definedName>
    <definedName name="BLPH143" localSheetId="5" hidden="1">[31]SpotExchangeRates!#REF!</definedName>
    <definedName name="BLPH143" localSheetId="6" hidden="1">[31]SpotExchangeRates!#REF!</definedName>
    <definedName name="BLPH143" localSheetId="8" hidden="1">[31]SpotExchangeRates!#REF!</definedName>
    <definedName name="BLPH143" hidden="1">[31]SpotExchangeRates!#REF!</definedName>
    <definedName name="BLPH144" localSheetId="5" hidden="1">[31]SpotExchangeRates!#REF!</definedName>
    <definedName name="BLPH144" localSheetId="6" hidden="1">[31]SpotExchangeRates!#REF!</definedName>
    <definedName name="BLPH144" localSheetId="8" hidden="1">[31]SpotExchangeRates!#REF!</definedName>
    <definedName name="BLPH144" hidden="1">[31]SpotExchangeRates!#REF!</definedName>
    <definedName name="BLPH145" localSheetId="5" hidden="1">[31]SpotExchangeRates!#REF!</definedName>
    <definedName name="BLPH145" localSheetId="6" hidden="1">[31]SpotExchangeRates!#REF!</definedName>
    <definedName name="BLPH145" localSheetId="8" hidden="1">[31]SpotExchangeRates!#REF!</definedName>
    <definedName name="BLPH145" hidden="1">[31]SpotExchangeRates!#REF!</definedName>
    <definedName name="BLPH146" localSheetId="5" hidden="1">[31]SpotExchangeRates!#REF!</definedName>
    <definedName name="BLPH146" localSheetId="6" hidden="1">[31]SpotExchangeRates!#REF!</definedName>
    <definedName name="BLPH146" localSheetId="8" hidden="1">[31]SpotExchangeRates!#REF!</definedName>
    <definedName name="BLPH146" hidden="1">[31]SpotExchangeRates!#REF!</definedName>
    <definedName name="BLPH147" localSheetId="5" hidden="1">[31]SpotExchangeRates!#REF!</definedName>
    <definedName name="BLPH147" localSheetId="6" hidden="1">[31]SpotExchangeRates!#REF!</definedName>
    <definedName name="BLPH147" localSheetId="8" hidden="1">[31]SpotExchangeRates!#REF!</definedName>
    <definedName name="BLPH147" hidden="1">[31]SpotExchangeRates!#REF!</definedName>
    <definedName name="BLPH148" localSheetId="5" hidden="1">[31]SpotExchangeRates!#REF!</definedName>
    <definedName name="BLPH148" localSheetId="6" hidden="1">[31]SpotExchangeRates!#REF!</definedName>
    <definedName name="BLPH148" localSheetId="8" hidden="1">[31]SpotExchangeRates!#REF!</definedName>
    <definedName name="BLPH148" hidden="1">[31]SpotExchangeRates!#REF!</definedName>
    <definedName name="BLPH149" localSheetId="5" hidden="1">[31]SpotExchangeRates!#REF!</definedName>
    <definedName name="BLPH149" localSheetId="6" hidden="1">[31]SpotExchangeRates!#REF!</definedName>
    <definedName name="BLPH149" localSheetId="8" hidden="1">[31]SpotExchangeRates!#REF!</definedName>
    <definedName name="BLPH149" hidden="1">[31]SpotExchangeRates!#REF!</definedName>
    <definedName name="BLPH15" localSheetId="5" hidden="1">[31]SpotExchangeRates!#REF!</definedName>
    <definedName name="BLPH15" localSheetId="6" hidden="1">[31]SpotExchangeRates!#REF!</definedName>
    <definedName name="BLPH15" localSheetId="8" hidden="1">[31]SpotExchangeRates!#REF!</definedName>
    <definedName name="BLPH15" hidden="1">[31]SpotExchangeRates!#REF!</definedName>
    <definedName name="BLPH150" localSheetId="5" hidden="1">[31]SpotExchangeRates!#REF!</definedName>
    <definedName name="BLPH150" localSheetId="6" hidden="1">[31]SpotExchangeRates!#REF!</definedName>
    <definedName name="BLPH150" localSheetId="8" hidden="1">[31]SpotExchangeRates!#REF!</definedName>
    <definedName name="BLPH150" hidden="1">[31]SpotExchangeRates!#REF!</definedName>
    <definedName name="BLPH151" localSheetId="5" hidden="1">[31]SpotExchangeRates!#REF!</definedName>
    <definedName name="BLPH151" localSheetId="6" hidden="1">[31]SpotExchangeRates!#REF!</definedName>
    <definedName name="BLPH151" localSheetId="8" hidden="1">[31]SpotExchangeRates!#REF!</definedName>
    <definedName name="BLPH151" hidden="1">[31]SpotExchangeRates!#REF!</definedName>
    <definedName name="BLPH152" localSheetId="5" hidden="1">[31]SpotExchangeRates!#REF!</definedName>
    <definedName name="BLPH152" localSheetId="6" hidden="1">[31]SpotExchangeRates!#REF!</definedName>
    <definedName name="BLPH152" localSheetId="8" hidden="1">[31]SpotExchangeRates!#REF!</definedName>
    <definedName name="BLPH152" hidden="1">[31]SpotExchangeRates!#REF!</definedName>
    <definedName name="BLPH153" localSheetId="5" hidden="1">[31]SpotExchangeRates!#REF!</definedName>
    <definedName name="BLPH153" localSheetId="6" hidden="1">[31]SpotExchangeRates!#REF!</definedName>
    <definedName name="BLPH153" localSheetId="8" hidden="1">[31]SpotExchangeRates!#REF!</definedName>
    <definedName name="BLPH153" hidden="1">[31]SpotExchangeRates!#REF!</definedName>
    <definedName name="BLPH154" localSheetId="5" hidden="1">[31]SpotExchangeRates!#REF!</definedName>
    <definedName name="BLPH154" localSheetId="6" hidden="1">[31]SpotExchangeRates!#REF!</definedName>
    <definedName name="BLPH154" localSheetId="8" hidden="1">[31]SpotExchangeRates!#REF!</definedName>
    <definedName name="BLPH154" hidden="1">[31]SpotExchangeRates!#REF!</definedName>
    <definedName name="BLPH155" localSheetId="5" hidden="1">[31]SpotExchangeRates!#REF!</definedName>
    <definedName name="BLPH155" localSheetId="6" hidden="1">[31]SpotExchangeRates!#REF!</definedName>
    <definedName name="BLPH155" localSheetId="8" hidden="1">[31]SpotExchangeRates!#REF!</definedName>
    <definedName name="BLPH155" hidden="1">[31]SpotExchangeRates!#REF!</definedName>
    <definedName name="BLPH156" localSheetId="5" hidden="1">[31]SpotExchangeRates!#REF!</definedName>
    <definedName name="BLPH156" localSheetId="6" hidden="1">[31]SpotExchangeRates!#REF!</definedName>
    <definedName name="BLPH156" localSheetId="8" hidden="1">[31]SpotExchangeRates!#REF!</definedName>
    <definedName name="BLPH156" hidden="1">[31]SpotExchangeRates!#REF!</definedName>
    <definedName name="BLPH157" localSheetId="5" hidden="1">[31]SpotExchangeRates!#REF!</definedName>
    <definedName name="BLPH157" localSheetId="6" hidden="1">[31]SpotExchangeRates!#REF!</definedName>
    <definedName name="BLPH157" localSheetId="8" hidden="1">[31]SpotExchangeRates!#REF!</definedName>
    <definedName name="BLPH157" hidden="1">[31]SpotExchangeRates!#REF!</definedName>
    <definedName name="BLPH158" localSheetId="5" hidden="1">[31]SpotExchangeRates!#REF!</definedName>
    <definedName name="BLPH158" localSheetId="6" hidden="1">[31]SpotExchangeRates!#REF!</definedName>
    <definedName name="BLPH158" localSheetId="8" hidden="1">[31]SpotExchangeRates!#REF!</definedName>
    <definedName name="BLPH158" hidden="1">[31]SpotExchangeRates!#REF!</definedName>
    <definedName name="BLPH159" localSheetId="5" hidden="1">[31]SpotExchangeRates!#REF!</definedName>
    <definedName name="BLPH159" localSheetId="6" hidden="1">[31]SpotExchangeRates!#REF!</definedName>
    <definedName name="BLPH159" localSheetId="8" hidden="1">[31]SpotExchangeRates!#REF!</definedName>
    <definedName name="BLPH159" hidden="1">[31]SpotExchangeRates!#REF!</definedName>
    <definedName name="BLPH16" localSheetId="5" hidden="1">[31]SpotExchangeRates!#REF!</definedName>
    <definedName name="BLPH16" localSheetId="6" hidden="1">[31]SpotExchangeRates!#REF!</definedName>
    <definedName name="BLPH16" localSheetId="8" hidden="1">[31]SpotExchangeRates!#REF!</definedName>
    <definedName name="BLPH16" hidden="1">[31]SpotExchangeRates!#REF!</definedName>
    <definedName name="BLPH160" localSheetId="5" hidden="1">[31]SpotExchangeRates!#REF!</definedName>
    <definedName name="BLPH160" localSheetId="6" hidden="1">[31]SpotExchangeRates!#REF!</definedName>
    <definedName name="BLPH160" localSheetId="8" hidden="1">[31]SpotExchangeRates!#REF!</definedName>
    <definedName name="BLPH160" hidden="1">[31]SpotExchangeRates!#REF!</definedName>
    <definedName name="BLPH161" localSheetId="5" hidden="1">[31]SpotExchangeRates!#REF!</definedName>
    <definedName name="BLPH161" localSheetId="6" hidden="1">[31]SpotExchangeRates!#REF!</definedName>
    <definedName name="BLPH161" localSheetId="8" hidden="1">[31]SpotExchangeRates!#REF!</definedName>
    <definedName name="BLPH161" hidden="1">[31]SpotExchangeRates!#REF!</definedName>
    <definedName name="BLPH162" localSheetId="5" hidden="1">[31]SpotExchangeRates!#REF!</definedName>
    <definedName name="BLPH162" localSheetId="6" hidden="1">[31]SpotExchangeRates!#REF!</definedName>
    <definedName name="BLPH162" localSheetId="8" hidden="1">[31]SpotExchangeRates!#REF!</definedName>
    <definedName name="BLPH162" hidden="1">[31]SpotExchangeRates!#REF!</definedName>
    <definedName name="BLPH163" localSheetId="5" hidden="1">[31]SpotExchangeRates!#REF!</definedName>
    <definedName name="BLPH163" localSheetId="6" hidden="1">[31]SpotExchangeRates!#REF!</definedName>
    <definedName name="BLPH163" localSheetId="8" hidden="1">[31]SpotExchangeRates!#REF!</definedName>
    <definedName name="BLPH163" hidden="1">[31]SpotExchangeRates!#REF!</definedName>
    <definedName name="BLPH164" localSheetId="5" hidden="1">[31]StockMarketIndices!#REF!</definedName>
    <definedName name="BLPH164" localSheetId="6" hidden="1">[31]StockMarketIndices!#REF!</definedName>
    <definedName name="BLPH164" localSheetId="8" hidden="1">[31]StockMarketIndices!#REF!</definedName>
    <definedName name="BLPH164" hidden="1">[31]StockMarketIndices!#REF!</definedName>
    <definedName name="BLPH165" localSheetId="5" hidden="1">[31]StockMarketIndices!#REF!</definedName>
    <definedName name="BLPH165" localSheetId="6" hidden="1">[31]StockMarketIndices!#REF!</definedName>
    <definedName name="BLPH165" localSheetId="8" hidden="1">[31]StockMarketIndices!#REF!</definedName>
    <definedName name="BLPH165" hidden="1">[31]StockMarketIndices!#REF!</definedName>
    <definedName name="BLPH166" hidden="1">[31]StockMarketIndices!$J$7</definedName>
    <definedName name="BLPH167" hidden="1">[31]StockMarketIndices!$I$7</definedName>
    <definedName name="BLPH168" hidden="1">[31]StockMarketIndices!$H$7</definedName>
    <definedName name="BLPH169" localSheetId="5" hidden="1">[31]StockMarketIndices!#REF!</definedName>
    <definedName name="BLPH169" localSheetId="6" hidden="1">[31]StockMarketIndices!#REF!</definedName>
    <definedName name="BLPH169" localSheetId="8" hidden="1">[31]StockMarketIndices!#REF!</definedName>
    <definedName name="BLPH169" hidden="1">[31]StockMarketIndices!#REF!</definedName>
    <definedName name="BLPH17" localSheetId="5" hidden="1">[31]SpotExchangeRates!#REF!</definedName>
    <definedName name="BLPH17" localSheetId="6" hidden="1">[31]SpotExchangeRates!#REF!</definedName>
    <definedName name="BLPH17" localSheetId="8" hidden="1">[31]SpotExchangeRates!#REF!</definedName>
    <definedName name="BLPH17" hidden="1">[31]SpotExchangeRates!#REF!</definedName>
    <definedName name="BLPH170" localSheetId="5" hidden="1">[31]StockMarketIndices!#REF!</definedName>
    <definedName name="BLPH170" localSheetId="6" hidden="1">[31]StockMarketIndices!#REF!</definedName>
    <definedName name="BLPH170" localSheetId="8" hidden="1">[31]StockMarketIndices!#REF!</definedName>
    <definedName name="BLPH170" hidden="1">[31]StockMarketIndices!#REF!</definedName>
    <definedName name="BLPH171" hidden="1">[31]StockMarketIndices!$G$7</definedName>
    <definedName name="BLPH172" hidden="1">[31]StockMarketIndices!$F$7</definedName>
    <definedName name="BLPH173" localSheetId="5" hidden="1">[31]StockMarketIndices!#REF!</definedName>
    <definedName name="BLPH173" localSheetId="6" hidden="1">[31]StockMarketIndices!#REF!</definedName>
    <definedName name="BLPH173" localSheetId="8" hidden="1">[31]StockMarketIndices!#REF!</definedName>
    <definedName name="BLPH173" hidden="1">[31]StockMarketIndices!#REF!</definedName>
    <definedName name="BLPH174" hidden="1">[31]StockMarketIndices!$E$7</definedName>
    <definedName name="BLPH175" localSheetId="5" hidden="1">[31]StockMarketIndices!#REF!</definedName>
    <definedName name="BLPH175" localSheetId="6" hidden="1">[31]StockMarketIndices!#REF!</definedName>
    <definedName name="BLPH175" localSheetId="8" hidden="1">[31]StockMarketIndices!#REF!</definedName>
    <definedName name="BLPH175" hidden="1">[31]StockMarketIndices!#REF!</definedName>
    <definedName name="BLPH176" hidden="1">[31]StockMarketIndices!$D$7</definedName>
    <definedName name="BLPH177" hidden="1">[31]StockMarketIndices!$B$7</definedName>
    <definedName name="BLPH18" localSheetId="5" hidden="1">[31]SpotExchangeRates!#REF!</definedName>
    <definedName name="BLPH18" localSheetId="6" hidden="1">[31]SpotExchangeRates!#REF!</definedName>
    <definedName name="BLPH18" localSheetId="8" hidden="1">[31]SpotExchangeRates!#REF!</definedName>
    <definedName name="BLPH18" hidden="1">[31]SpotExchangeRates!#REF!</definedName>
    <definedName name="BLPH19" localSheetId="5" hidden="1">[31]SpotExchangeRates!#REF!</definedName>
    <definedName name="BLPH19" localSheetId="6" hidden="1">[31]SpotExchangeRates!#REF!</definedName>
    <definedName name="BLPH19" localSheetId="8" hidden="1">[31]SpotExchangeRates!#REF!</definedName>
    <definedName name="BLPH19" hidden="1">[31]SpotExchangeRates!#REF!</definedName>
    <definedName name="BLPH2" hidden="1">'[30]Ex rate bloom'!$D$4</definedName>
    <definedName name="BLPH20" localSheetId="5" hidden="1">[31]SpotExchangeRates!#REF!</definedName>
    <definedName name="BLPH20" localSheetId="6" hidden="1">[31]SpotExchangeRates!#REF!</definedName>
    <definedName name="BLPH20" localSheetId="8" hidden="1">[31]SpotExchangeRates!#REF!</definedName>
    <definedName name="BLPH20" hidden="1">[31]SpotExchangeRates!#REF!</definedName>
    <definedName name="BLPH21" localSheetId="5" hidden="1">[31]SpotExchangeRates!#REF!</definedName>
    <definedName name="BLPH21" localSheetId="6" hidden="1">[31]SpotExchangeRates!#REF!</definedName>
    <definedName name="BLPH21" localSheetId="8" hidden="1">[31]SpotExchangeRates!#REF!</definedName>
    <definedName name="BLPH21" localSheetId="9" hidden="1">[31]SpotExchangeRates!#REF!</definedName>
    <definedName name="BLPH21" hidden="1">[31]SpotExchangeRates!#REF!</definedName>
    <definedName name="BLPH22" localSheetId="5" hidden="1">[31]SpotExchangeRates!#REF!</definedName>
    <definedName name="BLPH22" localSheetId="6" hidden="1">[31]SpotExchangeRates!#REF!</definedName>
    <definedName name="BLPH22" localSheetId="8" hidden="1">[31]SpotExchangeRates!#REF!</definedName>
    <definedName name="BLPH22" localSheetId="9" hidden="1">[31]SpotExchangeRates!#REF!</definedName>
    <definedName name="BLPH22" hidden="1">[31]SpotExchangeRates!#REF!</definedName>
    <definedName name="BLPH23" localSheetId="5" hidden="1">[31]SpotExchangeRates!#REF!</definedName>
    <definedName name="BLPH23" localSheetId="6" hidden="1">[31]SpotExchangeRates!#REF!</definedName>
    <definedName name="BLPH23" localSheetId="8" hidden="1">[31]SpotExchangeRates!#REF!</definedName>
    <definedName name="BLPH23" localSheetId="9" hidden="1">[31]SpotExchangeRates!#REF!</definedName>
    <definedName name="BLPH23" hidden="1">[31]SpotExchangeRates!#REF!</definedName>
    <definedName name="BLPH24" localSheetId="5" hidden="1">[31]SpotExchangeRates!#REF!</definedName>
    <definedName name="BLPH24" localSheetId="6" hidden="1">[31]SpotExchangeRates!#REF!</definedName>
    <definedName name="BLPH24" localSheetId="8" hidden="1">[31]SpotExchangeRates!#REF!</definedName>
    <definedName name="BLPH24" localSheetId="9" hidden="1">[31]SpotExchangeRates!#REF!</definedName>
    <definedName name="BLPH24" hidden="1">[31]SpotExchangeRates!#REF!</definedName>
    <definedName name="BLPH25" localSheetId="5" hidden="1">[31]SpotExchangeRates!#REF!</definedName>
    <definedName name="BLPH25" localSheetId="6" hidden="1">[31]SpotExchangeRates!#REF!</definedName>
    <definedName name="BLPH25" localSheetId="8" hidden="1">[31]SpotExchangeRates!#REF!</definedName>
    <definedName name="BLPH25" localSheetId="9" hidden="1">[31]SpotExchangeRates!#REF!</definedName>
    <definedName name="BLPH25" hidden="1">[31]SpotExchangeRates!#REF!</definedName>
    <definedName name="BLPH26" localSheetId="5" hidden="1">[31]SpotExchangeRates!#REF!</definedName>
    <definedName name="BLPH26" localSheetId="6" hidden="1">[31]SpotExchangeRates!#REF!</definedName>
    <definedName name="BLPH26" localSheetId="8" hidden="1">[31]SpotExchangeRates!#REF!</definedName>
    <definedName name="BLPH26" hidden="1">[31]SpotExchangeRates!#REF!</definedName>
    <definedName name="BLPH27" localSheetId="5" hidden="1">[31]SpotExchangeRates!#REF!</definedName>
    <definedName name="BLPH27" localSheetId="6" hidden="1">[31]SpotExchangeRates!#REF!</definedName>
    <definedName name="BLPH27" localSheetId="8" hidden="1">[31]SpotExchangeRates!#REF!</definedName>
    <definedName name="BLPH27" hidden="1">[31]SpotExchangeRates!#REF!</definedName>
    <definedName name="BLPH28" localSheetId="5" hidden="1">[31]SpotExchangeRates!#REF!</definedName>
    <definedName name="BLPH28" localSheetId="6" hidden="1">[31]SpotExchangeRates!#REF!</definedName>
    <definedName name="BLPH28" localSheetId="8" hidden="1">[31]SpotExchangeRates!#REF!</definedName>
    <definedName name="BLPH28" hidden="1">[31]SpotExchangeRates!#REF!</definedName>
    <definedName name="BLPH29" localSheetId="5" hidden="1">[31]SpotExchangeRates!#REF!</definedName>
    <definedName name="BLPH29" localSheetId="6" hidden="1">[31]SpotExchangeRates!#REF!</definedName>
    <definedName name="BLPH29" localSheetId="8" hidden="1">[31]SpotExchangeRates!#REF!</definedName>
    <definedName name="BLPH29" hidden="1">[31]SpotExchangeRates!#REF!</definedName>
    <definedName name="BLPH3" hidden="1">'[30]Ex rate bloom'!$G$4</definedName>
    <definedName name="BLPH30" localSheetId="5" hidden="1">[31]SpotExchangeRates!#REF!</definedName>
    <definedName name="BLPH30" localSheetId="6" hidden="1">[31]SpotExchangeRates!#REF!</definedName>
    <definedName name="BLPH30" localSheetId="8" hidden="1">[31]SpotExchangeRates!#REF!</definedName>
    <definedName name="BLPH30" hidden="1">[31]SpotExchangeRates!#REF!</definedName>
    <definedName name="BLPH31" localSheetId="5" hidden="1">[31]SpotExchangeRates!#REF!</definedName>
    <definedName name="BLPH31" localSheetId="6" hidden="1">[31]SpotExchangeRates!#REF!</definedName>
    <definedName name="BLPH31" localSheetId="8" hidden="1">[31]SpotExchangeRates!#REF!</definedName>
    <definedName name="BLPH31" hidden="1">[31]SpotExchangeRates!#REF!</definedName>
    <definedName name="BLPH32" localSheetId="5" hidden="1">[31]SpotExchangeRates!#REF!</definedName>
    <definedName name="BLPH32" localSheetId="6" hidden="1">[31]SpotExchangeRates!#REF!</definedName>
    <definedName name="BLPH32" localSheetId="8" hidden="1">[31]SpotExchangeRates!#REF!</definedName>
    <definedName name="BLPH32" hidden="1">[31]SpotExchangeRates!#REF!</definedName>
    <definedName name="BLPH33" localSheetId="5" hidden="1">[31]SpotExchangeRates!#REF!</definedName>
    <definedName name="BLPH33" localSheetId="6" hidden="1">[31]SpotExchangeRates!#REF!</definedName>
    <definedName name="BLPH33" localSheetId="8" hidden="1">[31]SpotExchangeRates!#REF!</definedName>
    <definedName name="BLPH33" hidden="1">[31]SpotExchangeRates!#REF!</definedName>
    <definedName name="BLPH34" localSheetId="5" hidden="1">[31]SpotExchangeRates!#REF!</definedName>
    <definedName name="BLPH34" localSheetId="6" hidden="1">[31]SpotExchangeRates!#REF!</definedName>
    <definedName name="BLPH34" localSheetId="8" hidden="1">[31]SpotExchangeRates!#REF!</definedName>
    <definedName name="BLPH34" hidden="1">[31]SpotExchangeRates!#REF!</definedName>
    <definedName name="BLPH35" localSheetId="5" hidden="1">[31]SpotExchangeRates!#REF!</definedName>
    <definedName name="BLPH35" localSheetId="6" hidden="1">[31]SpotExchangeRates!#REF!</definedName>
    <definedName name="BLPH35" localSheetId="8" hidden="1">[31]SpotExchangeRates!#REF!</definedName>
    <definedName name="BLPH35" hidden="1">[31]SpotExchangeRates!#REF!</definedName>
    <definedName name="BLPH36" localSheetId="5" hidden="1">[31]SpotExchangeRates!#REF!</definedName>
    <definedName name="BLPH36" localSheetId="6" hidden="1">[31]SpotExchangeRates!#REF!</definedName>
    <definedName name="BLPH36" localSheetId="8" hidden="1">[31]SpotExchangeRates!#REF!</definedName>
    <definedName name="BLPH36" hidden="1">[31]SpotExchangeRates!#REF!</definedName>
    <definedName name="BLPH37" localSheetId="5" hidden="1">[31]SpotExchangeRates!#REF!</definedName>
    <definedName name="BLPH37" localSheetId="6" hidden="1">[31]SpotExchangeRates!#REF!</definedName>
    <definedName name="BLPH37" localSheetId="8" hidden="1">[31]SpotExchangeRates!#REF!</definedName>
    <definedName name="BLPH37" hidden="1">[31]SpotExchangeRates!#REF!</definedName>
    <definedName name="BLPH38" localSheetId="5" hidden="1">[31]SpotExchangeRates!#REF!</definedName>
    <definedName name="BLPH38" localSheetId="6" hidden="1">[31]SpotExchangeRates!#REF!</definedName>
    <definedName name="BLPH38" localSheetId="8" hidden="1">[31]SpotExchangeRates!#REF!</definedName>
    <definedName name="BLPH38" hidden="1">[31]SpotExchangeRates!#REF!</definedName>
    <definedName name="BLPH39" localSheetId="5" hidden="1">[31]SpotExchangeRates!#REF!</definedName>
    <definedName name="BLPH39" localSheetId="6" hidden="1">[31]SpotExchangeRates!#REF!</definedName>
    <definedName name="BLPH39" localSheetId="8" hidden="1">[31]SpotExchangeRates!#REF!</definedName>
    <definedName name="BLPH39" hidden="1">[31]SpotExchangeRates!#REF!</definedName>
    <definedName name="BLPH4" hidden="1">'[30]Ex rate bloom'!$J$4</definedName>
    <definedName name="BLPH40" localSheetId="5" hidden="1">[31]SpotExchangeRates!#REF!</definedName>
    <definedName name="BLPH40" localSheetId="6" hidden="1">[31]SpotExchangeRates!#REF!</definedName>
    <definedName name="BLPH40" localSheetId="8" hidden="1">[31]SpotExchangeRates!#REF!</definedName>
    <definedName name="BLPH40" hidden="1">[31]SpotExchangeRates!#REF!</definedName>
    <definedName name="BLPH4000002" localSheetId="5" hidden="1">[33]embi_day!#REF!</definedName>
    <definedName name="BLPH4000002" localSheetId="6" hidden="1">[33]embi_day!#REF!</definedName>
    <definedName name="BLPH4000002" localSheetId="8" hidden="1">[33]embi_day!#REF!</definedName>
    <definedName name="BLPH4000002" hidden="1">[33]embi_day!#REF!</definedName>
    <definedName name="BLPH4000003" localSheetId="5" hidden="1">[33]embi_day!#REF!</definedName>
    <definedName name="BLPH4000003" localSheetId="6" hidden="1">[33]embi_day!#REF!</definedName>
    <definedName name="BLPH4000003" localSheetId="8" hidden="1">[33]embi_day!#REF!</definedName>
    <definedName name="BLPH4000003" hidden="1">[33]embi_day!#REF!</definedName>
    <definedName name="BLPH4000004" localSheetId="5" hidden="1">[33]embi_day!#REF!</definedName>
    <definedName name="BLPH4000004" localSheetId="6" hidden="1">[33]embi_day!#REF!</definedName>
    <definedName name="BLPH4000004" localSheetId="8" hidden="1">[33]embi_day!#REF!</definedName>
    <definedName name="BLPH4000004" hidden="1">[33]embi_day!#REF!</definedName>
    <definedName name="BLPH4000005" localSheetId="5" hidden="1">[33]embi_day!#REF!</definedName>
    <definedName name="BLPH4000005" localSheetId="6" hidden="1">[33]embi_day!#REF!</definedName>
    <definedName name="BLPH4000005" localSheetId="8" hidden="1">[33]embi_day!#REF!</definedName>
    <definedName name="BLPH4000005" hidden="1">[33]embi_day!#REF!</definedName>
    <definedName name="BLPH4000006" localSheetId="5" hidden="1">[33]embi_day!#REF!</definedName>
    <definedName name="BLPH4000006" localSheetId="6" hidden="1">[33]embi_day!#REF!</definedName>
    <definedName name="BLPH4000006" localSheetId="8" hidden="1">[33]embi_day!#REF!</definedName>
    <definedName name="BLPH4000006" hidden="1">[33]embi_day!#REF!</definedName>
    <definedName name="BLPH4000007" localSheetId="5" hidden="1">[33]embi_day!#REF!</definedName>
    <definedName name="BLPH4000007" localSheetId="6" hidden="1">[33]embi_day!#REF!</definedName>
    <definedName name="BLPH4000007" localSheetId="8" hidden="1">[33]embi_day!#REF!</definedName>
    <definedName name="BLPH4000007" hidden="1">[33]embi_day!#REF!</definedName>
    <definedName name="BLPH4000008" localSheetId="5" hidden="1">[33]embi_day!#REF!</definedName>
    <definedName name="BLPH4000008" localSheetId="6" hidden="1">[33]embi_day!#REF!</definedName>
    <definedName name="BLPH4000008" localSheetId="8" hidden="1">[33]embi_day!#REF!</definedName>
    <definedName name="BLPH4000008" hidden="1">[33]embi_day!#REF!</definedName>
    <definedName name="BLPH4000009" localSheetId="5" hidden="1">[33]embi_day!#REF!</definedName>
    <definedName name="BLPH4000009" localSheetId="6" hidden="1">[33]embi_day!#REF!</definedName>
    <definedName name="BLPH4000009" localSheetId="8" hidden="1">[33]embi_day!#REF!</definedName>
    <definedName name="BLPH4000009" hidden="1">[33]embi_day!#REF!</definedName>
    <definedName name="BLPH4000011" localSheetId="5" hidden="1">[33]embi_day!#REF!</definedName>
    <definedName name="BLPH4000011" localSheetId="6" hidden="1">[33]embi_day!#REF!</definedName>
    <definedName name="BLPH4000011" localSheetId="8" hidden="1">[33]embi_day!#REF!</definedName>
    <definedName name="BLPH4000011" hidden="1">[33]embi_day!#REF!</definedName>
    <definedName name="BLPH4000012" localSheetId="5" hidden="1">[33]embi_day!#REF!</definedName>
    <definedName name="BLPH4000012" localSheetId="6" hidden="1">[33]embi_day!#REF!</definedName>
    <definedName name="BLPH4000012" localSheetId="8" hidden="1">[33]embi_day!#REF!</definedName>
    <definedName name="BLPH4000012" hidden="1">[33]embi_day!#REF!</definedName>
    <definedName name="BLPH4000014" localSheetId="5" hidden="1">[33]embi_day!#REF!</definedName>
    <definedName name="BLPH4000014" localSheetId="6" hidden="1">[33]embi_day!#REF!</definedName>
    <definedName name="BLPH4000014" localSheetId="8" hidden="1">[33]embi_day!#REF!</definedName>
    <definedName name="BLPH4000014" hidden="1">[33]embi_day!#REF!</definedName>
    <definedName name="BLPH4000015" localSheetId="5" hidden="1">[33]embi_day!#REF!</definedName>
    <definedName name="BLPH4000015" localSheetId="6" hidden="1">[33]embi_day!#REF!</definedName>
    <definedName name="BLPH4000015" localSheetId="8" hidden="1">[33]embi_day!#REF!</definedName>
    <definedName name="BLPH4000015" hidden="1">[33]embi_day!#REF!</definedName>
    <definedName name="BLPH41" localSheetId="5" hidden="1">[31]SpotExchangeRates!#REF!</definedName>
    <definedName name="BLPH41" localSheetId="6" hidden="1">[31]SpotExchangeRates!#REF!</definedName>
    <definedName name="BLPH41" localSheetId="8" hidden="1">[31]SpotExchangeRates!#REF!</definedName>
    <definedName name="BLPH41" hidden="1">[31]SpotExchangeRates!#REF!</definedName>
    <definedName name="BLPH42" localSheetId="5" hidden="1">[31]SpotExchangeRates!#REF!</definedName>
    <definedName name="BLPH42" localSheetId="6" hidden="1">[31]SpotExchangeRates!#REF!</definedName>
    <definedName name="BLPH42" localSheetId="8" hidden="1">[31]SpotExchangeRates!#REF!</definedName>
    <definedName name="BLPH42" hidden="1">[31]SpotExchangeRates!#REF!</definedName>
    <definedName name="BLPH43" localSheetId="5" hidden="1">[31]SpotExchangeRates!#REF!</definedName>
    <definedName name="BLPH43" localSheetId="6" hidden="1">[31]SpotExchangeRates!#REF!</definedName>
    <definedName name="BLPH43" localSheetId="8" hidden="1">[31]SpotExchangeRates!#REF!</definedName>
    <definedName name="BLPH43" hidden="1">[31]SpotExchangeRates!#REF!</definedName>
    <definedName name="BLPH44" localSheetId="5" hidden="1">[31]SpotExchangeRates!#REF!</definedName>
    <definedName name="BLPH44" localSheetId="6" hidden="1">[31]SpotExchangeRates!#REF!</definedName>
    <definedName name="BLPH44" localSheetId="8" hidden="1">[31]SpotExchangeRates!#REF!</definedName>
    <definedName name="BLPH44" hidden="1">[31]SpotExchangeRates!#REF!</definedName>
    <definedName name="BLPH45" localSheetId="5" hidden="1">[31]SpotExchangeRates!#REF!</definedName>
    <definedName name="BLPH45" localSheetId="6" hidden="1">[31]SpotExchangeRates!#REF!</definedName>
    <definedName name="BLPH45" localSheetId="8" hidden="1">[31]SpotExchangeRates!#REF!</definedName>
    <definedName name="BLPH45" hidden="1">[31]SpotExchangeRates!#REF!</definedName>
    <definedName name="BLPH46" localSheetId="5" hidden="1">[31]SpotExchangeRates!#REF!</definedName>
    <definedName name="BLPH46" localSheetId="6" hidden="1">[31]SpotExchangeRates!#REF!</definedName>
    <definedName name="BLPH46" localSheetId="8" hidden="1">[31]SpotExchangeRates!#REF!</definedName>
    <definedName name="BLPH46" hidden="1">[31]SpotExchangeRates!#REF!</definedName>
    <definedName name="BLPH5" hidden="1">'[30]Ex rate bloom'!$M$4</definedName>
    <definedName name="BLPH56" localSheetId="5" hidden="1">[31]SpotExchangeRates!#REF!</definedName>
    <definedName name="BLPH56" localSheetId="6" hidden="1">[31]SpotExchangeRates!#REF!</definedName>
    <definedName name="BLPH56" localSheetId="8" hidden="1">[31]SpotExchangeRates!#REF!</definedName>
    <definedName name="BLPH56" hidden="1">[31]SpotExchangeRates!#REF!</definedName>
    <definedName name="BLPH57" localSheetId="5" hidden="1">[31]SpotExchangeRates!#REF!</definedName>
    <definedName name="BLPH57" localSheetId="6" hidden="1">[31]SpotExchangeRates!#REF!</definedName>
    <definedName name="BLPH57" localSheetId="8" hidden="1">[31]SpotExchangeRates!#REF!</definedName>
    <definedName name="BLPH57" hidden="1">[31]SpotExchangeRates!#REF!</definedName>
    <definedName name="BLPH58" localSheetId="5" hidden="1">[31]SpotExchangeRates!#REF!</definedName>
    <definedName name="BLPH58" localSheetId="6" hidden="1">[31]SpotExchangeRates!#REF!</definedName>
    <definedName name="BLPH58" localSheetId="8" hidden="1">[31]SpotExchangeRates!#REF!</definedName>
    <definedName name="BLPH58" hidden="1">[31]SpotExchangeRates!#REF!</definedName>
    <definedName name="BLPH6" hidden="1">'[30]Ex rate bloom'!$P$4</definedName>
    <definedName name="BLPH7" hidden="1">'[30]Ex rate bloom'!$S$4</definedName>
    <definedName name="BLPH78" localSheetId="5" hidden="1">[33]GenericIR!#REF!</definedName>
    <definedName name="BLPH78" localSheetId="6" hidden="1">[33]GenericIR!#REF!</definedName>
    <definedName name="BLPH78" localSheetId="8" hidden="1">[33]GenericIR!#REF!</definedName>
    <definedName name="BLPH78" hidden="1">[33]GenericIR!#REF!</definedName>
    <definedName name="BLPH8" hidden="1">'[30]Ex rate bloom'!$V$4</definedName>
    <definedName name="BLPH86" localSheetId="5" hidden="1">[31]SpotExchangeRates!#REF!</definedName>
    <definedName name="BLPH86" localSheetId="6" hidden="1">[31]SpotExchangeRates!#REF!</definedName>
    <definedName name="BLPH86" localSheetId="8" hidden="1">[31]SpotExchangeRates!#REF!</definedName>
    <definedName name="BLPH86" hidden="1">[31]SpotExchangeRates!#REF!</definedName>
    <definedName name="BLPH87" localSheetId="5" hidden="1">[31]SpotExchangeRates!#REF!</definedName>
    <definedName name="BLPH87" localSheetId="6" hidden="1">[31]SpotExchangeRates!#REF!</definedName>
    <definedName name="BLPH87" localSheetId="8" hidden="1">[31]SpotExchangeRates!#REF!</definedName>
    <definedName name="BLPH87" hidden="1">[31]SpotExchangeRates!#REF!</definedName>
    <definedName name="BLPH88" hidden="1">[31]SpotExchangeRates!$D$10</definedName>
    <definedName name="BLPH89" localSheetId="5" hidden="1">[31]SpotExchangeRates!#REF!</definedName>
    <definedName name="BLPH89" localSheetId="6" hidden="1">[31]SpotExchangeRates!#REF!</definedName>
    <definedName name="BLPH89" localSheetId="8" hidden="1">[31]SpotExchangeRates!#REF!</definedName>
    <definedName name="BLPH89" hidden="1">[31]SpotExchangeRates!#REF!</definedName>
    <definedName name="BLPH90" hidden="1">[31]SpotExchangeRates!$E$10</definedName>
    <definedName name="BLPH91" hidden="1">[31]SpotExchangeRates!$F$10</definedName>
    <definedName name="BLPH92" localSheetId="5" hidden="1">[31]SpotExchangeRates!#REF!</definedName>
    <definedName name="BLPH92" localSheetId="6" hidden="1">[31]SpotExchangeRates!#REF!</definedName>
    <definedName name="BLPH92" localSheetId="8" hidden="1">[31]SpotExchangeRates!#REF!</definedName>
    <definedName name="BLPH92" hidden="1">[31]SpotExchangeRates!#REF!</definedName>
    <definedName name="BLPH93" localSheetId="5" hidden="1">[31]SpotExchangeRates!#REF!</definedName>
    <definedName name="BLPH93" localSheetId="6" hidden="1">[31]SpotExchangeRates!#REF!</definedName>
    <definedName name="BLPH93" localSheetId="8" hidden="1">[31]SpotExchangeRates!#REF!</definedName>
    <definedName name="BLPH93" hidden="1">[31]SpotExchangeRates!#REF!</definedName>
    <definedName name="BLPH94" hidden="1">[31]SpotExchangeRates!$G$10</definedName>
    <definedName name="BLPH95" hidden="1">[31]SpotExchangeRates!$H$10</definedName>
    <definedName name="BLPH96" hidden="1">[31]SpotExchangeRates!$I$10</definedName>
    <definedName name="BLPH97" localSheetId="5" hidden="1">[31]SpotExchangeRates!#REF!</definedName>
    <definedName name="BLPH97" localSheetId="6" hidden="1">[31]SpotExchangeRates!#REF!</definedName>
    <definedName name="BLPH97" localSheetId="8" hidden="1">[31]SpotExchangeRates!#REF!</definedName>
    <definedName name="BLPH97" hidden="1">[31]SpotExchangeRates!#REF!</definedName>
    <definedName name="BLPH98" localSheetId="5" hidden="1">[31]SpotExchangeRates!#REF!</definedName>
    <definedName name="BLPH98" localSheetId="6" hidden="1">[31]SpotExchangeRates!#REF!</definedName>
    <definedName name="BLPH98" localSheetId="8" hidden="1">[31]SpotExchangeRates!#REF!</definedName>
    <definedName name="BLPH98" hidden="1">[31]SpotExchangeRates!#REF!</definedName>
    <definedName name="BLPH99" localSheetId="5" hidden="1">[31]SpotExchangeRates!#REF!</definedName>
    <definedName name="BLPH99" localSheetId="6" hidden="1">[31]SpotExchangeRates!#REF!</definedName>
    <definedName name="BLPH99" localSheetId="8" hidden="1">[31]SpotExchangeRates!#REF!</definedName>
    <definedName name="BLPH99" hidden="1">[31]SpotExchangeRates!#REF!</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cacho" localSheetId="2">[34]GRAFPROM!#REF!</definedName>
    <definedName name="cacho" localSheetId="5">[34]GRAFPROM!#REF!</definedName>
    <definedName name="cacho" localSheetId="6">[34]GRAFPROM!#REF!</definedName>
    <definedName name="cacho" localSheetId="8">[34]GRAFPROM!#REF!</definedName>
    <definedName name="cacho" localSheetId="9">[34]GRAFPROM!#REF!</definedName>
    <definedName name="cacho">[34]GRAFPROM!#REF!</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c" localSheetId="3" hidden="1">{"Riqfin97",#N/A,FALSE,"Tran";"Riqfinpro",#N/A,FALSE,"Tran"}</definedName>
    <definedName name="cc" localSheetId="10" hidden="1">{"Riqfin97",#N/A,FALSE,"Tran";"Riqfinpro",#N/A,FALSE,"Tran"}</definedName>
    <definedName name="cc" localSheetId="11" hidden="1">{"Riqfin97",#N/A,FALSE,"Tran";"Riqfinpro",#N/A,FALSE,"Tran"}</definedName>
    <definedName name="cc" localSheetId="2" hidden="1">{"Riqfin97",#N/A,FALSE,"Tran";"Riqfinpro",#N/A,FALSE,"Tran"}</definedName>
    <definedName name="cc" localSheetId="5" hidden="1">{"Riqfin97",#N/A,FALSE,"Tran";"Riqfinpro",#N/A,FALSE,"Tran"}</definedName>
    <definedName name="cc" localSheetId="6" hidden="1">{"Riqfin97",#N/A,FALSE,"Tran";"Riqfinpro",#N/A,FALSE,"Tran"}</definedName>
    <definedName name="cc" localSheetId="7" hidden="1">{"Riqfin97",#N/A,FALSE,"Tran";"Riqfinpro",#N/A,FALSE,"Tran"}</definedName>
    <definedName name="cc" localSheetId="8" hidden="1">{"Riqfin97",#N/A,FALSE,"Tran";"Riqfinpro",#N/A,FALSE,"Tran"}</definedName>
    <definedName name="cc" localSheetId="9" hidden="1">{"Riqfin97",#N/A,FALSE,"Tran";"Riqfinpro",#N/A,FALSE,"Tran"}</definedName>
    <definedName name="cc" hidden="1">{"Riqfin97",#N/A,FALSE,"Tran";"Riqfinpro",#N/A,FALSE,"Tran"}</definedName>
    <definedName name="ccc" localSheetId="3">'[18]GDP_CMP over time'!#REF!</definedName>
    <definedName name="ccc" localSheetId="1" hidden="1">{"Riqfin97",#N/A,FALSE,"Tran";"Riqfinpro",#N/A,FALSE,"Tran"}</definedName>
    <definedName name="ccc" localSheetId="10" hidden="1">{"Riqfin97",#N/A,FALSE,"Tran";"Riqfinpro",#N/A,FALSE,"Tran"}</definedName>
    <definedName name="ccc" localSheetId="11" hidden="1">{"Riqfin97",#N/A,FALSE,"Tran";"Riqfinpro",#N/A,FALSE,"Tran"}</definedName>
    <definedName name="ccc" localSheetId="2" hidden="1">{"Riqfin97",#N/A,FALSE,"Tran";"Riqfinpro",#N/A,FALSE,"Tran"}</definedName>
    <definedName name="ccc" localSheetId="4">'[18]GDP_CMP over time'!#REF!</definedName>
    <definedName name="ccc" localSheetId="5" hidden="1">{"Riqfin97",#N/A,FALSE,"Tran";"Riqfinpro",#N/A,FALSE,"Tran"}</definedName>
    <definedName name="ccc" localSheetId="6" hidden="1">{"Riqfin97",#N/A,FALSE,"Tran";"Riqfinpro",#N/A,FALSE,"Tran"}</definedName>
    <definedName name="ccc" localSheetId="7" hidden="1">{"Riqfin97",#N/A,FALSE,"Tran";"Riqfinpro",#N/A,FALSE,"Tran"}</definedName>
    <definedName name="ccc" localSheetId="8" hidden="1">{"Riqfin97",#N/A,FALSE,"Tran";"Riqfinpro",#N/A,FALSE,"Tran"}</definedName>
    <definedName name="ccc" localSheetId="9" hidden="1">{"Riqfin97",#N/A,FALSE,"Tran";"Riqfinpro",#N/A,FALSE,"Tran"}</definedName>
    <definedName name="ccc" localSheetId="12">'[18]GDP_CMP over time'!#REF!</definedName>
    <definedName name="ccc" localSheetId="21">'[18]GDP_CMP over time'!#REF!</definedName>
    <definedName name="ccc" localSheetId="22">'[18]GDP_CMP over time'!#REF!</definedName>
    <definedName name="ccc" localSheetId="23">'[18]GDP_CMP over time'!#REF!</definedName>
    <definedName name="ccc" localSheetId="24">'[18]GDP_CMP over time'!#REF!</definedName>
    <definedName name="ccc" localSheetId="25">'[18]GDP_CMP over time'!#REF!</definedName>
    <definedName name="ccc" localSheetId="26">'[18]GDP_CMP over time'!#REF!</definedName>
    <definedName name="ccc" localSheetId="27">'[18]GDP_CMP over time'!#REF!</definedName>
    <definedName name="ccc" localSheetId="28">'[18]GDP_CMP over time'!#REF!</definedName>
    <definedName name="ccc" localSheetId="13">'[18]GDP_CMP over time'!#REF!</definedName>
    <definedName name="ccc" localSheetId="29">'[18]GDP_CMP over time'!#REF!</definedName>
    <definedName name="ccc" localSheetId="30">'[18]GDP_CMP over time'!#REF!</definedName>
    <definedName name="ccc" localSheetId="31">'[18]GDP_CMP over time'!#REF!</definedName>
    <definedName name="ccc" localSheetId="32">'[19]GDP_CMP over time'!#REF!</definedName>
    <definedName name="ccc" localSheetId="33">'[18]GDP_CMP over time'!#REF!</definedName>
    <definedName name="ccc" localSheetId="34">'[18]GDP_CMP over time'!#REF!</definedName>
    <definedName name="ccc" localSheetId="35">'[18]GDP_CMP over time'!#REF!</definedName>
    <definedName name="ccc" localSheetId="36">'[18]GDP_CMP over time'!#REF!</definedName>
    <definedName name="ccc" localSheetId="14">'[18]GDP_CMP over time'!#REF!</definedName>
    <definedName name="ccc" localSheetId="15">'[18]GDP_CMP over time'!#REF!</definedName>
    <definedName name="ccc" localSheetId="16">'[18]GDP_CMP over time'!#REF!</definedName>
    <definedName name="ccc" localSheetId="17">'[18]GDP_CMP over time'!#REF!</definedName>
    <definedName name="ccc" localSheetId="18">'[18]GDP_CMP over time'!#REF!</definedName>
    <definedName name="ccc" localSheetId="19">'[18]GDP_CMP over time'!#REF!</definedName>
    <definedName name="ccc" localSheetId="20">'[18]GDP_CMP over time'!#REF!</definedName>
    <definedName name="ccc" localSheetId="37">'[20]GDP_CMP over time'!#REF!</definedName>
    <definedName name="ccc" localSheetId="38">'[20]GDP_CMP over time'!#REF!</definedName>
    <definedName name="ccc" localSheetId="39">'[21]GDP_CMP over time'!#REF!</definedName>
    <definedName name="ccc" localSheetId="40">'[21]GDP_CMP over time'!#REF!</definedName>
    <definedName name="ccc" localSheetId="108">'[22]GDP_CMP over time'!#REF!</definedName>
    <definedName name="ccc" localSheetId="115">'[19]GDP_CMP over time'!#REF!</definedName>
    <definedName name="ccc" localSheetId="109">'[22]GDP_CMP over time'!#REF!</definedName>
    <definedName name="ccc" localSheetId="110">'[19]GDP_CMP over time'!#REF!</definedName>
    <definedName name="ccc" localSheetId="111">'[19]GDP_CMP over time'!#REF!</definedName>
    <definedName name="ccc" localSheetId="112">'[19]GDP_CMP over time'!#REF!</definedName>
    <definedName name="ccc" localSheetId="113">'[19]GDP_CMP over time'!#REF!</definedName>
    <definedName name="ccc">'[23]GDP_CMP over time'!#REF!</definedName>
    <definedName name="contents2" localSheetId="5" hidden="1">[35]MSRV!#REF!</definedName>
    <definedName name="contents2" localSheetId="6" hidden="1">[35]MSRV!#REF!</definedName>
    <definedName name="contents2" localSheetId="8" hidden="1">[35]MSRV!#REF!</definedName>
    <definedName name="contents2" hidden="1">[35]MSRV!#REF!</definedName>
    <definedName name="cp" localSheetId="5" hidden="1">'[36]C Summary'!#REF!</definedName>
    <definedName name="cp" localSheetId="6" hidden="1">'[36]C Summary'!#REF!</definedName>
    <definedName name="cp" localSheetId="8" hidden="1">'[36]C Summary'!#REF!</definedName>
    <definedName name="cp" hidden="1">'[36]C Summary'!#REF!</definedName>
    <definedName name="CUAD.0">#N/A</definedName>
    <definedName name="CUAD.0CONT">#N/A</definedName>
    <definedName name="CUAD.1">#N/A</definedName>
    <definedName name="CUAD.1CONT">#N/A</definedName>
    <definedName name="CUAD.2">#N/A</definedName>
    <definedName name="CUAD.2CONT">#N/A</definedName>
    <definedName name="CUADRO_10.3.1">'[37]fondo promedio'!$A$36:$L$74</definedName>
    <definedName name="Cwvu.a." localSheetId="3" hidden="1">[38]BOP!$A$36:$IV$36,[38]BOP!$A$44:$IV$44,[38]BOP!$A$59:$IV$59,[38]BOP!#REF!,[38]BOP!#REF!,[38]BOP!$A$81:$IV$88</definedName>
    <definedName name="Cwvu.a." localSheetId="10" hidden="1">[38]BOP!$A$36:$IV$36,[38]BOP!$A$44:$IV$44,[38]BOP!$A$59:$IV$59,[38]BOP!#REF!,[38]BOP!#REF!,[38]BOP!$A$81:$IV$88</definedName>
    <definedName name="Cwvu.a." localSheetId="11" hidden="1">[38]BOP!$A$36:$IV$36,[38]BOP!$A$44:$IV$44,[38]BOP!$A$59:$IV$59,[38]BOP!#REF!,[38]BOP!#REF!,[38]BOP!$A$81:$IV$88</definedName>
    <definedName name="Cwvu.a." localSheetId="2" hidden="1">[38]BOP!$A$36:$IV$36,[38]BOP!$A$44:$IV$44,[38]BOP!$A$59:$IV$59,[38]BOP!#REF!,[38]BOP!#REF!,[38]BOP!$A$81:$IV$88</definedName>
    <definedName name="Cwvu.a." localSheetId="5" hidden="1">[38]BOP!$A$36:$IV$36,[38]BOP!$A$44:$IV$44,[38]BOP!$A$59:$IV$59,[38]BOP!#REF!,[38]BOP!#REF!,[38]BOP!$A$81:$IV$88</definedName>
    <definedName name="Cwvu.a." localSheetId="6" hidden="1">[38]BOP!$A$36:$IV$36,[38]BOP!$A$44:$IV$44,[38]BOP!$A$59:$IV$59,[38]BOP!#REF!,[38]BOP!#REF!,[38]BOP!$A$81:$IV$88</definedName>
    <definedName name="Cwvu.a." localSheetId="7" hidden="1">[38]BOP!$A$36:$IV$36,[38]BOP!$A$44:$IV$44,[38]BOP!$A$59:$IV$59,[38]BOP!#REF!,[38]BOP!#REF!,[38]BOP!$A$81:$IV$88</definedName>
    <definedName name="Cwvu.a." localSheetId="8" hidden="1">[38]BOP!$A$36:$IV$36,[38]BOP!$A$44:$IV$44,[38]BOP!$A$59:$IV$59,[38]BOP!#REF!,[38]BOP!#REF!,[38]BOP!$A$81:$IV$88</definedName>
    <definedName name="Cwvu.a." localSheetId="9" hidden="1">[38]BOP!$A$36:$IV$36,[38]BOP!$A$44:$IV$44,[38]BOP!$A$59:$IV$59,[38]BOP!#REF!,[38]BOP!#REF!,[38]BOP!$A$81:$IV$88</definedName>
    <definedName name="Cwvu.a." hidden="1">[38]BOP!$A$36:$IV$36,[38]BOP!$A$44:$IV$44,[38]BOP!$A$59:$IV$59,[38]BOP!#REF!,[38]BOP!#REF!,[38]BOP!$A$81:$IV$88</definedName>
    <definedName name="Cwvu.bop." localSheetId="3" hidden="1">[38]BOP!$A$36:$IV$36,[38]BOP!$A$44:$IV$44,[38]BOP!$A$59:$IV$59,[38]BOP!#REF!,[38]BOP!#REF!,[38]BOP!$A$81:$IV$88</definedName>
    <definedName name="Cwvu.bop." localSheetId="10" hidden="1">[38]BOP!$A$36:$IV$36,[38]BOP!$A$44:$IV$44,[38]BOP!$A$59:$IV$59,[38]BOP!#REF!,[38]BOP!#REF!,[38]BOP!$A$81:$IV$88</definedName>
    <definedName name="Cwvu.bop." localSheetId="11" hidden="1">[38]BOP!$A$36:$IV$36,[38]BOP!$A$44:$IV$44,[38]BOP!$A$59:$IV$59,[38]BOP!#REF!,[38]BOP!#REF!,[38]BOP!$A$81:$IV$88</definedName>
    <definedName name="Cwvu.bop." localSheetId="2" hidden="1">[38]BOP!$A$36:$IV$36,[38]BOP!$A$44:$IV$44,[38]BOP!$A$59:$IV$59,[38]BOP!#REF!,[38]BOP!#REF!,[38]BOP!$A$81:$IV$88</definedName>
    <definedName name="Cwvu.bop." localSheetId="5" hidden="1">[38]BOP!$A$36:$IV$36,[38]BOP!$A$44:$IV$44,[38]BOP!$A$59:$IV$59,[38]BOP!#REF!,[38]BOP!#REF!,[38]BOP!$A$81:$IV$88</definedName>
    <definedName name="Cwvu.bop." localSheetId="6" hidden="1">[38]BOP!$A$36:$IV$36,[38]BOP!$A$44:$IV$44,[38]BOP!$A$59:$IV$59,[38]BOP!#REF!,[38]BOP!#REF!,[38]BOP!$A$81:$IV$88</definedName>
    <definedName name="Cwvu.bop." localSheetId="7" hidden="1">[38]BOP!$A$36:$IV$36,[38]BOP!$A$44:$IV$44,[38]BOP!$A$59:$IV$59,[38]BOP!#REF!,[38]BOP!#REF!,[38]BOP!$A$81:$IV$88</definedName>
    <definedName name="Cwvu.bop." localSheetId="8" hidden="1">[38]BOP!$A$36:$IV$36,[38]BOP!$A$44:$IV$44,[38]BOP!$A$59:$IV$59,[38]BOP!#REF!,[38]BOP!#REF!,[38]BOP!$A$81:$IV$88</definedName>
    <definedName name="Cwvu.bop." localSheetId="9" hidden="1">[38]BOP!$A$36:$IV$36,[38]BOP!$A$44:$IV$44,[38]BOP!$A$59:$IV$59,[38]BOP!#REF!,[38]BOP!#REF!,[38]BOP!$A$81:$IV$88</definedName>
    <definedName name="Cwvu.bop." hidden="1">[38]BOP!$A$36:$IV$36,[38]BOP!$A$44:$IV$44,[38]BOP!$A$59:$IV$59,[38]BOP!#REF!,[38]BOP!#REF!,[38]BOP!$A$81:$IV$88</definedName>
    <definedName name="Cwvu.bop.sr." localSheetId="3" hidden="1">[38]BOP!$A$36:$IV$36,[38]BOP!$A$44:$IV$44,[38]BOP!$A$59:$IV$59,[38]BOP!#REF!,[38]BOP!#REF!,[38]BOP!$A$81:$IV$88</definedName>
    <definedName name="Cwvu.bop.sr." localSheetId="10" hidden="1">[38]BOP!$A$36:$IV$36,[38]BOP!$A$44:$IV$44,[38]BOP!$A$59:$IV$59,[38]BOP!#REF!,[38]BOP!#REF!,[38]BOP!$A$81:$IV$88</definedName>
    <definedName name="Cwvu.bop.sr." localSheetId="11" hidden="1">[38]BOP!$A$36:$IV$36,[38]BOP!$A$44:$IV$44,[38]BOP!$A$59:$IV$59,[38]BOP!#REF!,[38]BOP!#REF!,[38]BOP!$A$81:$IV$88</definedName>
    <definedName name="Cwvu.bop.sr." localSheetId="2" hidden="1">[38]BOP!$A$36:$IV$36,[38]BOP!$A$44:$IV$44,[38]BOP!$A$59:$IV$59,[38]BOP!#REF!,[38]BOP!#REF!,[38]BOP!$A$81:$IV$88</definedName>
    <definedName name="Cwvu.bop.sr." localSheetId="5" hidden="1">[38]BOP!$A$36:$IV$36,[38]BOP!$A$44:$IV$44,[38]BOP!$A$59:$IV$59,[38]BOP!#REF!,[38]BOP!#REF!,[38]BOP!$A$81:$IV$88</definedName>
    <definedName name="Cwvu.bop.sr." localSheetId="6" hidden="1">[38]BOP!$A$36:$IV$36,[38]BOP!$A$44:$IV$44,[38]BOP!$A$59:$IV$59,[38]BOP!#REF!,[38]BOP!#REF!,[38]BOP!$A$81:$IV$88</definedName>
    <definedName name="Cwvu.bop.sr." localSheetId="7" hidden="1">[38]BOP!$A$36:$IV$36,[38]BOP!$A$44:$IV$44,[38]BOP!$A$59:$IV$59,[38]BOP!#REF!,[38]BOP!#REF!,[38]BOP!$A$81:$IV$88</definedName>
    <definedName name="Cwvu.bop.sr." localSheetId="8" hidden="1">[38]BOP!$A$36:$IV$36,[38]BOP!$A$44:$IV$44,[38]BOP!$A$59:$IV$59,[38]BOP!#REF!,[38]BOP!#REF!,[38]BOP!$A$81:$IV$88</definedName>
    <definedName name="Cwvu.bop.sr." localSheetId="9" hidden="1">[38]BOP!$A$36:$IV$36,[38]BOP!$A$44:$IV$44,[38]BOP!$A$59:$IV$59,[38]BOP!#REF!,[38]BOP!#REF!,[38]BOP!$A$81:$IV$88</definedName>
    <definedName name="Cwvu.bop.sr." hidden="1">[38]BOP!$A$36:$IV$36,[38]BOP!$A$44:$IV$44,[38]BOP!$A$59:$IV$59,[38]BOP!#REF!,[38]BOP!#REF!,[38]BOP!$A$81:$IV$88</definedName>
    <definedName name="Cwvu.bopsdr.sr." localSheetId="3" hidden="1">[38]BOP!$A$36:$IV$36,[38]BOP!$A$44:$IV$44,[38]BOP!$A$59:$IV$59,[38]BOP!#REF!,[38]BOP!#REF!,[38]BOP!$A$81:$IV$88</definedName>
    <definedName name="Cwvu.bopsdr.sr." localSheetId="10" hidden="1">[38]BOP!$A$36:$IV$36,[38]BOP!$A$44:$IV$44,[38]BOP!$A$59:$IV$59,[38]BOP!#REF!,[38]BOP!#REF!,[38]BOP!$A$81:$IV$88</definedName>
    <definedName name="Cwvu.bopsdr.sr." localSheetId="11" hidden="1">[38]BOP!$A$36:$IV$36,[38]BOP!$A$44:$IV$44,[38]BOP!$A$59:$IV$59,[38]BOP!#REF!,[38]BOP!#REF!,[38]BOP!$A$81:$IV$88</definedName>
    <definedName name="Cwvu.bopsdr.sr." localSheetId="2" hidden="1">[38]BOP!$A$36:$IV$36,[38]BOP!$A$44:$IV$44,[38]BOP!$A$59:$IV$59,[38]BOP!#REF!,[38]BOP!#REF!,[38]BOP!$A$81:$IV$88</definedName>
    <definedName name="Cwvu.bopsdr.sr." localSheetId="5" hidden="1">[38]BOP!$A$36:$IV$36,[38]BOP!$A$44:$IV$44,[38]BOP!$A$59:$IV$59,[38]BOP!#REF!,[38]BOP!#REF!,[38]BOP!$A$81:$IV$88</definedName>
    <definedName name="Cwvu.bopsdr.sr." localSheetId="6" hidden="1">[38]BOP!$A$36:$IV$36,[38]BOP!$A$44:$IV$44,[38]BOP!$A$59:$IV$59,[38]BOP!#REF!,[38]BOP!#REF!,[38]BOP!$A$81:$IV$88</definedName>
    <definedName name="Cwvu.bopsdr.sr." localSheetId="7" hidden="1">[38]BOP!$A$36:$IV$36,[38]BOP!$A$44:$IV$44,[38]BOP!$A$59:$IV$59,[38]BOP!#REF!,[38]BOP!#REF!,[38]BOP!$A$81:$IV$88</definedName>
    <definedName name="Cwvu.bopsdr.sr." localSheetId="8" hidden="1">[38]BOP!$A$36:$IV$36,[38]BOP!$A$44:$IV$44,[38]BOP!$A$59:$IV$59,[38]BOP!#REF!,[38]BOP!#REF!,[38]BOP!$A$81:$IV$88</definedName>
    <definedName name="Cwvu.bopsdr.sr." localSheetId="9" hidden="1">[38]BOP!$A$36:$IV$36,[38]BOP!$A$44:$IV$44,[38]BOP!$A$59:$IV$59,[38]BOP!#REF!,[38]BOP!#REF!,[38]BOP!$A$81:$IV$88</definedName>
    <definedName name="Cwvu.bopsdr.sr." hidden="1">[38]BOP!$A$36:$IV$36,[38]BOP!$A$44:$IV$44,[38]BOP!$A$59:$IV$59,[38]BOP!#REF!,[38]BOP!#REF!,[38]BOP!$A$81:$IV$88</definedName>
    <definedName name="Cwvu.cotton." localSheetId="3" hidden="1">[38]BOP!$A$36:$IV$36,[38]BOP!$A$44:$IV$44,[38]BOP!$A$59:$IV$59,[38]BOP!#REF!,[38]BOP!#REF!,[38]BOP!$A$79:$IV$79,[38]BOP!$A$81:$IV$88,[38]BOP!#REF!</definedName>
    <definedName name="Cwvu.cotton." localSheetId="10" hidden="1">[38]BOP!$A$36:$IV$36,[38]BOP!$A$44:$IV$44,[38]BOP!$A$59:$IV$59,[38]BOP!#REF!,[38]BOP!#REF!,[38]BOP!$A$79:$IV$79,[38]BOP!$A$81:$IV$88,[38]BOP!#REF!</definedName>
    <definedName name="Cwvu.cotton." localSheetId="11" hidden="1">[38]BOP!$A$36:$IV$36,[38]BOP!$A$44:$IV$44,[38]BOP!$A$59:$IV$59,[38]BOP!#REF!,[38]BOP!#REF!,[38]BOP!$A$79:$IV$79,[38]BOP!$A$81:$IV$88,[38]BOP!#REF!</definedName>
    <definedName name="Cwvu.cotton." localSheetId="2" hidden="1">[38]BOP!$A$36:$IV$36,[38]BOP!$A$44:$IV$44,[38]BOP!$A$59:$IV$59,[38]BOP!#REF!,[38]BOP!#REF!,[38]BOP!$A$79:$IV$79,[38]BOP!$A$81:$IV$88,[38]BOP!#REF!</definedName>
    <definedName name="Cwvu.cotton." localSheetId="5" hidden="1">[38]BOP!$A$36:$IV$36,[38]BOP!$A$44:$IV$44,[38]BOP!$A$59:$IV$59,[38]BOP!#REF!,[38]BOP!#REF!,[38]BOP!$A$79:$IV$79,[38]BOP!$A$81:$IV$88,[38]BOP!#REF!</definedName>
    <definedName name="Cwvu.cotton." localSheetId="6" hidden="1">[38]BOP!$A$36:$IV$36,[38]BOP!$A$44:$IV$44,[38]BOP!$A$59:$IV$59,[38]BOP!#REF!,[38]BOP!#REF!,[38]BOP!$A$79:$IV$79,[38]BOP!$A$81:$IV$88,[38]BOP!#REF!</definedName>
    <definedName name="Cwvu.cotton." localSheetId="7" hidden="1">[38]BOP!$A$36:$IV$36,[38]BOP!$A$44:$IV$44,[38]BOP!$A$59:$IV$59,[38]BOP!#REF!,[38]BOP!#REF!,[38]BOP!$A$79:$IV$79,[38]BOP!$A$81:$IV$88,[38]BOP!#REF!</definedName>
    <definedName name="Cwvu.cotton." localSheetId="8" hidden="1">[38]BOP!$A$36:$IV$36,[38]BOP!$A$44:$IV$44,[38]BOP!$A$59:$IV$59,[38]BOP!#REF!,[38]BOP!#REF!,[38]BOP!$A$79:$IV$79,[38]BOP!$A$81:$IV$88,[38]BOP!#REF!</definedName>
    <definedName name="Cwvu.cotton." localSheetId="9" hidden="1">[38]BOP!$A$36:$IV$36,[38]BOP!$A$44:$IV$44,[38]BOP!$A$59:$IV$59,[38]BOP!#REF!,[38]BOP!#REF!,[38]BOP!$A$79:$IV$79,[38]BOP!$A$81:$IV$88,[38]BOP!#REF!</definedName>
    <definedName name="Cwvu.cotton." hidden="1">[38]BOP!$A$36:$IV$36,[38]BOP!$A$44:$IV$44,[38]BOP!$A$59:$IV$59,[38]BOP!#REF!,[38]BOP!#REF!,[38]BOP!$A$79:$IV$79,[38]BOP!$A$81:$IV$88,[38]BOP!#REF!</definedName>
    <definedName name="Cwvu.cottonall." localSheetId="3" hidden="1">[38]BOP!$A$36:$IV$36,[38]BOP!$A$44:$IV$44,[38]BOP!$A$59:$IV$59,[38]BOP!#REF!,[38]BOP!#REF!,[38]BOP!$A$79:$IV$79,[38]BOP!$A$81:$IV$88</definedName>
    <definedName name="Cwvu.cottonall." localSheetId="10" hidden="1">[38]BOP!$A$36:$IV$36,[38]BOP!$A$44:$IV$44,[38]BOP!$A$59:$IV$59,[38]BOP!#REF!,[38]BOP!#REF!,[38]BOP!$A$79:$IV$79,[38]BOP!$A$81:$IV$88</definedName>
    <definedName name="Cwvu.cottonall." localSheetId="11" hidden="1">[38]BOP!$A$36:$IV$36,[38]BOP!$A$44:$IV$44,[38]BOP!$A$59:$IV$59,[38]BOP!#REF!,[38]BOP!#REF!,[38]BOP!$A$79:$IV$79,[38]BOP!$A$81:$IV$88</definedName>
    <definedName name="Cwvu.cottonall." localSheetId="2" hidden="1">[38]BOP!$A$36:$IV$36,[38]BOP!$A$44:$IV$44,[38]BOP!$A$59:$IV$59,[38]BOP!#REF!,[38]BOP!#REF!,[38]BOP!$A$79:$IV$79,[38]BOP!$A$81:$IV$88</definedName>
    <definedName name="Cwvu.cottonall." localSheetId="5" hidden="1">[38]BOP!$A$36:$IV$36,[38]BOP!$A$44:$IV$44,[38]BOP!$A$59:$IV$59,[38]BOP!#REF!,[38]BOP!#REF!,[38]BOP!$A$79:$IV$79,[38]BOP!$A$81:$IV$88</definedName>
    <definedName name="Cwvu.cottonall." localSheetId="6" hidden="1">[38]BOP!$A$36:$IV$36,[38]BOP!$A$44:$IV$44,[38]BOP!$A$59:$IV$59,[38]BOP!#REF!,[38]BOP!#REF!,[38]BOP!$A$79:$IV$79,[38]BOP!$A$81:$IV$88</definedName>
    <definedName name="Cwvu.cottonall." localSheetId="7" hidden="1">[38]BOP!$A$36:$IV$36,[38]BOP!$A$44:$IV$44,[38]BOP!$A$59:$IV$59,[38]BOP!#REF!,[38]BOP!#REF!,[38]BOP!$A$79:$IV$79,[38]BOP!$A$81:$IV$88</definedName>
    <definedName name="Cwvu.cottonall." localSheetId="8" hidden="1">[38]BOP!$A$36:$IV$36,[38]BOP!$A$44:$IV$44,[38]BOP!$A$59:$IV$59,[38]BOP!#REF!,[38]BOP!#REF!,[38]BOP!$A$79:$IV$79,[38]BOP!$A$81:$IV$88</definedName>
    <definedName name="Cwvu.cottonall." localSheetId="9" hidden="1">[38]BOP!$A$36:$IV$36,[38]BOP!$A$44:$IV$44,[38]BOP!$A$59:$IV$59,[38]BOP!#REF!,[38]BOP!#REF!,[38]BOP!$A$79:$IV$79,[38]BOP!$A$81:$IV$88</definedName>
    <definedName name="Cwvu.cottonall." hidden="1">[38]BOP!$A$36:$IV$36,[38]BOP!$A$44:$IV$44,[38]BOP!$A$59:$IV$59,[38]BOP!#REF!,[38]BOP!#REF!,[38]BOP!$A$79:$IV$79,[38]BOP!$A$81:$IV$88</definedName>
    <definedName name="Cwvu.exportdetails." localSheetId="5" hidden="1">[38]BOP!$A$36:$IV$36,[38]BOP!$A$44:$IV$44,[38]BOP!$A$59:$IV$59,[38]BOP!#REF!,[38]BOP!#REF!,[38]BOP!$A$79:$IV$79,[38]BOP!#REF!</definedName>
    <definedName name="Cwvu.exportdetails." localSheetId="6" hidden="1">[38]BOP!$A$36:$IV$36,[38]BOP!$A$44:$IV$44,[38]BOP!$A$59:$IV$59,[38]BOP!#REF!,[38]BOP!#REF!,[38]BOP!$A$79:$IV$79,[38]BOP!#REF!</definedName>
    <definedName name="Cwvu.exportdetails." localSheetId="8" hidden="1">[38]BOP!$A$36:$IV$36,[38]BOP!$A$44:$IV$44,[38]BOP!$A$59:$IV$59,[38]BOP!#REF!,[38]BOP!#REF!,[38]BOP!$A$79:$IV$79,[38]BOP!#REF!</definedName>
    <definedName name="Cwvu.exportdetails." hidden="1">[38]BOP!$A$36:$IV$36,[38]BOP!$A$44:$IV$44,[38]BOP!$A$59:$IV$59,[38]BOP!#REF!,[38]BOP!#REF!,[38]BOP!$A$79:$IV$79,[38]BOP!#REF!</definedName>
    <definedName name="Cwvu.exports." localSheetId="3" hidden="1">[38]BOP!$A$36:$IV$36,[38]BOP!$A$44:$IV$44,[38]BOP!$A$59:$IV$59,[38]BOP!#REF!,[38]BOP!#REF!,[38]BOP!$A$79:$IV$79,[38]BOP!$A$81:$IV$88,[38]BOP!#REF!</definedName>
    <definedName name="Cwvu.exports." localSheetId="10" hidden="1">[38]BOP!$A$36:$IV$36,[38]BOP!$A$44:$IV$44,[38]BOP!$A$59:$IV$59,[38]BOP!#REF!,[38]BOP!#REF!,[38]BOP!$A$79:$IV$79,[38]BOP!$A$81:$IV$88,[38]BOP!#REF!</definedName>
    <definedName name="Cwvu.exports." localSheetId="11" hidden="1">[38]BOP!$A$36:$IV$36,[38]BOP!$A$44:$IV$44,[38]BOP!$A$59:$IV$59,[38]BOP!#REF!,[38]BOP!#REF!,[38]BOP!$A$79:$IV$79,[38]BOP!$A$81:$IV$88,[38]BOP!#REF!</definedName>
    <definedName name="Cwvu.exports." localSheetId="2" hidden="1">[38]BOP!$A$36:$IV$36,[38]BOP!$A$44:$IV$44,[38]BOP!$A$59:$IV$59,[38]BOP!#REF!,[38]BOP!#REF!,[38]BOP!$A$79:$IV$79,[38]BOP!$A$81:$IV$88,[38]BOP!#REF!</definedName>
    <definedName name="Cwvu.exports." localSheetId="5" hidden="1">[38]BOP!$A$36:$IV$36,[38]BOP!$A$44:$IV$44,[38]BOP!$A$59:$IV$59,[38]BOP!#REF!,[38]BOP!#REF!,[38]BOP!$A$79:$IV$79,[38]BOP!$A$81:$IV$88,[38]BOP!#REF!</definedName>
    <definedName name="Cwvu.exports." localSheetId="6" hidden="1">[38]BOP!$A$36:$IV$36,[38]BOP!$A$44:$IV$44,[38]BOP!$A$59:$IV$59,[38]BOP!#REF!,[38]BOP!#REF!,[38]BOP!$A$79:$IV$79,[38]BOP!$A$81:$IV$88,[38]BOP!#REF!</definedName>
    <definedName name="Cwvu.exports." localSheetId="7" hidden="1">[38]BOP!$A$36:$IV$36,[38]BOP!$A$44:$IV$44,[38]BOP!$A$59:$IV$59,[38]BOP!#REF!,[38]BOP!#REF!,[38]BOP!$A$79:$IV$79,[38]BOP!$A$81:$IV$88,[38]BOP!#REF!</definedName>
    <definedName name="Cwvu.exports." localSheetId="8" hidden="1">[38]BOP!$A$36:$IV$36,[38]BOP!$A$44:$IV$44,[38]BOP!$A$59:$IV$59,[38]BOP!#REF!,[38]BOP!#REF!,[38]BOP!$A$79:$IV$79,[38]BOP!$A$81:$IV$88,[38]BOP!#REF!</definedName>
    <definedName name="Cwvu.exports." localSheetId="9" hidden="1">[38]BOP!$A$36:$IV$36,[38]BOP!$A$44:$IV$44,[38]BOP!$A$59:$IV$59,[38]BOP!#REF!,[38]BOP!#REF!,[38]BOP!$A$79:$IV$79,[38]BOP!$A$81:$IV$88,[38]BOP!#REF!</definedName>
    <definedName name="Cwvu.exports." hidden="1">[38]BOP!$A$36:$IV$36,[38]BOP!$A$44:$IV$44,[38]BOP!$A$59:$IV$59,[38]BOP!#REF!,[38]BOP!#REF!,[38]BOP!$A$79:$IV$79,[38]BOP!$A$81:$IV$88,[38]BOP!#REF!</definedName>
    <definedName name="Cwvu.gold." localSheetId="3" hidden="1">[38]BOP!$A$36:$IV$36,[38]BOP!$A$44:$IV$44,[38]BOP!$A$59:$IV$59,[38]BOP!#REF!,[38]BOP!#REF!,[38]BOP!$A$79:$IV$79,[38]BOP!$A$81:$IV$88,[38]BOP!#REF!</definedName>
    <definedName name="Cwvu.gold." localSheetId="10" hidden="1">[38]BOP!$A$36:$IV$36,[38]BOP!$A$44:$IV$44,[38]BOP!$A$59:$IV$59,[38]BOP!#REF!,[38]BOP!#REF!,[38]BOP!$A$79:$IV$79,[38]BOP!$A$81:$IV$88,[38]BOP!#REF!</definedName>
    <definedName name="Cwvu.gold." localSheetId="11" hidden="1">[38]BOP!$A$36:$IV$36,[38]BOP!$A$44:$IV$44,[38]BOP!$A$59:$IV$59,[38]BOP!#REF!,[38]BOP!#REF!,[38]BOP!$A$79:$IV$79,[38]BOP!$A$81:$IV$88,[38]BOP!#REF!</definedName>
    <definedName name="Cwvu.gold." localSheetId="2" hidden="1">[38]BOP!$A$36:$IV$36,[38]BOP!$A$44:$IV$44,[38]BOP!$A$59:$IV$59,[38]BOP!#REF!,[38]BOP!#REF!,[38]BOP!$A$79:$IV$79,[38]BOP!$A$81:$IV$88,[38]BOP!#REF!</definedName>
    <definedName name="Cwvu.gold." localSheetId="5" hidden="1">[38]BOP!$A$36:$IV$36,[38]BOP!$A$44:$IV$44,[38]BOP!$A$59:$IV$59,[38]BOP!#REF!,[38]BOP!#REF!,[38]BOP!$A$79:$IV$79,[38]BOP!$A$81:$IV$88,[38]BOP!#REF!</definedName>
    <definedName name="Cwvu.gold." localSheetId="6" hidden="1">[38]BOP!$A$36:$IV$36,[38]BOP!$A$44:$IV$44,[38]BOP!$A$59:$IV$59,[38]BOP!#REF!,[38]BOP!#REF!,[38]BOP!$A$79:$IV$79,[38]BOP!$A$81:$IV$88,[38]BOP!#REF!</definedName>
    <definedName name="Cwvu.gold." localSheetId="7" hidden="1">[38]BOP!$A$36:$IV$36,[38]BOP!$A$44:$IV$44,[38]BOP!$A$59:$IV$59,[38]BOP!#REF!,[38]BOP!#REF!,[38]BOP!$A$79:$IV$79,[38]BOP!$A$81:$IV$88,[38]BOP!#REF!</definedName>
    <definedName name="Cwvu.gold." localSheetId="8" hidden="1">[38]BOP!$A$36:$IV$36,[38]BOP!$A$44:$IV$44,[38]BOP!$A$59:$IV$59,[38]BOP!#REF!,[38]BOP!#REF!,[38]BOP!$A$79:$IV$79,[38]BOP!$A$81:$IV$88,[38]BOP!#REF!</definedName>
    <definedName name="Cwvu.gold." localSheetId="9" hidden="1">[38]BOP!$A$36:$IV$36,[38]BOP!$A$44:$IV$44,[38]BOP!$A$59:$IV$59,[38]BOP!#REF!,[38]BOP!#REF!,[38]BOP!$A$79:$IV$79,[38]BOP!$A$81:$IV$88,[38]BOP!#REF!</definedName>
    <definedName name="Cwvu.gold." hidden="1">[38]BOP!$A$36:$IV$36,[38]BOP!$A$44:$IV$44,[38]BOP!$A$59:$IV$59,[38]BOP!#REF!,[38]BOP!#REF!,[38]BOP!$A$79:$IV$79,[38]BOP!$A$81:$IV$88,[38]BOP!#REF!</definedName>
    <definedName name="Cwvu.goldall." localSheetId="3" hidden="1">[38]BOP!$A$36:$IV$36,[38]BOP!$A$44:$IV$44,[38]BOP!$A$59:$IV$59,[38]BOP!#REF!,[38]BOP!#REF!,[38]BOP!$A$79:$IV$79,[38]BOP!$A$81:$IV$88,[38]BOP!#REF!</definedName>
    <definedName name="Cwvu.goldall." localSheetId="10" hidden="1">[38]BOP!$A$36:$IV$36,[38]BOP!$A$44:$IV$44,[38]BOP!$A$59:$IV$59,[38]BOP!#REF!,[38]BOP!#REF!,[38]BOP!$A$79:$IV$79,[38]BOP!$A$81:$IV$88,[38]BOP!#REF!</definedName>
    <definedName name="Cwvu.goldall." localSheetId="11" hidden="1">[38]BOP!$A$36:$IV$36,[38]BOP!$A$44:$IV$44,[38]BOP!$A$59:$IV$59,[38]BOP!#REF!,[38]BOP!#REF!,[38]BOP!$A$79:$IV$79,[38]BOP!$A$81:$IV$88,[38]BOP!#REF!</definedName>
    <definedName name="Cwvu.goldall." localSheetId="2" hidden="1">[38]BOP!$A$36:$IV$36,[38]BOP!$A$44:$IV$44,[38]BOP!$A$59:$IV$59,[38]BOP!#REF!,[38]BOP!#REF!,[38]BOP!$A$79:$IV$79,[38]BOP!$A$81:$IV$88,[38]BOP!#REF!</definedName>
    <definedName name="Cwvu.goldall." localSheetId="5" hidden="1">[38]BOP!$A$36:$IV$36,[38]BOP!$A$44:$IV$44,[38]BOP!$A$59:$IV$59,[38]BOP!#REF!,[38]BOP!#REF!,[38]BOP!$A$79:$IV$79,[38]BOP!$A$81:$IV$88,[38]BOP!#REF!</definedName>
    <definedName name="Cwvu.goldall." localSheetId="6" hidden="1">[38]BOP!$A$36:$IV$36,[38]BOP!$A$44:$IV$44,[38]BOP!$A$59:$IV$59,[38]BOP!#REF!,[38]BOP!#REF!,[38]BOP!$A$79:$IV$79,[38]BOP!$A$81:$IV$88,[38]BOP!#REF!</definedName>
    <definedName name="Cwvu.goldall." localSheetId="7" hidden="1">[38]BOP!$A$36:$IV$36,[38]BOP!$A$44:$IV$44,[38]BOP!$A$59:$IV$59,[38]BOP!#REF!,[38]BOP!#REF!,[38]BOP!$A$79:$IV$79,[38]BOP!$A$81:$IV$88,[38]BOP!#REF!</definedName>
    <definedName name="Cwvu.goldall." localSheetId="8" hidden="1">[38]BOP!$A$36:$IV$36,[38]BOP!$A$44:$IV$44,[38]BOP!$A$59:$IV$59,[38]BOP!#REF!,[38]BOP!#REF!,[38]BOP!$A$79:$IV$79,[38]BOP!$A$81:$IV$88,[38]BOP!#REF!</definedName>
    <definedName name="Cwvu.goldall." localSheetId="9" hidden="1">[38]BOP!$A$36:$IV$36,[38]BOP!$A$44:$IV$44,[38]BOP!$A$59:$IV$59,[38]BOP!#REF!,[38]BOP!#REF!,[38]BOP!$A$79:$IV$79,[38]BOP!$A$81:$IV$88,[38]BOP!#REF!</definedName>
    <definedName name="Cwvu.goldall." hidden="1">[38]BOP!$A$36:$IV$36,[38]BOP!$A$44:$IV$44,[38]BOP!$A$59:$IV$59,[38]BOP!#REF!,[38]BOP!#REF!,[38]BOP!$A$79:$IV$79,[38]BOP!$A$81:$IV$88,[38]BOP!#REF!</definedName>
    <definedName name="Cwvu.imports." localSheetId="3" hidden="1">[38]BOP!$A$36:$IV$36,[38]BOP!$A$44:$IV$44,[38]BOP!$A$59:$IV$59,[38]BOP!#REF!,[38]BOP!#REF!,[38]BOP!$A$79:$IV$79,[38]BOP!$A$81:$IV$88,[38]BOP!#REF!,[38]BOP!#REF!</definedName>
    <definedName name="Cwvu.imports." localSheetId="10" hidden="1">[38]BOP!$A$36:$IV$36,[38]BOP!$A$44:$IV$44,[38]BOP!$A$59:$IV$59,[38]BOP!#REF!,[38]BOP!#REF!,[38]BOP!$A$79:$IV$79,[38]BOP!$A$81:$IV$88,[38]BOP!#REF!,[38]BOP!#REF!</definedName>
    <definedName name="Cwvu.imports." localSheetId="11" hidden="1">[38]BOP!$A$36:$IV$36,[38]BOP!$A$44:$IV$44,[38]BOP!$A$59:$IV$59,[38]BOP!#REF!,[38]BOP!#REF!,[38]BOP!$A$79:$IV$79,[38]BOP!$A$81:$IV$88,[38]BOP!#REF!,[38]BOP!#REF!</definedName>
    <definedName name="Cwvu.imports." localSheetId="2" hidden="1">[38]BOP!$A$36:$IV$36,[38]BOP!$A$44:$IV$44,[38]BOP!$A$59:$IV$59,[38]BOP!#REF!,[38]BOP!#REF!,[38]BOP!$A$79:$IV$79,[38]BOP!$A$81:$IV$88,[38]BOP!#REF!,[38]BOP!#REF!</definedName>
    <definedName name="Cwvu.imports." localSheetId="5" hidden="1">[38]BOP!$A$36:$IV$36,[38]BOP!$A$44:$IV$44,[38]BOP!$A$59:$IV$59,[38]BOP!#REF!,[38]BOP!#REF!,[38]BOP!$A$79:$IV$79,[38]BOP!$A$81:$IV$88,[38]BOP!#REF!,[38]BOP!#REF!</definedName>
    <definedName name="Cwvu.imports." localSheetId="6" hidden="1">[38]BOP!$A$36:$IV$36,[38]BOP!$A$44:$IV$44,[38]BOP!$A$59:$IV$59,[38]BOP!#REF!,[38]BOP!#REF!,[38]BOP!$A$79:$IV$79,[38]BOP!$A$81:$IV$88,[38]BOP!#REF!,[38]BOP!#REF!</definedName>
    <definedName name="Cwvu.imports." localSheetId="7" hidden="1">[38]BOP!$A$36:$IV$36,[38]BOP!$A$44:$IV$44,[38]BOP!$A$59:$IV$59,[38]BOP!#REF!,[38]BOP!#REF!,[38]BOP!$A$79:$IV$79,[38]BOP!$A$81:$IV$88,[38]BOP!#REF!,[38]BOP!#REF!</definedName>
    <definedName name="Cwvu.imports." localSheetId="8" hidden="1">[38]BOP!$A$36:$IV$36,[38]BOP!$A$44:$IV$44,[38]BOP!$A$59:$IV$59,[38]BOP!#REF!,[38]BOP!#REF!,[38]BOP!$A$79:$IV$79,[38]BOP!$A$81:$IV$88,[38]BOP!#REF!,[38]BOP!#REF!</definedName>
    <definedName name="Cwvu.imports." localSheetId="9" hidden="1">[38]BOP!$A$36:$IV$36,[38]BOP!$A$44:$IV$44,[38]BOP!$A$59:$IV$59,[38]BOP!#REF!,[38]BOP!#REF!,[38]BOP!$A$79:$IV$79,[38]BOP!$A$81:$IV$88,[38]BOP!#REF!,[38]BOP!#REF!</definedName>
    <definedName name="Cwvu.imports." hidden="1">[38]BOP!$A$36:$IV$36,[38]BOP!$A$44:$IV$44,[38]BOP!$A$59:$IV$59,[38]BOP!#REF!,[38]BOP!#REF!,[38]BOP!$A$79:$IV$79,[38]BOP!$A$81:$IV$88,[38]BOP!#REF!,[38]BOP!#REF!</definedName>
    <definedName name="Cwvu.importsall." localSheetId="3" hidden="1">[38]BOP!$A$36:$IV$36,[38]BOP!$A$44:$IV$44,[38]BOP!$A$59:$IV$59,[38]BOP!#REF!,[38]BOP!#REF!,[38]BOP!$A$79:$IV$79,[38]BOP!$A$81:$IV$88,[38]BOP!#REF!,[38]BOP!#REF!</definedName>
    <definedName name="Cwvu.importsall." localSheetId="10" hidden="1">[38]BOP!$A$36:$IV$36,[38]BOP!$A$44:$IV$44,[38]BOP!$A$59:$IV$59,[38]BOP!#REF!,[38]BOP!#REF!,[38]BOP!$A$79:$IV$79,[38]BOP!$A$81:$IV$88,[38]BOP!#REF!,[38]BOP!#REF!</definedName>
    <definedName name="Cwvu.importsall." localSheetId="11" hidden="1">[38]BOP!$A$36:$IV$36,[38]BOP!$A$44:$IV$44,[38]BOP!$A$59:$IV$59,[38]BOP!#REF!,[38]BOP!#REF!,[38]BOP!$A$79:$IV$79,[38]BOP!$A$81:$IV$88,[38]BOP!#REF!,[38]BOP!#REF!</definedName>
    <definedName name="Cwvu.importsall." localSheetId="2" hidden="1">[38]BOP!$A$36:$IV$36,[38]BOP!$A$44:$IV$44,[38]BOP!$A$59:$IV$59,[38]BOP!#REF!,[38]BOP!#REF!,[38]BOP!$A$79:$IV$79,[38]BOP!$A$81:$IV$88,[38]BOP!#REF!,[38]BOP!#REF!</definedName>
    <definedName name="Cwvu.importsall." localSheetId="5" hidden="1">[38]BOP!$A$36:$IV$36,[38]BOP!$A$44:$IV$44,[38]BOP!$A$59:$IV$59,[38]BOP!#REF!,[38]BOP!#REF!,[38]BOP!$A$79:$IV$79,[38]BOP!$A$81:$IV$88,[38]BOP!#REF!,[38]BOP!#REF!</definedName>
    <definedName name="Cwvu.importsall." localSheetId="6" hidden="1">[38]BOP!$A$36:$IV$36,[38]BOP!$A$44:$IV$44,[38]BOP!$A$59:$IV$59,[38]BOP!#REF!,[38]BOP!#REF!,[38]BOP!$A$79:$IV$79,[38]BOP!$A$81:$IV$88,[38]BOP!#REF!,[38]BOP!#REF!</definedName>
    <definedName name="Cwvu.importsall." localSheetId="7" hidden="1">[38]BOP!$A$36:$IV$36,[38]BOP!$A$44:$IV$44,[38]BOP!$A$59:$IV$59,[38]BOP!#REF!,[38]BOP!#REF!,[38]BOP!$A$79:$IV$79,[38]BOP!$A$81:$IV$88,[38]BOP!#REF!,[38]BOP!#REF!</definedName>
    <definedName name="Cwvu.importsall." localSheetId="8" hidden="1">[38]BOP!$A$36:$IV$36,[38]BOP!$A$44:$IV$44,[38]BOP!$A$59:$IV$59,[38]BOP!#REF!,[38]BOP!#REF!,[38]BOP!$A$79:$IV$79,[38]BOP!$A$81:$IV$88,[38]BOP!#REF!,[38]BOP!#REF!</definedName>
    <definedName name="Cwvu.importsall." localSheetId="9" hidden="1">[38]BOP!$A$36:$IV$36,[38]BOP!$A$44:$IV$44,[38]BOP!$A$59:$IV$59,[38]BOP!#REF!,[38]BOP!#REF!,[38]BOP!$A$79:$IV$79,[38]BOP!$A$81:$IV$88,[38]BOP!#REF!,[38]BOP!#REF!</definedName>
    <definedName name="Cwvu.importsall." hidden="1">[38]BOP!$A$36:$IV$36,[38]BOP!$A$44:$IV$44,[38]BOP!$A$59:$IV$59,[38]BOP!#REF!,[38]BOP!#REF!,[38]BOP!$A$79:$IV$79,[38]BOP!$A$81:$IV$88,[38]BOP!#REF!,[38]BOP!#REF!</definedName>
    <definedName name="Cwvu.Print." hidden="1">[39]Indic!$A$109:$IV$109,[39]Indic!$A$196:$IV$197,[39]Indic!$A$208:$IV$209,[39]Indic!$A$217:$IV$218</definedName>
    <definedName name="Cwvu.tot." localSheetId="5" hidden="1">[38]BOP!$A$36:$IV$36,[38]BOP!$A$44:$IV$44,[38]BOP!$A$59:$IV$59,[38]BOP!#REF!,[38]BOP!#REF!,[38]BOP!$A$79:$IV$79</definedName>
    <definedName name="Cwvu.tot." localSheetId="6" hidden="1">[38]BOP!$A$36:$IV$36,[38]BOP!$A$44:$IV$44,[38]BOP!$A$59:$IV$59,[38]BOP!#REF!,[38]BOP!#REF!,[38]BOP!$A$79:$IV$79</definedName>
    <definedName name="Cwvu.tot." localSheetId="8" hidden="1">[38]BOP!$A$36:$IV$36,[38]BOP!$A$44:$IV$44,[38]BOP!$A$59:$IV$59,[38]BOP!#REF!,[38]BOP!#REF!,[38]BOP!$A$79:$IV$79</definedName>
    <definedName name="Cwvu.tot." hidden="1">[38]BOP!$A$36:$IV$36,[38]BOP!$A$44:$IV$44,[38]BOP!$A$59:$IV$59,[38]BOP!#REF!,[38]BOP!#REF!,[38]BOP!$A$79:$IV$79</definedName>
    <definedName name="dd" localSheetId="3" hidden="1">{"Riqfin97",#N/A,FALSE,"Tran";"Riqfinpro",#N/A,FALSE,"Tran"}</definedName>
    <definedName name="dd" localSheetId="10" hidden="1">{"Riqfin97",#N/A,FALSE,"Tran";"Riqfinpro",#N/A,FALSE,"Tran"}</definedName>
    <definedName name="dd" localSheetId="11" hidden="1">{"Riqfin97",#N/A,FALSE,"Tran";"Riqfinpro",#N/A,FALSE,"Tran"}</definedName>
    <definedName name="dd" localSheetId="2" hidden="1">{"Riqfin97",#N/A,FALSE,"Tran";"Riqfinpro",#N/A,FALSE,"Tran"}</definedName>
    <definedName name="dd" localSheetId="5" hidden="1">{"Riqfin97",#N/A,FALSE,"Tran";"Riqfinpro",#N/A,FALSE,"Tran"}</definedName>
    <definedName name="dd" localSheetId="6" hidden="1">{"Riqfin97",#N/A,FALSE,"Tran";"Riqfinpro",#N/A,FALSE,"Tran"}</definedName>
    <definedName name="dd" localSheetId="7" hidden="1">{"Riqfin97",#N/A,FALSE,"Tran";"Riqfinpro",#N/A,FALSE,"Tran"}</definedName>
    <definedName name="dd" localSheetId="8" hidden="1">{"Riqfin97",#N/A,FALSE,"Tran";"Riqfinpro",#N/A,FALSE,"Tran"}</definedName>
    <definedName name="dd" localSheetId="9" hidden="1">{"Riqfin97",#N/A,FALSE,"Tran";"Riqfinpro",#N/A,FALSE,"Tran"}</definedName>
    <definedName name="dd" hidden="1">{"Riqfin97",#N/A,FALSE,"Tran";"Riqfinpro",#N/A,FALSE,"Tran"}</definedName>
    <definedName name="ddd" localSheetId="3" hidden="1">{"WEO",#N/A,FALSE,"Data";"PRI",#N/A,FALSE,"Data";"QUA",#N/A,FALSE,"Data"}</definedName>
    <definedName name="ddd" localSheetId="10" hidden="1">{"WEO",#N/A,FALSE,"Data";"PRI",#N/A,FALSE,"Data";"QUA",#N/A,FALSE,"Data"}</definedName>
    <definedName name="ddd" localSheetId="11" hidden="1">{"WEO",#N/A,FALSE,"Data";"PRI",#N/A,FALSE,"Data";"QUA",#N/A,FALSE,"Data"}</definedName>
    <definedName name="ddd" localSheetId="2" hidden="1">{"WEO",#N/A,FALSE,"Data";"PRI",#N/A,FALSE,"Data";"QUA",#N/A,FALSE,"Data"}</definedName>
    <definedName name="ddd" localSheetId="5" hidden="1">{"WEO",#N/A,FALSE,"Data";"PRI",#N/A,FALSE,"Data";"QUA",#N/A,FALSE,"Data"}</definedName>
    <definedName name="ddd" localSheetId="6" hidden="1">{"WEO",#N/A,FALSE,"Data";"PRI",#N/A,FALSE,"Data";"QUA",#N/A,FALSE,"Data"}</definedName>
    <definedName name="ddd" localSheetId="7" hidden="1">{"WEO",#N/A,FALSE,"Data";"PRI",#N/A,FALSE,"Data";"QUA",#N/A,FALSE,"Data"}</definedName>
    <definedName name="ddd" localSheetId="8" hidden="1">{"WEO",#N/A,FALSE,"Data";"PRI",#N/A,FALSE,"Data";"QUA",#N/A,FALSE,"Data"}</definedName>
    <definedName name="ddd" localSheetId="9" hidden="1">{"WEO",#N/A,FALSE,"Data";"PRI",#N/A,FALSE,"Data";"QUA",#N/A,FALSE,"Data"}</definedName>
    <definedName name="ddd" hidden="1">{"WEO",#N/A,FALSE,"Data";"PRI",#N/A,FALSE,"Data";"QUA",#N/A,FALSE,"Data"}</definedName>
    <definedName name="ee" localSheetId="3" hidden="1">{"Tab1",#N/A,FALSE,"P";"Tab2",#N/A,FALSE,"P"}</definedName>
    <definedName name="ee" localSheetId="10" hidden="1">{"Tab1",#N/A,FALSE,"P";"Tab2",#N/A,FALSE,"P"}</definedName>
    <definedName name="ee" localSheetId="11" hidden="1">{"Tab1",#N/A,FALSE,"P";"Tab2",#N/A,FALSE,"P"}</definedName>
    <definedName name="ee" localSheetId="2" hidden="1">{"Tab1",#N/A,FALSE,"P";"Tab2",#N/A,FALSE,"P"}</definedName>
    <definedName name="ee" localSheetId="5" hidden="1">{"Tab1",#N/A,FALSE,"P";"Tab2",#N/A,FALSE,"P"}</definedName>
    <definedName name="ee" localSheetId="6" hidden="1">{"Tab1",#N/A,FALSE,"P";"Tab2",#N/A,FALSE,"P"}</definedName>
    <definedName name="ee" localSheetId="7" hidden="1">{"Tab1",#N/A,FALSE,"P";"Tab2",#N/A,FALSE,"P"}</definedName>
    <definedName name="ee" localSheetId="8" hidden="1">{"Tab1",#N/A,FALSE,"P";"Tab2",#N/A,FALSE,"P"}</definedName>
    <definedName name="ee" localSheetId="9" hidden="1">{"Tab1",#N/A,FALSE,"P";"Tab2",#N/A,FALSE,"P"}</definedName>
    <definedName name="ee" hidden="1">{"Tab1",#N/A,FALSE,"P";"Tab2",#N/A,FALSE,"P"}</definedName>
    <definedName name="eee" localSheetId="3" hidden="1">{"Tab1",#N/A,FALSE,"P";"Tab2",#N/A,FALSE,"P"}</definedName>
    <definedName name="eee" localSheetId="10" hidden="1">{"Tab1",#N/A,FALSE,"P";"Tab2",#N/A,FALSE,"P"}</definedName>
    <definedName name="eee" localSheetId="11" hidden="1">{"Tab1",#N/A,FALSE,"P";"Tab2",#N/A,FALSE,"P"}</definedName>
    <definedName name="eee" localSheetId="2" hidden="1">{"Tab1",#N/A,FALSE,"P";"Tab2",#N/A,FALSE,"P"}</definedName>
    <definedName name="eee" localSheetId="5" hidden="1">{"Tab1",#N/A,FALSE,"P";"Tab2",#N/A,FALSE,"P"}</definedName>
    <definedName name="eee" localSheetId="6" hidden="1">{"Tab1",#N/A,FALSE,"P";"Tab2",#N/A,FALSE,"P"}</definedName>
    <definedName name="eee" localSheetId="7" hidden="1">{"Tab1",#N/A,FALSE,"P";"Tab2",#N/A,FALSE,"P"}</definedName>
    <definedName name="eee" localSheetId="8" hidden="1">{"Tab1",#N/A,FALSE,"P";"Tab2",#N/A,FALSE,"P"}</definedName>
    <definedName name="eee" localSheetId="9" hidden="1">{"Tab1",#N/A,FALSE,"P";"Tab2",#N/A,FALSE,"P"}</definedName>
    <definedName name="eee" hidden="1">{"Tab1",#N/A,FALSE,"P";"Tab2",#N/A,FALSE,"P"}</definedName>
    <definedName name="ertyyeawet" localSheetId="5" hidden="1">'[11]Time series'!#REF!</definedName>
    <definedName name="ertyyeawet" localSheetId="6" hidden="1">'[11]Time series'!#REF!</definedName>
    <definedName name="ertyyeawet" localSheetId="8" hidden="1">'[11]Time series'!#REF!</definedName>
    <definedName name="ertyyeawet" hidden="1">'[11]Time series'!#REF!</definedName>
    <definedName name="ff" localSheetId="3" hidden="1">{"Tab1",#N/A,FALSE,"P";"Tab2",#N/A,FALSE,"P"}</definedName>
    <definedName name="ff" localSheetId="10" hidden="1">{"Tab1",#N/A,FALSE,"P";"Tab2",#N/A,FALSE,"P"}</definedName>
    <definedName name="ff" localSheetId="11" hidden="1">{"Tab1",#N/A,FALSE,"P";"Tab2",#N/A,FALSE,"P"}</definedName>
    <definedName name="ff" localSheetId="2" hidden="1">{"Tab1",#N/A,FALSE,"P";"Tab2",#N/A,FALSE,"P"}</definedName>
    <definedName name="ff" localSheetId="5" hidden="1">{"Tab1",#N/A,FALSE,"P";"Tab2",#N/A,FALSE,"P"}</definedName>
    <definedName name="ff" localSheetId="6" hidden="1">{"Tab1",#N/A,FALSE,"P";"Tab2",#N/A,FALSE,"P"}</definedName>
    <definedName name="ff" localSheetId="7" hidden="1">{"Tab1",#N/A,FALSE,"P";"Tab2",#N/A,FALSE,"P"}</definedName>
    <definedName name="ff" localSheetId="8" hidden="1">{"Tab1",#N/A,FALSE,"P";"Tab2",#N/A,FALSE,"P"}</definedName>
    <definedName name="ff" localSheetId="9" hidden="1">{"Tab1",#N/A,FALSE,"P";"Tab2",#N/A,FALSE,"P"}</definedName>
    <definedName name="ff" hidden="1">{"Tab1",#N/A,FALSE,"P";"Tab2",#N/A,FALSE,"P"}</definedName>
    <definedName name="fff" localSheetId="3" hidden="1">{"Tab1",#N/A,FALSE,"P";"Tab2",#N/A,FALSE,"P"}</definedName>
    <definedName name="fff" localSheetId="10" hidden="1">{"Tab1",#N/A,FALSE,"P";"Tab2",#N/A,FALSE,"P"}</definedName>
    <definedName name="fff" localSheetId="11" hidden="1">{"Tab1",#N/A,FALSE,"P";"Tab2",#N/A,FALSE,"P"}</definedName>
    <definedName name="fff" localSheetId="2" hidden="1">{"Tab1",#N/A,FALSE,"P";"Tab2",#N/A,FALSE,"P"}</definedName>
    <definedName name="fff" localSheetId="5" hidden="1">{"Tab1",#N/A,FALSE,"P";"Tab2",#N/A,FALSE,"P"}</definedName>
    <definedName name="fff" localSheetId="6" hidden="1">{"Tab1",#N/A,FALSE,"P";"Tab2",#N/A,FALSE,"P"}</definedName>
    <definedName name="fff" localSheetId="7" hidden="1">{"Tab1",#N/A,FALSE,"P";"Tab2",#N/A,FALSE,"P"}</definedName>
    <definedName name="fff" localSheetId="8" hidden="1">{"Tab1",#N/A,FALSE,"P";"Tab2",#N/A,FALSE,"P"}</definedName>
    <definedName name="fff" localSheetId="9" hidden="1">{"Tab1",#N/A,FALSE,"P";"Tab2",#N/A,FALSE,"P"}</definedName>
    <definedName name="fff" hidden="1">{"Tab1",#N/A,FALSE,"P";"Tab2",#N/A,FALSE,"P"}</definedName>
    <definedName name="Financing" localSheetId="3" hidden="1">{"Tab1",#N/A,FALSE,"P";"Tab2",#N/A,FALSE,"P"}</definedName>
    <definedName name="Financing" localSheetId="10" hidden="1">{"Tab1",#N/A,FALSE,"P";"Tab2",#N/A,FALSE,"P"}</definedName>
    <definedName name="Financing" localSheetId="11" hidden="1">{"Tab1",#N/A,FALSE,"P";"Tab2",#N/A,FALSE,"P"}</definedName>
    <definedName name="Financing" localSheetId="2" hidden="1">{"Tab1",#N/A,FALSE,"P";"Tab2",#N/A,FALSE,"P"}</definedName>
    <definedName name="Financing" localSheetId="5" hidden="1">{"Tab1",#N/A,FALSE,"P";"Tab2",#N/A,FALSE,"P"}</definedName>
    <definedName name="Financing" localSheetId="6" hidden="1">{"Tab1",#N/A,FALSE,"P";"Tab2",#N/A,FALSE,"P"}</definedName>
    <definedName name="Financing" localSheetId="7" hidden="1">{"Tab1",#N/A,FALSE,"P";"Tab2",#N/A,FALSE,"P"}</definedName>
    <definedName name="Financing" localSheetId="8" hidden="1">{"Tab1",#N/A,FALSE,"P";"Tab2",#N/A,FALSE,"P"}</definedName>
    <definedName name="Financing" localSheetId="9" hidden="1">{"Tab1",#N/A,FALSE,"P";"Tab2",#N/A,FALSE,"P"}</definedName>
    <definedName name="Financing" hidden="1">{"Tab1",#N/A,FALSE,"P";"Tab2",#N/A,FALSE,"P"}</definedName>
    <definedName name="GDP_GG2009" localSheetId="3">'[18]GDP_CMP over time'!#REF!</definedName>
    <definedName name="GDP_GG2009" localSheetId="1">'[18]GDP_CMP over time'!#REF!</definedName>
    <definedName name="GDP_GG2009" localSheetId="10">'[18]GDP_CMP over time'!#REF!</definedName>
    <definedName name="GDP_GG2009" localSheetId="11">'[18]GDP_CMP over time'!#REF!</definedName>
    <definedName name="GDP_GG2009" localSheetId="2">'[18]GDP_CMP over time'!#REF!</definedName>
    <definedName name="GDP_GG2009" localSheetId="4">'[18]GDP_CMP over time'!#REF!</definedName>
    <definedName name="GDP_GG2009" localSheetId="5">'[18]GDP_CMP over time'!#REF!</definedName>
    <definedName name="GDP_GG2009" localSheetId="6">'[18]GDP_CMP over time'!#REF!</definedName>
    <definedName name="GDP_GG2009" localSheetId="7">'[18]GDP_CMP over time'!#REF!</definedName>
    <definedName name="GDP_GG2009" localSheetId="8">'[18]GDP_CMP over time'!#REF!</definedName>
    <definedName name="GDP_GG2009" localSheetId="9">'[18]GDP_CMP over time'!#REF!</definedName>
    <definedName name="GDP_GG2009" localSheetId="12">'[18]GDP_CMP over time'!#REF!</definedName>
    <definedName name="GDP_GG2009" localSheetId="21">'[18]GDP_CMP over time'!#REF!</definedName>
    <definedName name="GDP_GG2009" localSheetId="22">'[18]GDP_CMP over time'!#REF!</definedName>
    <definedName name="GDP_GG2009" localSheetId="23">'[18]GDP_CMP over time'!#REF!</definedName>
    <definedName name="GDP_GG2009" localSheetId="24">'[18]GDP_CMP over time'!#REF!</definedName>
    <definedName name="GDP_GG2009" localSheetId="25">'[18]GDP_CMP over time'!#REF!</definedName>
    <definedName name="GDP_GG2009" localSheetId="26">'[18]GDP_CMP over time'!#REF!</definedName>
    <definedName name="GDP_GG2009" localSheetId="27">'[18]GDP_CMP over time'!#REF!</definedName>
    <definedName name="GDP_GG2009" localSheetId="28">'[18]GDP_CMP over time'!#REF!</definedName>
    <definedName name="GDP_GG2009" localSheetId="13">'[18]GDP_CMP over time'!#REF!</definedName>
    <definedName name="GDP_GG2009" localSheetId="29">'[18]GDP_CMP over time'!#REF!</definedName>
    <definedName name="GDP_GG2009" localSheetId="30">'[18]GDP_CMP over time'!#REF!</definedName>
    <definedName name="GDP_GG2009" localSheetId="31">'[18]GDP_CMP over time'!#REF!</definedName>
    <definedName name="GDP_GG2009" localSheetId="32">'[19]GDP_CMP over time'!#REF!</definedName>
    <definedName name="GDP_GG2009" localSheetId="33">'[18]GDP_CMP over time'!#REF!</definedName>
    <definedName name="GDP_GG2009" localSheetId="34">'[18]GDP_CMP over time'!#REF!</definedName>
    <definedName name="GDP_GG2009" localSheetId="35">'[18]GDP_CMP over time'!#REF!</definedName>
    <definedName name="GDP_GG2009" localSheetId="36">'[18]GDP_CMP over time'!#REF!</definedName>
    <definedName name="GDP_GG2009" localSheetId="14">'[18]GDP_CMP over time'!#REF!</definedName>
    <definedName name="GDP_GG2009" localSheetId="15">'[18]GDP_CMP over time'!#REF!</definedName>
    <definedName name="GDP_GG2009" localSheetId="16">'[18]GDP_CMP over time'!#REF!</definedName>
    <definedName name="GDP_GG2009" localSheetId="17">'[18]GDP_CMP over time'!#REF!</definedName>
    <definedName name="GDP_GG2009" localSheetId="18">'[18]GDP_CMP over time'!#REF!</definedName>
    <definedName name="GDP_GG2009" localSheetId="19">'[18]GDP_CMP over time'!#REF!</definedName>
    <definedName name="GDP_GG2009" localSheetId="20">'[18]GDP_CMP over time'!#REF!</definedName>
    <definedName name="GDP_GG2009" localSheetId="37">'[20]GDP_CMP over time'!#REF!</definedName>
    <definedName name="GDP_GG2009" localSheetId="38">'[20]GDP_CMP over time'!#REF!</definedName>
    <definedName name="GDP_GG2009" localSheetId="39">'[21]GDP_CMP over time'!#REF!</definedName>
    <definedName name="GDP_GG2009" localSheetId="40">'[21]GDP_CMP over time'!#REF!</definedName>
    <definedName name="GDP_GG2009" localSheetId="108">'[22]GDP_CMP over time'!#REF!</definedName>
    <definedName name="GDP_GG2009" localSheetId="115">'[19]GDP_CMP over time'!#REF!</definedName>
    <definedName name="GDP_GG2009" localSheetId="109">'[22]GDP_CMP over time'!#REF!</definedName>
    <definedName name="GDP_GG2009" localSheetId="110">'[19]GDP_CMP over time'!#REF!</definedName>
    <definedName name="GDP_GG2009" localSheetId="111">'[19]GDP_CMP over time'!#REF!</definedName>
    <definedName name="GDP_GG2009" localSheetId="112">'[19]GDP_CMP over time'!#REF!</definedName>
    <definedName name="GDP_GG2009" localSheetId="113">'[19]GDP_CMP over time'!#REF!</definedName>
    <definedName name="GDP_GG2009">'[23]GDP_CMP over time'!#REF!</definedName>
    <definedName name="ggg" localSheetId="3" hidden="1">{"Riqfin97",#N/A,FALSE,"Tran";"Riqfinpro",#N/A,FALSE,"Tran"}</definedName>
    <definedName name="ggg" localSheetId="10" hidden="1">{"Riqfin97",#N/A,FALSE,"Tran";"Riqfinpro",#N/A,FALSE,"Tran"}</definedName>
    <definedName name="ggg" localSheetId="11" hidden="1">{"Riqfin97",#N/A,FALSE,"Tran";"Riqfinpro",#N/A,FALSE,"Tran"}</definedName>
    <definedName name="ggg" localSheetId="2" hidden="1">{"Riqfin97",#N/A,FALSE,"Tran";"Riqfinpro",#N/A,FALSE,"Tran"}</definedName>
    <definedName name="ggg" localSheetId="5" hidden="1">{"Riqfin97",#N/A,FALSE,"Tran";"Riqfinpro",#N/A,FALSE,"Tran"}</definedName>
    <definedName name="ggg" localSheetId="6" hidden="1">{"Riqfin97",#N/A,FALSE,"Tran";"Riqfinpro",#N/A,FALSE,"Tran"}</definedName>
    <definedName name="ggg" localSheetId="7" hidden="1">{"Riqfin97",#N/A,FALSE,"Tran";"Riqfinpro",#N/A,FALSE,"Tran"}</definedName>
    <definedName name="ggg" localSheetId="8" hidden="1">{"Riqfin97",#N/A,FALSE,"Tran";"Riqfinpro",#N/A,FALSE,"Tran"}</definedName>
    <definedName name="ggg" localSheetId="9" hidden="1">{"Riqfin97",#N/A,FALSE,"Tran";"Riqfinpro",#N/A,FALSE,"Tran"}</definedName>
    <definedName name="ggg" hidden="1">{"Riqfin97",#N/A,FALSE,"Tran";"Riqfinpro",#N/A,FALSE,"Tran"}</definedName>
    <definedName name="ggggg" localSheetId="5" hidden="1">'[40]J(Priv.Cap)'!#REF!</definedName>
    <definedName name="ggggg" localSheetId="6" hidden="1">'[40]J(Priv.Cap)'!#REF!</definedName>
    <definedName name="ggggg" localSheetId="8" hidden="1">'[40]J(Priv.Cap)'!#REF!</definedName>
    <definedName name="ggggg" hidden="1">'[40]J(Priv.Cap)'!#REF!</definedName>
    <definedName name="GRÁFICO_10.3.1.">'[37]GRÁFICO DE FONDO POR AFILIADO'!$A$3:$H$35</definedName>
    <definedName name="GRÁFICO_10.3.2">'[37]GRÁFICO DE FONDO POR AFILIADO'!$A$36:$H$68</definedName>
    <definedName name="GRÁFICO_10.3.3">'[37]GRÁFICO DE FONDO POR AFILIADO'!$A$69:$H$101</definedName>
    <definedName name="GRÁFICO_10.3.4.">'[37]GRÁFICO DE FONDO POR AFILIADO'!$A$103:$H$135</definedName>
    <definedName name="hhh" localSheetId="5" hidden="1">'[41]J(Priv.Cap)'!#REF!</definedName>
    <definedName name="hhh" localSheetId="6" hidden="1">'[41]J(Priv.Cap)'!#REF!</definedName>
    <definedName name="hhh" localSheetId="8" hidden="1">'[41]J(Priv.Cap)'!#REF!</definedName>
    <definedName name="hhh" hidden="1">'[41]J(Priv.Cap)'!#REF!</definedName>
    <definedName name="HTML_CodePage" hidden="1">1252</definedName>
    <definedName name="HTML_Control" localSheetId="3" hidden="1">{"'Resources'!$A$1:$W$34","'Balance Sheet'!$A$1:$W$58","'SFD'!$A$1:$J$52"}</definedName>
    <definedName name="HTML_Control" localSheetId="10" hidden="1">{"'Resources'!$A$1:$W$34","'Balance Sheet'!$A$1:$W$58","'SFD'!$A$1:$J$52"}</definedName>
    <definedName name="HTML_Control" localSheetId="11" hidden="1">{"'Resources'!$A$1:$W$34","'Balance Sheet'!$A$1:$W$58","'SFD'!$A$1:$J$52"}</definedName>
    <definedName name="HTML_Control" localSheetId="2" hidden="1">{"'Resources'!$A$1:$W$34","'Balance Sheet'!$A$1:$W$58","'SFD'!$A$1:$J$52"}</definedName>
    <definedName name="HTML_Control" localSheetId="5" hidden="1">{"'Resources'!$A$1:$W$34","'Balance Sheet'!$A$1:$W$58","'SFD'!$A$1:$J$52"}</definedName>
    <definedName name="HTML_Control" localSheetId="6" hidden="1">{"'Resources'!$A$1:$W$34","'Balance Sheet'!$A$1:$W$58","'SFD'!$A$1:$J$52"}</definedName>
    <definedName name="HTML_Control" localSheetId="7" hidden="1">{"'Resources'!$A$1:$W$34","'Balance Sheet'!$A$1:$W$58","'SFD'!$A$1:$J$52"}</definedName>
    <definedName name="HTML_Control" localSheetId="8" hidden="1">{"'Resources'!$A$1:$W$34","'Balance Sheet'!$A$1:$W$58","'SFD'!$A$1:$J$52"}</definedName>
    <definedName name="HTML_Control" localSheetId="9"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ii" localSheetId="3" hidden="1">{"Tab1",#N/A,FALSE,"P";"Tab2",#N/A,FALSE,"P"}</definedName>
    <definedName name="ii" localSheetId="10" hidden="1">{"Tab1",#N/A,FALSE,"P";"Tab2",#N/A,FALSE,"P"}</definedName>
    <definedName name="ii" localSheetId="11" hidden="1">{"Tab1",#N/A,FALSE,"P";"Tab2",#N/A,FALSE,"P"}</definedName>
    <definedName name="ii" localSheetId="2" hidden="1">{"Tab1",#N/A,FALSE,"P";"Tab2",#N/A,FALSE,"P"}</definedName>
    <definedName name="ii" localSheetId="5" hidden="1">{"Tab1",#N/A,FALSE,"P";"Tab2",#N/A,FALSE,"P"}</definedName>
    <definedName name="ii" localSheetId="6" hidden="1">{"Tab1",#N/A,FALSE,"P";"Tab2",#N/A,FALSE,"P"}</definedName>
    <definedName name="ii" localSheetId="7" hidden="1">{"Tab1",#N/A,FALSE,"P";"Tab2",#N/A,FALSE,"P"}</definedName>
    <definedName name="ii" localSheetId="8" hidden="1">{"Tab1",#N/A,FALSE,"P";"Tab2",#N/A,FALSE,"P"}</definedName>
    <definedName name="ii" localSheetId="9" hidden="1">{"Tab1",#N/A,FALSE,"P";"Tab2",#N/A,FALSE,"P"}</definedName>
    <definedName name="ii" hidden="1">{"Tab1",#N/A,FALSE,"P";"Tab2",#N/A,FALSE,"P"}</definedName>
    <definedName name="jj" localSheetId="3" hidden="1">{"Riqfin97",#N/A,FALSE,"Tran";"Riqfinpro",#N/A,FALSE,"Tran"}</definedName>
    <definedName name="jj" localSheetId="10" hidden="1">{"Riqfin97",#N/A,FALSE,"Tran";"Riqfinpro",#N/A,FALSE,"Tran"}</definedName>
    <definedName name="jj" localSheetId="11" hidden="1">{"Riqfin97",#N/A,FALSE,"Tran";"Riqfinpro",#N/A,FALSE,"Tran"}</definedName>
    <definedName name="jj" localSheetId="2" hidden="1">{"Riqfin97",#N/A,FALSE,"Tran";"Riqfinpro",#N/A,FALSE,"Tran"}</definedName>
    <definedName name="jj" localSheetId="5" hidden="1">{"Riqfin97",#N/A,FALSE,"Tran";"Riqfinpro",#N/A,FALSE,"Tran"}</definedName>
    <definedName name="jj" localSheetId="6" hidden="1">{"Riqfin97",#N/A,FALSE,"Tran";"Riqfinpro",#N/A,FALSE,"Tran"}</definedName>
    <definedName name="jj" localSheetId="7" hidden="1">{"Riqfin97",#N/A,FALSE,"Tran";"Riqfinpro",#N/A,FALSE,"Tran"}</definedName>
    <definedName name="jj" localSheetId="8" hidden="1">{"Riqfin97",#N/A,FALSE,"Tran";"Riqfinpro",#N/A,FALSE,"Tran"}</definedName>
    <definedName name="jj" localSheetId="9" hidden="1">{"Riqfin97",#N/A,FALSE,"Tran";"Riqfinpro",#N/A,FALSE,"Tran"}</definedName>
    <definedName name="jj" hidden="1">{"Riqfin97",#N/A,FALSE,"Tran";"Riqfinpro",#N/A,FALSE,"Tran"}</definedName>
    <definedName name="jjj" localSheetId="5" hidden="1">[42]M!#REF!</definedName>
    <definedName name="jjj" localSheetId="6" hidden="1">[42]M!#REF!</definedName>
    <definedName name="jjj" localSheetId="8" hidden="1">[42]M!#REF!</definedName>
    <definedName name="jjj" hidden="1">[42]M!#REF!</definedName>
    <definedName name="jjjjjj" localSheetId="5" hidden="1">'[40]J(Priv.Cap)'!#REF!</definedName>
    <definedName name="jjjjjj" localSheetId="6" hidden="1">'[40]J(Priv.Cap)'!#REF!</definedName>
    <definedName name="jjjjjj" localSheetId="8" hidden="1">'[40]J(Priv.Cap)'!#REF!</definedName>
    <definedName name="jjjjjj" hidden="1">'[40]J(Priv.Cap)'!#REF!</definedName>
    <definedName name="kjas" localSheetId="3" hidden="1">{"Riqfin97",#N/A,FALSE,"Tran";"Riqfinpro",#N/A,FALSE,"Tran"}</definedName>
    <definedName name="kjas" localSheetId="10" hidden="1">{"Riqfin97",#N/A,FALSE,"Tran";"Riqfinpro",#N/A,FALSE,"Tran"}</definedName>
    <definedName name="kjas" localSheetId="11" hidden="1">{"Riqfin97",#N/A,FALSE,"Tran";"Riqfinpro",#N/A,FALSE,"Tran"}</definedName>
    <definedName name="kjas" localSheetId="2" hidden="1">{"Riqfin97",#N/A,FALSE,"Tran";"Riqfinpro",#N/A,FALSE,"Tran"}</definedName>
    <definedName name="kjas" localSheetId="5" hidden="1">{"Riqfin97",#N/A,FALSE,"Tran";"Riqfinpro",#N/A,FALSE,"Tran"}</definedName>
    <definedName name="kjas" localSheetId="6" hidden="1">{"Riqfin97",#N/A,FALSE,"Tran";"Riqfinpro",#N/A,FALSE,"Tran"}</definedName>
    <definedName name="kjas" localSheetId="7" hidden="1">{"Riqfin97",#N/A,FALSE,"Tran";"Riqfinpro",#N/A,FALSE,"Tran"}</definedName>
    <definedName name="kjas" localSheetId="8" hidden="1">{"Riqfin97",#N/A,FALSE,"Tran";"Riqfinpro",#N/A,FALSE,"Tran"}</definedName>
    <definedName name="kjas" localSheetId="9" hidden="1">{"Riqfin97",#N/A,FALSE,"Tran";"Riqfinpro",#N/A,FALSE,"Tran"}</definedName>
    <definedName name="kjas" hidden="1">{"Riqfin97",#N/A,FALSE,"Tran";"Riqfinpro",#N/A,FALSE,"Tran"}</definedName>
    <definedName name="kk" localSheetId="3" hidden="1">{"Tab1",#N/A,FALSE,"P";"Tab2",#N/A,FALSE,"P"}</definedName>
    <definedName name="kk" localSheetId="10" hidden="1">{"Tab1",#N/A,FALSE,"P";"Tab2",#N/A,FALSE,"P"}</definedName>
    <definedName name="kk" localSheetId="11" hidden="1">{"Tab1",#N/A,FALSE,"P";"Tab2",#N/A,FALSE,"P"}</definedName>
    <definedName name="kk" localSheetId="2" hidden="1">{"Tab1",#N/A,FALSE,"P";"Tab2",#N/A,FALSE,"P"}</definedName>
    <definedName name="kk" localSheetId="5" hidden="1">{"Tab1",#N/A,FALSE,"P";"Tab2",#N/A,FALSE,"P"}</definedName>
    <definedName name="kk" localSheetId="6" hidden="1">{"Tab1",#N/A,FALSE,"P";"Tab2",#N/A,FALSE,"P"}</definedName>
    <definedName name="kk" localSheetId="7" hidden="1">{"Tab1",#N/A,FALSE,"P";"Tab2",#N/A,FALSE,"P"}</definedName>
    <definedName name="kk" localSheetId="8" hidden="1">{"Tab1",#N/A,FALSE,"P";"Tab2",#N/A,FALSE,"P"}</definedName>
    <definedName name="kk" localSheetId="9" hidden="1">{"Tab1",#N/A,FALSE,"P";"Tab2",#N/A,FALSE,"P"}</definedName>
    <definedName name="kk" hidden="1">{"Tab1",#N/A,FALSE,"P";"Tab2",#N/A,FALSE,"P"}</definedName>
    <definedName name="kkk" localSheetId="3" hidden="1">{"WEO",#N/A,FALSE,"Data";"PRI",#N/A,FALSE,"Data";"QUA",#N/A,FALSE,"Data"}</definedName>
    <definedName name="kkk" localSheetId="10" hidden="1">{"WEO",#N/A,FALSE,"Data";"PRI",#N/A,FALSE,"Data";"QUA",#N/A,FALSE,"Data"}</definedName>
    <definedName name="kkk" localSheetId="11" hidden="1">{"WEO",#N/A,FALSE,"Data";"PRI",#N/A,FALSE,"Data";"QUA",#N/A,FALSE,"Data"}</definedName>
    <definedName name="kkk" localSheetId="2" hidden="1">{"WEO",#N/A,FALSE,"Data";"PRI",#N/A,FALSE,"Data";"QUA",#N/A,FALSE,"Data"}</definedName>
    <definedName name="kkk" localSheetId="5" hidden="1">{"WEO",#N/A,FALSE,"Data";"PRI",#N/A,FALSE,"Data";"QUA",#N/A,FALSE,"Data"}</definedName>
    <definedName name="kkk" localSheetId="6" hidden="1">{"WEO",#N/A,FALSE,"Data";"PRI",#N/A,FALSE,"Data";"QUA",#N/A,FALSE,"Data"}</definedName>
    <definedName name="kkk" localSheetId="7" hidden="1">{"WEO",#N/A,FALSE,"Data";"PRI",#N/A,FALSE,"Data";"QUA",#N/A,FALSE,"Data"}</definedName>
    <definedName name="kkk" localSheetId="8" hidden="1">{"WEO",#N/A,FALSE,"Data";"PRI",#N/A,FALSE,"Data";"QUA",#N/A,FALSE,"Data"}</definedName>
    <definedName name="kkk" localSheetId="9" hidden="1">{"WEO",#N/A,FALSE,"Data";"PRI",#N/A,FALSE,"Data";"QUA",#N/A,FALSE,"Data"}</definedName>
    <definedName name="kkk" hidden="1">{"WEO",#N/A,FALSE,"Data";"PRI",#N/A,FALSE,"Data";"QUA",#N/A,FALSE,"Data"}</definedName>
    <definedName name="kkkk" localSheetId="5" hidden="1">[43]M!#REF!</definedName>
    <definedName name="kkkk" localSheetId="6" hidden="1">[43]M!#REF!</definedName>
    <definedName name="kkkk" localSheetId="8" hidden="1">[43]M!#REF!</definedName>
    <definedName name="kkkk" hidden="1">[43]M!#REF!</definedName>
    <definedName name="kossi" localSheetId="5" hidden="1">'[8]Dep fonct'!#REF!</definedName>
    <definedName name="kossi" localSheetId="6" hidden="1">'[8]Dep fonct'!#REF!</definedName>
    <definedName name="kossi" localSheetId="8" hidden="1">'[8]Dep fonct'!#REF!</definedName>
    <definedName name="kossi" localSheetId="9" hidden="1">'[8]Dep fonct'!#REF!</definedName>
    <definedName name="kossi" hidden="1">'[8]Dep fonct'!#REF!</definedName>
    <definedName name="LL" localSheetId="3" hidden="1">{FALSE,FALSE,-1.25,-15.5,484.5,276.75,FALSE,FALSE,TRUE,TRUE,0,12,#N/A,46,#N/A,2.93460490463215,15.35,1,FALSE,FALSE,3,TRUE,1,FALSE,100,"Swvu.PLA1.","ACwvu.PLA1.",#N/A,FALSE,FALSE,0,0,0,0,2,"","",TRUE,TRUE,FALSE,FALSE,1,60,#N/A,#N/A,FALSE,FALSE,FALSE,FALSE,FALSE,FALSE,FALSE,9,65532,65532,FALSE,FALSE,TRUE,TRUE,TRUE}</definedName>
    <definedName name="LL" localSheetId="10" hidden="1">{FALSE,FALSE,-1.25,-15.5,484.5,276.75,FALSE,FALSE,TRUE,TRUE,0,12,#N/A,46,#N/A,2.93460490463215,15.35,1,FALSE,FALSE,3,TRUE,1,FALSE,100,"Swvu.PLA1.","ACwvu.PLA1.",#N/A,FALSE,FALSE,0,0,0,0,2,"","",TRUE,TRUE,FALSE,FALSE,1,60,#N/A,#N/A,FALSE,FALSE,FALSE,FALSE,FALSE,FALSE,FALSE,9,65532,65532,FALSE,FALSE,TRUE,TRUE,TRUE}</definedName>
    <definedName name="LL" localSheetId="11" hidden="1">{FALSE,FALSE,-1.25,-15.5,484.5,276.75,FALSE,FALSE,TRUE,TRUE,0,12,#N/A,46,#N/A,2.93460490463215,15.35,1,FALSE,FALSE,3,TRUE,1,FALSE,100,"Swvu.PLA1.","ACwvu.PLA1.",#N/A,FALSE,FALSE,0,0,0,0,2,"","",TRUE,TRUE,FALSE,FALSE,1,60,#N/A,#N/A,FALSE,FALSE,FALSE,FALSE,FALSE,FALSE,FALSE,9,65532,65532,FALSE,FALSE,TRUE,TRUE,TRUE}</definedName>
    <definedName name="LL" localSheetId="2" hidden="1">{FALSE,FALSE,-1.25,-15.5,484.5,276.75,FALSE,FALSE,TRUE,TRUE,0,12,#N/A,46,#N/A,2.93460490463215,15.35,1,FALSE,FALSE,3,TRUE,1,FALSE,100,"Swvu.PLA1.","ACwvu.PLA1.",#N/A,FALSE,FALSE,0,0,0,0,2,"","",TRUE,TRUE,FALSE,FALSE,1,60,#N/A,#N/A,FALSE,FALSE,FALSE,FALSE,FALSE,FALSE,FALSE,9,65532,65532,FALSE,FALSE,TRUE,TRUE,TRUE}</definedName>
    <definedName name="LL" localSheetId="5" hidden="1">{FALSE,FALSE,-1.25,-15.5,484.5,276.75,FALSE,FALSE,TRUE,TRUE,0,12,#N/A,46,#N/A,2.93460490463215,15.35,1,FALSE,FALSE,3,TRUE,1,FALSE,100,"Swvu.PLA1.","ACwvu.PLA1.",#N/A,FALSE,FALSE,0,0,0,0,2,"","",TRUE,TRUE,FALSE,FALSE,1,60,#N/A,#N/A,FALSE,FALSE,FALSE,FALSE,FALSE,FALSE,FALSE,9,65532,65532,FALSE,FALSE,TRUE,TRUE,TRUE}</definedName>
    <definedName name="LL" localSheetId="6" hidden="1">{FALSE,FALSE,-1.25,-15.5,484.5,276.75,FALSE,FALSE,TRUE,TRUE,0,12,#N/A,46,#N/A,2.93460490463215,15.35,1,FALSE,FALSE,3,TRUE,1,FALSE,100,"Swvu.PLA1.","ACwvu.PLA1.",#N/A,FALSE,FALSE,0,0,0,0,2,"","",TRUE,TRUE,FALSE,FALSE,1,60,#N/A,#N/A,FALSE,FALSE,FALSE,FALSE,FALSE,FALSE,FALSE,9,65532,65532,FALSE,FALSE,TRUE,TRUE,TRUE}</definedName>
    <definedName name="LL" localSheetId="7" hidden="1">{FALSE,FALSE,-1.25,-15.5,484.5,276.75,FALSE,FALSE,TRUE,TRUE,0,12,#N/A,46,#N/A,2.93460490463215,15.35,1,FALSE,FALSE,3,TRUE,1,FALSE,100,"Swvu.PLA1.","ACwvu.PLA1.",#N/A,FALSE,FALSE,0,0,0,0,2,"","",TRUE,TRUE,FALSE,FALSE,1,60,#N/A,#N/A,FALSE,FALSE,FALSE,FALSE,FALSE,FALSE,FALSE,9,65532,65532,FALSE,FALSE,TRUE,TRUE,TRUE}</definedName>
    <definedName name="LL" localSheetId="8" hidden="1">{FALSE,FALSE,-1.25,-15.5,484.5,276.75,FALSE,FALSE,TRUE,TRUE,0,12,#N/A,46,#N/A,2.93460490463215,15.35,1,FALSE,FALSE,3,TRUE,1,FALSE,100,"Swvu.PLA1.","ACwvu.PLA1.",#N/A,FALSE,FALSE,0,0,0,0,2,"","",TRUE,TRUE,FALSE,FALSE,1,60,#N/A,#N/A,FALSE,FALSE,FALSE,FALSE,FALSE,FALSE,FALSE,9,65532,65532,FALSE,FALSE,TRUE,TRUE,TRUE}</definedName>
    <definedName name="LL" localSheetId="9" hidden="1">{FALSE,FALSE,-1.25,-15.5,484.5,276.75,FALSE,FALSE,TRUE,TRUE,0,12,#N/A,46,#N/A,2.93460490463215,15.35,1,FALSE,FALSE,3,TRUE,1,FALSE,100,"Swvu.PLA1.","ACwvu.PLA1.",#N/A,FALSE,FALSE,0,0,0,0,2,"","",TRUE,TRUE,FALSE,FALSE,1,60,#N/A,#N/A,FALSE,FALSE,FALSE,FALSE,FALSE,FALSE,FALSE,9,65532,65532,FALSE,FALSE,TRUE,TRUE,TRUE}</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lll" localSheetId="3" hidden="1">{"Riqfin97",#N/A,FALSE,"Tran";"Riqfinpro",#N/A,FALSE,"Tran"}</definedName>
    <definedName name="lll" localSheetId="10" hidden="1">{"Riqfin97",#N/A,FALSE,"Tran";"Riqfinpro",#N/A,FALSE,"Tran"}</definedName>
    <definedName name="lll" localSheetId="11" hidden="1">{"Riqfin97",#N/A,FALSE,"Tran";"Riqfinpro",#N/A,FALSE,"Tran"}</definedName>
    <definedName name="lll" localSheetId="2" hidden="1">{"Riqfin97",#N/A,FALSE,"Tran";"Riqfinpro",#N/A,FALSE,"Tran"}</definedName>
    <definedName name="lll" localSheetId="5" hidden="1">{"Riqfin97",#N/A,FALSE,"Tran";"Riqfinpro",#N/A,FALSE,"Tran"}</definedName>
    <definedName name="lll" localSheetId="6" hidden="1">{"Riqfin97",#N/A,FALSE,"Tran";"Riqfinpro",#N/A,FALSE,"Tran"}</definedName>
    <definedName name="lll" localSheetId="7" hidden="1">{"Riqfin97",#N/A,FALSE,"Tran";"Riqfinpro",#N/A,FALSE,"Tran"}</definedName>
    <definedName name="lll" localSheetId="8" hidden="1">{"Riqfin97",#N/A,FALSE,"Tran";"Riqfinpro",#N/A,FALSE,"Tran"}</definedName>
    <definedName name="lll" localSheetId="9" hidden="1">{"Riqfin97",#N/A,FALSE,"Tran";"Riqfinpro",#N/A,FALSE,"Tran"}</definedName>
    <definedName name="lll" hidden="1">{"Riqfin97",#N/A,FALSE,"Tran";"Riqfinpro",#N/A,FALSE,"Tran"}</definedName>
    <definedName name="llll" localSheetId="5" hidden="1">[42]M!#REF!</definedName>
    <definedName name="llll" localSheetId="6" hidden="1">[42]M!#REF!</definedName>
    <definedName name="llll" localSheetId="8" hidden="1">[42]M!#REF!</definedName>
    <definedName name="llll" hidden="1">[42]M!#REF!</definedName>
    <definedName name="MACROS">[29]MACROS!$A$1:$A$1</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3" hidden="1">{"Riqfin97",#N/A,FALSE,"Tran";"Riqfinpro",#N/A,FALSE,"Tran"}</definedName>
    <definedName name="mmm" localSheetId="10" hidden="1">{"Riqfin97",#N/A,FALSE,"Tran";"Riqfinpro",#N/A,FALSE,"Tran"}</definedName>
    <definedName name="mmm" localSheetId="11" hidden="1">{"Riqfin97",#N/A,FALSE,"Tran";"Riqfinpro",#N/A,FALSE,"Tran"}</definedName>
    <definedName name="mmm" localSheetId="2" hidden="1">{"Riqfin97",#N/A,FALSE,"Tran";"Riqfinpro",#N/A,FALSE,"Tran"}</definedName>
    <definedName name="mmm" localSheetId="5" hidden="1">{"Riqfin97",#N/A,FALSE,"Tran";"Riqfinpro",#N/A,FALSE,"Tran"}</definedName>
    <definedName name="mmm" localSheetId="6" hidden="1">{"Riqfin97",#N/A,FALSE,"Tran";"Riqfinpro",#N/A,FALSE,"Tran"}</definedName>
    <definedName name="mmm" localSheetId="7" hidden="1">{"Riqfin97",#N/A,FALSE,"Tran";"Riqfinpro",#N/A,FALSE,"Tran"}</definedName>
    <definedName name="mmm" localSheetId="8" hidden="1">{"Riqfin97",#N/A,FALSE,"Tran";"Riqfinpro",#N/A,FALSE,"Tran"}</definedName>
    <definedName name="mmm" localSheetId="9" hidden="1">{"Riqfin97",#N/A,FALSE,"Tran";"Riqfinpro",#N/A,FALSE,"Tran"}</definedName>
    <definedName name="mmm" hidden="1">{"Riqfin97",#N/A,FALSE,"Tran";"Riqfinpro",#N/A,FALSE,"Tran"}</definedName>
    <definedName name="mmmm" localSheetId="3" hidden="1">{"Tab1",#N/A,FALSE,"P";"Tab2",#N/A,FALSE,"P"}</definedName>
    <definedName name="mmmm" localSheetId="10" hidden="1">{"Tab1",#N/A,FALSE,"P";"Tab2",#N/A,FALSE,"P"}</definedName>
    <definedName name="mmmm" localSheetId="11" hidden="1">{"Tab1",#N/A,FALSE,"P";"Tab2",#N/A,FALSE,"P"}</definedName>
    <definedName name="mmmm" localSheetId="2" hidden="1">{"Tab1",#N/A,FALSE,"P";"Tab2",#N/A,FALSE,"P"}</definedName>
    <definedName name="mmmm" localSheetId="5" hidden="1">{"Tab1",#N/A,FALSE,"P";"Tab2",#N/A,FALSE,"P"}</definedName>
    <definedName name="mmmm" localSheetId="6" hidden="1">{"Tab1",#N/A,FALSE,"P";"Tab2",#N/A,FALSE,"P"}</definedName>
    <definedName name="mmmm" localSheetId="7" hidden="1">{"Tab1",#N/A,FALSE,"P";"Tab2",#N/A,FALSE,"P"}</definedName>
    <definedName name="mmmm" localSheetId="8" hidden="1">{"Tab1",#N/A,FALSE,"P";"Tab2",#N/A,FALSE,"P"}</definedName>
    <definedName name="mmmm" localSheetId="9" hidden="1">{"Tab1",#N/A,FALSE,"P";"Tab2",#N/A,FALSE,"P"}</definedName>
    <definedName name="mmmm" hidden="1">{"Tab1",#N/A,FALSE,"P";"Tab2",#N/A,FALSE,"P"}</definedName>
    <definedName name="nn" localSheetId="3" hidden="1">{"Riqfin97",#N/A,FALSE,"Tran";"Riqfinpro",#N/A,FALSE,"Tran"}</definedName>
    <definedName name="nn" localSheetId="10" hidden="1">{"Riqfin97",#N/A,FALSE,"Tran";"Riqfinpro",#N/A,FALSE,"Tran"}</definedName>
    <definedName name="nn" localSheetId="11" hidden="1">{"Riqfin97",#N/A,FALSE,"Tran";"Riqfinpro",#N/A,FALSE,"Tran"}</definedName>
    <definedName name="nn" localSheetId="2" hidden="1">{"Riqfin97",#N/A,FALSE,"Tran";"Riqfinpro",#N/A,FALSE,"Tran"}</definedName>
    <definedName name="nn" localSheetId="5" hidden="1">{"Riqfin97",#N/A,FALSE,"Tran";"Riqfinpro",#N/A,FALSE,"Tran"}</definedName>
    <definedName name="nn" localSheetId="6" hidden="1">{"Riqfin97",#N/A,FALSE,"Tran";"Riqfinpro",#N/A,FALSE,"Tran"}</definedName>
    <definedName name="nn" localSheetId="7" hidden="1">{"Riqfin97",#N/A,FALSE,"Tran";"Riqfinpro",#N/A,FALSE,"Tran"}</definedName>
    <definedName name="nn" localSheetId="8" hidden="1">{"Riqfin97",#N/A,FALSE,"Tran";"Riqfinpro",#N/A,FALSE,"Tran"}</definedName>
    <definedName name="nn" localSheetId="9" hidden="1">{"Riqfin97",#N/A,FALSE,"Tran";"Riqfinpro",#N/A,FALSE,"Tran"}</definedName>
    <definedName name="nn" hidden="1">{"Riqfin97",#N/A,FALSE,"Tran";"Riqfinpro",#N/A,FALSE,"Tran"}</definedName>
    <definedName name="nnn" localSheetId="3" hidden="1">{"Tab1",#N/A,FALSE,"P";"Tab2",#N/A,FALSE,"P"}</definedName>
    <definedName name="nnn" localSheetId="10" hidden="1">{"Tab1",#N/A,FALSE,"P";"Tab2",#N/A,FALSE,"P"}</definedName>
    <definedName name="nnn" localSheetId="11" hidden="1">{"Tab1",#N/A,FALSE,"P";"Tab2",#N/A,FALSE,"P"}</definedName>
    <definedName name="nnn" localSheetId="2" hidden="1">{"Tab1",#N/A,FALSE,"P";"Tab2",#N/A,FALSE,"P"}</definedName>
    <definedName name="nnn" localSheetId="5" hidden="1">{"Tab1",#N/A,FALSE,"P";"Tab2",#N/A,FALSE,"P"}</definedName>
    <definedName name="nnn" localSheetId="6" hidden="1">{"Tab1",#N/A,FALSE,"P";"Tab2",#N/A,FALSE,"P"}</definedName>
    <definedName name="nnn" localSheetId="7" hidden="1">{"Tab1",#N/A,FALSE,"P";"Tab2",#N/A,FALSE,"P"}</definedName>
    <definedName name="nnn" localSheetId="8" hidden="1">{"Tab1",#N/A,FALSE,"P";"Tab2",#N/A,FALSE,"P"}</definedName>
    <definedName name="nnn" localSheetId="9" hidden="1">{"Tab1",#N/A,FALSE,"P";"Tab2",#N/A,FALSE,"P"}</definedName>
    <definedName name="nnn" hidden="1">{"Tab1",#N/A,FALSE,"P";"Tab2",#N/A,FALSE,"P"}</definedName>
    <definedName name="oo" localSheetId="3" hidden="1">{"Riqfin97",#N/A,FALSE,"Tran";"Riqfinpro",#N/A,FALSE,"Tran"}</definedName>
    <definedName name="oo" localSheetId="10" hidden="1">{"Riqfin97",#N/A,FALSE,"Tran";"Riqfinpro",#N/A,FALSE,"Tran"}</definedName>
    <definedName name="oo" localSheetId="11" hidden="1">{"Riqfin97",#N/A,FALSE,"Tran";"Riqfinpro",#N/A,FALSE,"Tran"}</definedName>
    <definedName name="oo" localSheetId="2" hidden="1">{"Riqfin97",#N/A,FALSE,"Tran";"Riqfinpro",#N/A,FALSE,"Tran"}</definedName>
    <definedName name="oo" localSheetId="5" hidden="1">{"Riqfin97",#N/A,FALSE,"Tran";"Riqfinpro",#N/A,FALSE,"Tran"}</definedName>
    <definedName name="oo" localSheetId="6" hidden="1">{"Riqfin97",#N/A,FALSE,"Tran";"Riqfinpro",#N/A,FALSE,"Tran"}</definedName>
    <definedName name="oo" localSheetId="7" hidden="1">{"Riqfin97",#N/A,FALSE,"Tran";"Riqfinpro",#N/A,FALSE,"Tran"}</definedName>
    <definedName name="oo" localSheetId="8" hidden="1">{"Riqfin97",#N/A,FALSE,"Tran";"Riqfinpro",#N/A,FALSE,"Tran"}</definedName>
    <definedName name="oo" localSheetId="9" hidden="1">{"Riqfin97",#N/A,FALSE,"Tran";"Riqfinpro",#N/A,FALSE,"Tran"}</definedName>
    <definedName name="oo" hidden="1">{"Riqfin97",#N/A,FALSE,"Tran";"Riqfinpro",#N/A,FALSE,"Tran"}</definedName>
    <definedName name="ooo" localSheetId="3" hidden="1">{"Tab1",#N/A,FALSE,"P";"Tab2",#N/A,FALSE,"P"}</definedName>
    <definedName name="ooo" localSheetId="10" hidden="1">{"Tab1",#N/A,FALSE,"P";"Tab2",#N/A,FALSE,"P"}</definedName>
    <definedName name="ooo" localSheetId="11" hidden="1">{"Tab1",#N/A,FALSE,"P";"Tab2",#N/A,FALSE,"P"}</definedName>
    <definedName name="ooo" localSheetId="2" hidden="1">{"Tab1",#N/A,FALSE,"P";"Tab2",#N/A,FALSE,"P"}</definedName>
    <definedName name="ooo" localSheetId="5" hidden="1">{"Tab1",#N/A,FALSE,"P";"Tab2",#N/A,FALSE,"P"}</definedName>
    <definedName name="ooo" localSheetId="6" hidden="1">{"Tab1",#N/A,FALSE,"P";"Tab2",#N/A,FALSE,"P"}</definedName>
    <definedName name="ooo" localSheetId="7" hidden="1">{"Tab1",#N/A,FALSE,"P";"Tab2",#N/A,FALSE,"P"}</definedName>
    <definedName name="ooo" localSheetId="8" hidden="1">{"Tab1",#N/A,FALSE,"P";"Tab2",#N/A,FALSE,"P"}</definedName>
    <definedName name="ooo" localSheetId="9" hidden="1">{"Tab1",#N/A,FALSE,"P";"Tab2",#N/A,FALSE,"P"}</definedName>
    <definedName name="ooo" hidden="1">{"Tab1",#N/A,FALSE,"P";"Tab2",#N/A,FALSE,"P"}</definedName>
    <definedName name="oqui89" localSheetId="5" hidden="1">[38]BOP!$A$36:$IV$36,[38]BOP!$A$44:$IV$44,[38]BOP!$A$59:$IV$59,[38]BOP!#REF!,[38]BOP!#REF!,[38]BOP!$A$79:$IV$79,[38]BOP!$A$81:$IV$88,[38]BOP!#REF!</definedName>
    <definedName name="oqui89" localSheetId="6" hidden="1">[38]BOP!$A$36:$IV$36,[38]BOP!$A$44:$IV$44,[38]BOP!$A$59:$IV$59,[38]BOP!#REF!,[38]BOP!#REF!,[38]BOP!$A$79:$IV$79,[38]BOP!$A$81:$IV$88,[38]BOP!#REF!</definedName>
    <definedName name="oqui89" localSheetId="8" hidden="1">[38]BOP!$A$36:$IV$36,[38]BOP!$A$44:$IV$44,[38]BOP!$A$59:$IV$59,[38]BOP!#REF!,[38]BOP!#REF!,[38]BOP!$A$79:$IV$79,[38]BOP!$A$81:$IV$88,[38]BOP!#REF!</definedName>
    <definedName name="oqui89" hidden="1">[38]BOP!$A$36:$IV$36,[38]BOP!$A$44:$IV$44,[38]BOP!$A$59:$IV$59,[38]BOP!#REF!,[38]BOP!#REF!,[38]BOP!$A$79:$IV$79,[38]BOP!$A$81:$IV$88,[38]BOP!#REF!</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Payment_Needed">"Pago necesario"</definedName>
    <definedName name="pol" localSheetId="2" hidden="1">[12]A!#REF!</definedName>
    <definedName name="pol" localSheetId="5" hidden="1">[12]A!#REF!</definedName>
    <definedName name="pol" localSheetId="6" hidden="1">[12]A!#REF!</definedName>
    <definedName name="pol" localSheetId="8" hidden="1">[12]A!#REF!</definedName>
    <definedName name="pol" localSheetId="9" hidden="1">[12]A!#REF!</definedName>
    <definedName name="pol" hidden="1">[12]A!#REF!</definedName>
    <definedName name="pp" localSheetId="3" hidden="1">{"Riqfin97",#N/A,FALSE,"Tran";"Riqfinpro",#N/A,FALSE,"Tran"}</definedName>
    <definedName name="pp" localSheetId="10" hidden="1">{"Riqfin97",#N/A,FALSE,"Tran";"Riqfinpro",#N/A,FALSE,"Tran"}</definedName>
    <definedName name="pp" localSheetId="11" hidden="1">{"Riqfin97",#N/A,FALSE,"Tran";"Riqfinpro",#N/A,FALSE,"Tran"}</definedName>
    <definedName name="pp" localSheetId="2" hidden="1">{"Riqfin97",#N/A,FALSE,"Tran";"Riqfinpro",#N/A,FALSE,"Tran"}</definedName>
    <definedName name="pp" localSheetId="5" hidden="1">{"Riqfin97",#N/A,FALSE,"Tran";"Riqfinpro",#N/A,FALSE,"Tran"}</definedName>
    <definedName name="pp" localSheetId="6" hidden="1">{"Riqfin97",#N/A,FALSE,"Tran";"Riqfinpro",#N/A,FALSE,"Tran"}</definedName>
    <definedName name="pp" localSheetId="7" hidden="1">{"Riqfin97",#N/A,FALSE,"Tran";"Riqfinpro",#N/A,FALSE,"Tran"}</definedName>
    <definedName name="pp" localSheetId="8" hidden="1">{"Riqfin97",#N/A,FALSE,"Tran";"Riqfinpro",#N/A,FALSE,"Tran"}</definedName>
    <definedName name="pp" localSheetId="9" hidden="1">{"Riqfin97",#N/A,FALSE,"Tran";"Riqfinpro",#N/A,FALSE,"Tran"}</definedName>
    <definedName name="pp" hidden="1">{"Riqfin97",#N/A,FALSE,"Tran";"Riqfinpro",#N/A,FALSE,"Tran"}</definedName>
    <definedName name="ppp" localSheetId="3" hidden="1">{"Riqfin97",#N/A,FALSE,"Tran";"Riqfinpro",#N/A,FALSE,"Tran"}</definedName>
    <definedName name="ppp" localSheetId="10" hidden="1">{"Riqfin97",#N/A,FALSE,"Tran";"Riqfinpro",#N/A,FALSE,"Tran"}</definedName>
    <definedName name="ppp" localSheetId="11" hidden="1">{"Riqfin97",#N/A,FALSE,"Tran";"Riqfinpro",#N/A,FALSE,"Tran"}</definedName>
    <definedName name="ppp" localSheetId="2" hidden="1">{"Riqfin97",#N/A,FALSE,"Tran";"Riqfinpro",#N/A,FALSE,"Tran"}</definedName>
    <definedName name="ppp" localSheetId="5" hidden="1">{"Riqfin97",#N/A,FALSE,"Tran";"Riqfinpro",#N/A,FALSE,"Tran"}</definedName>
    <definedName name="ppp" localSheetId="6" hidden="1">{"Riqfin97",#N/A,FALSE,"Tran";"Riqfinpro",#N/A,FALSE,"Tran"}</definedName>
    <definedName name="ppp" localSheetId="7" hidden="1">{"Riqfin97",#N/A,FALSE,"Tran";"Riqfinpro",#N/A,FALSE,"Tran"}</definedName>
    <definedName name="ppp" localSheetId="8" hidden="1">{"Riqfin97",#N/A,FALSE,"Tran";"Riqfinpro",#N/A,FALSE,"Tran"}</definedName>
    <definedName name="ppp" localSheetId="9" hidden="1">{"Riqfin97",#N/A,FALSE,"Tran";"Riqfinpro",#N/A,FALSE,"Tran"}</definedName>
    <definedName name="ppp" hidden="1">{"Riqfin97",#N/A,FALSE,"Tran";"Riqfinpro",#N/A,FALSE,"Tran"}</definedName>
    <definedName name="PPP_">'[44]10. Mobility Matrices'!$N$60</definedName>
    <definedName name="_xlnm.Print_Area">[45]spa!$D$2:$L$34</definedName>
    <definedName name="promgraf" localSheetId="2">[34]GRAFPROM!#REF!</definedName>
    <definedName name="promgraf" localSheetId="5">[34]GRAFPROM!#REF!</definedName>
    <definedName name="promgraf" localSheetId="6">[34]GRAFPROM!#REF!</definedName>
    <definedName name="promgraf" localSheetId="8">[34]GRAFPROM!#REF!</definedName>
    <definedName name="promgraf">[34]GRAFPROM!#REF!</definedName>
    <definedName name="qq" localSheetId="2" hidden="1">'[41]J(Priv.Cap)'!#REF!</definedName>
    <definedName name="qq" localSheetId="5" hidden="1">'[41]J(Priv.Cap)'!#REF!</definedName>
    <definedName name="qq" localSheetId="6" hidden="1">'[41]J(Priv.Cap)'!#REF!</definedName>
    <definedName name="qq" localSheetId="8" hidden="1">'[41]J(Priv.Cap)'!#REF!</definedName>
    <definedName name="qq" hidden="1">'[41]J(Priv.Cap)'!#REF!</definedName>
    <definedName name="Reimbursement">"Reembolso"</definedName>
    <definedName name="RPCN20012011" localSheetId="37">#REF!</definedName>
    <definedName name="RPCN20012011" localSheetId="38">#REF!</definedName>
    <definedName name="RPCN20012011" localSheetId="39">#REF!</definedName>
    <definedName name="RPCN20012011" localSheetId="40">#REF!</definedName>
    <definedName name="RPCN20012011">#REF!</definedName>
    <definedName name="rr" localSheetId="3" hidden="1">{"Riqfin97",#N/A,FALSE,"Tran";"Riqfinpro",#N/A,FALSE,"Tran"}</definedName>
    <definedName name="rr" localSheetId="10" hidden="1">{"Riqfin97",#N/A,FALSE,"Tran";"Riqfinpro",#N/A,FALSE,"Tran"}</definedName>
    <definedName name="rr" localSheetId="11" hidden="1">{"Riqfin97",#N/A,FALSE,"Tran";"Riqfinpro",#N/A,FALSE,"Tran"}</definedName>
    <definedName name="rr" localSheetId="2" hidden="1">{"Riqfin97",#N/A,FALSE,"Tran";"Riqfinpro",#N/A,FALSE,"Tran"}</definedName>
    <definedName name="rr" localSheetId="5" hidden="1">{"Riqfin97",#N/A,FALSE,"Tran";"Riqfinpro",#N/A,FALSE,"Tran"}</definedName>
    <definedName name="rr" localSheetId="6" hidden="1">{"Riqfin97",#N/A,FALSE,"Tran";"Riqfinpro",#N/A,FALSE,"Tran"}</definedName>
    <definedName name="rr" localSheetId="7" hidden="1">{"Riqfin97",#N/A,FALSE,"Tran";"Riqfinpro",#N/A,FALSE,"Tran"}</definedName>
    <definedName name="rr" localSheetId="8" hidden="1">{"Riqfin97",#N/A,FALSE,"Tran";"Riqfinpro",#N/A,FALSE,"Tran"}</definedName>
    <definedName name="rr" localSheetId="9" hidden="1">{"Riqfin97",#N/A,FALSE,"Tran";"Riqfinpro",#N/A,FALSE,"Tran"}</definedName>
    <definedName name="rr" hidden="1">{"Riqfin97",#N/A,FALSE,"Tran";"Riqfinpro",#N/A,FALSE,"Tran"}</definedName>
    <definedName name="rrr" localSheetId="3" hidden="1">{"Riqfin97",#N/A,FALSE,"Tran";"Riqfinpro",#N/A,FALSE,"Tran"}</definedName>
    <definedName name="rrr" localSheetId="10" hidden="1">{"Riqfin97",#N/A,FALSE,"Tran";"Riqfinpro",#N/A,FALSE,"Tran"}</definedName>
    <definedName name="rrr" localSheetId="11" hidden="1">{"Riqfin97",#N/A,FALSE,"Tran";"Riqfinpro",#N/A,FALSE,"Tran"}</definedName>
    <definedName name="rrr" localSheetId="2" hidden="1">{"Riqfin97",#N/A,FALSE,"Tran";"Riqfinpro",#N/A,FALSE,"Tran"}</definedName>
    <definedName name="rrr" localSheetId="5" hidden="1">{"Riqfin97",#N/A,FALSE,"Tran";"Riqfinpro",#N/A,FALSE,"Tran"}</definedName>
    <definedName name="rrr" localSheetId="6" hidden="1">{"Riqfin97",#N/A,FALSE,"Tran";"Riqfinpro",#N/A,FALSE,"Tran"}</definedName>
    <definedName name="rrr" localSheetId="7" hidden="1">{"Riqfin97",#N/A,FALSE,"Tran";"Riqfinpro",#N/A,FALSE,"Tran"}</definedName>
    <definedName name="rrr" localSheetId="8" hidden="1">{"Riqfin97",#N/A,FALSE,"Tran";"Riqfinpro",#N/A,FALSE,"Tran"}</definedName>
    <definedName name="rrr" localSheetId="9" hidden="1">{"Riqfin97",#N/A,FALSE,"Tran";"Riqfinpro",#N/A,FALSE,"Tran"}</definedName>
    <definedName name="rrr" hidden="1">{"Riqfin97",#N/A,FALSE,"Tran";"Riqfinpro",#N/A,FALSE,"Tran"}</definedName>
    <definedName name="Rwvu.Export." localSheetId="3" hidden="1">#REF!,#REF!</definedName>
    <definedName name="Rwvu.Export." localSheetId="10" hidden="1">#REF!,#REF!</definedName>
    <definedName name="Rwvu.Export." localSheetId="11" hidden="1">#REF!,#REF!</definedName>
    <definedName name="Rwvu.Export." localSheetId="2" hidden="1">#REF!,#REF!</definedName>
    <definedName name="Rwvu.Export." localSheetId="5" hidden="1">#REF!,#REF!</definedName>
    <definedName name="Rwvu.Export." localSheetId="6" hidden="1">#REF!,#REF!</definedName>
    <definedName name="Rwvu.Export." localSheetId="7" hidden="1">#REF!,#REF!</definedName>
    <definedName name="Rwvu.Export." localSheetId="8" hidden="1">#REF!,#REF!</definedName>
    <definedName name="Rwvu.Export." localSheetId="9" hidden="1">#REF!,#REF!</definedName>
    <definedName name="Rwvu.Export." hidden="1">#REF!,#REF!</definedName>
    <definedName name="Rwvu.PLA2." localSheetId="3" hidden="1">'[24]COP FED'!#REF!</definedName>
    <definedName name="Rwvu.PLA2." localSheetId="2" hidden="1">'[24]COP FED'!#REF!</definedName>
    <definedName name="Rwvu.PLA2." localSheetId="5" hidden="1">'[24]COP FED'!#REF!</definedName>
    <definedName name="Rwvu.PLA2." localSheetId="6" hidden="1">'[24]COP FED'!#REF!</definedName>
    <definedName name="Rwvu.PLA2." localSheetId="8" hidden="1">'[24]COP FED'!#REF!</definedName>
    <definedName name="Rwvu.PLA2." localSheetId="9" hidden="1">'[24]COP FED'!#REF!</definedName>
    <definedName name="Rwvu.PLA2." hidden="1">'[24]COP FED'!#REF!</definedName>
    <definedName name="Rwvu.Print." hidden="1">#N/A</definedName>
    <definedName name="Salida_Recimp99">[46]Rec_1999!$A$1:$Q$74</definedName>
    <definedName name="sencount" hidden="1">2</definedName>
    <definedName name="solver_lin" hidden="1">0</definedName>
    <definedName name="solver_num" hidden="1">0</definedName>
    <definedName name="solver_typ" hidden="1">1</definedName>
    <definedName name="solver_val" hidden="1">0</definedName>
    <definedName name="STRCG2011" localSheetId="4">#REF!</definedName>
    <definedName name="STRCG2011" localSheetId="12">#REF!</definedName>
    <definedName name="STRCG2011" localSheetId="21">#REF!</definedName>
    <definedName name="STRCG2011" localSheetId="22">#REF!</definedName>
    <definedName name="STRCG2011" localSheetId="23">#REF!</definedName>
    <definedName name="STRCG2011" localSheetId="24">#REF!</definedName>
    <definedName name="STRCG2011" localSheetId="25">#REF!</definedName>
    <definedName name="STRCG2011" localSheetId="26">#REF!</definedName>
    <definedName name="STRCG2011" localSheetId="27">#REF!</definedName>
    <definedName name="STRCG2011" localSheetId="28">#REF!</definedName>
    <definedName name="STRCG2011" localSheetId="13">#REF!</definedName>
    <definedName name="STRCG2011" localSheetId="29">#REF!</definedName>
    <definedName name="STRCG2011" localSheetId="30">#REF!</definedName>
    <definedName name="STRCG2011" localSheetId="31">#REF!</definedName>
    <definedName name="STRCG2011" localSheetId="32">#REF!</definedName>
    <definedName name="STRCG2011" localSheetId="33">#REF!</definedName>
    <definedName name="STRCG2011" localSheetId="34">#REF!</definedName>
    <definedName name="STRCG2011" localSheetId="35">#REF!</definedName>
    <definedName name="STRCG2011" localSheetId="36">#REF!</definedName>
    <definedName name="STRCG2011" localSheetId="14">#REF!</definedName>
    <definedName name="STRCG2011" localSheetId="15">#REF!</definedName>
    <definedName name="STRCG2011" localSheetId="16">#REF!</definedName>
    <definedName name="STRCG2011" localSheetId="17">#REF!</definedName>
    <definedName name="STRCG2011" localSheetId="18">#REF!</definedName>
    <definedName name="STRCG2011" localSheetId="19">#REF!</definedName>
    <definedName name="STRCG2011" localSheetId="20">#REF!</definedName>
    <definedName name="STRCG2011" localSheetId="109">#REF!</definedName>
    <definedName name="STRCG2011" localSheetId="110">#REF!</definedName>
    <definedName name="STRCG2011" localSheetId="112">#REF!</definedName>
    <definedName name="STRCG2011" localSheetId="113">#REF!</definedName>
    <definedName name="STRCG2011">#REF!</definedName>
    <definedName name="Swvu.PLA1." localSheetId="5" hidden="1">'[24]COP FED'!#REF!</definedName>
    <definedName name="Swvu.PLA1." localSheetId="6" hidden="1">'[24]COP FED'!#REF!</definedName>
    <definedName name="Swvu.PLA1." localSheetId="8" hidden="1">'[24]COP FED'!#REF!</definedName>
    <definedName name="Swvu.PLA1." hidden="1">'[24]COP FED'!#REF!</definedName>
    <definedName name="Swvu.PLA2." hidden="1">'[24]COP FED'!$A$1:$N$49</definedName>
    <definedName name="Swvu.Print." localSheetId="5" hidden="1">[25]Med!#REF!</definedName>
    <definedName name="Swvu.Print." localSheetId="6" hidden="1">[25]Med!#REF!</definedName>
    <definedName name="Swvu.Print." localSheetId="8" hidden="1">[25]Med!#REF!</definedName>
    <definedName name="Swvu.Print." hidden="1">[25]Med!#REF!</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nou" localSheetId="5" hidden="1">'[8]Dep fonct'!#REF!</definedName>
    <definedName name="tenou" localSheetId="6" hidden="1">'[8]Dep fonct'!#REF!</definedName>
    <definedName name="tenou" localSheetId="8" hidden="1">'[8]Dep fonct'!#REF!</definedName>
    <definedName name="tenou" hidden="1">'[8]Dep fonct'!#REF!</definedName>
    <definedName name="Títulos_a_imprimir_IM" localSheetId="5">'[47]SAN LUIS'!$A$102:$IV$107,'[47]SAN LUIS'!$A$1:$A$65536</definedName>
    <definedName name="Títulos_a_imprimir_IM" localSheetId="6">'[47]SAN LUIS'!$A$102:$IV$107,'[47]SAN LUIS'!$A$1:$A$65536</definedName>
    <definedName name="Títulos_a_imprimir_IM">'[47]SAN LUIS'!$A$102:$IV$107,'[47]SAN LUIS'!$A$1:$A$65536</definedName>
    <definedName name="tt" localSheetId="3" hidden="1">{"Tab1",#N/A,FALSE,"P";"Tab2",#N/A,FALSE,"P"}</definedName>
    <definedName name="tt" localSheetId="10" hidden="1">{"Tab1",#N/A,FALSE,"P";"Tab2",#N/A,FALSE,"P"}</definedName>
    <definedName name="tt" localSheetId="11" hidden="1">{"Tab1",#N/A,FALSE,"P";"Tab2",#N/A,FALSE,"P"}</definedName>
    <definedName name="tt" localSheetId="2" hidden="1">{"Tab1",#N/A,FALSE,"P";"Tab2",#N/A,FALSE,"P"}</definedName>
    <definedName name="tt" localSheetId="5" hidden="1">{"Tab1",#N/A,FALSE,"P";"Tab2",#N/A,FALSE,"P"}</definedName>
    <definedName name="tt" localSheetId="6" hidden="1">{"Tab1",#N/A,FALSE,"P";"Tab2",#N/A,FALSE,"P"}</definedName>
    <definedName name="tt" localSheetId="7" hidden="1">{"Tab1",#N/A,FALSE,"P";"Tab2",#N/A,FALSE,"P"}</definedName>
    <definedName name="tt" localSheetId="8" hidden="1">{"Tab1",#N/A,FALSE,"P";"Tab2",#N/A,FALSE,"P"}</definedName>
    <definedName name="tt" localSheetId="9" hidden="1">{"Tab1",#N/A,FALSE,"P";"Tab2",#N/A,FALSE,"P"}</definedName>
    <definedName name="tt" hidden="1">{"Tab1",#N/A,FALSE,"P";"Tab2",#N/A,FALSE,"P"}</definedName>
    <definedName name="ttt" localSheetId="3" hidden="1">{"PRI",#N/A,FALSE,"Data";"QUA",#N/A,FALSE,"Data";"STR",#N/A,FALSE,"Data";"VAL",#N/A,FALSE,"Data";"WEO",#N/A,FALSE,"Data";"WGT",#N/A,FALSE,"Data"}</definedName>
    <definedName name="ttt" localSheetId="10" hidden="1">{"PRI",#N/A,FALSE,"Data";"QUA",#N/A,FALSE,"Data";"STR",#N/A,FALSE,"Data";"VAL",#N/A,FALSE,"Data";"WEO",#N/A,FALSE,"Data";"WGT",#N/A,FALSE,"Data"}</definedName>
    <definedName name="ttt" localSheetId="11" hidden="1">{"PRI",#N/A,FALSE,"Data";"QUA",#N/A,FALSE,"Data";"STR",#N/A,FALSE,"Data";"VAL",#N/A,FALSE,"Data";"WEO",#N/A,FALSE,"Data";"WGT",#N/A,FALSE,"Data"}</definedName>
    <definedName name="ttt" localSheetId="2" hidden="1">{"PRI",#N/A,FALSE,"Data";"QUA",#N/A,FALSE,"Data";"STR",#N/A,FALSE,"Data";"VAL",#N/A,FALSE,"Data";"WEO",#N/A,FALSE,"Data";"WGT",#N/A,FALSE,"Data"}</definedName>
    <definedName name="ttt" localSheetId="5" hidden="1">{"PRI",#N/A,FALSE,"Data";"QUA",#N/A,FALSE,"Data";"STR",#N/A,FALSE,"Data";"VAL",#N/A,FALSE,"Data";"WEO",#N/A,FALSE,"Data";"WGT",#N/A,FALSE,"Data"}</definedName>
    <definedName name="ttt" localSheetId="6" hidden="1">{"PRI",#N/A,FALSE,"Data";"QUA",#N/A,FALSE,"Data";"STR",#N/A,FALSE,"Data";"VAL",#N/A,FALSE,"Data";"WEO",#N/A,FALSE,"Data";"WGT",#N/A,FALSE,"Data"}</definedName>
    <definedName name="ttt" localSheetId="7" hidden="1">{"PRI",#N/A,FALSE,"Data";"QUA",#N/A,FALSE,"Data";"STR",#N/A,FALSE,"Data";"VAL",#N/A,FALSE,"Data";"WEO",#N/A,FALSE,"Data";"WGT",#N/A,FALSE,"Data"}</definedName>
    <definedName name="ttt" localSheetId="8" hidden="1">{"PRI",#N/A,FALSE,"Data";"QUA",#N/A,FALSE,"Data";"STR",#N/A,FALSE,"Data";"VAL",#N/A,FALSE,"Data";"WEO",#N/A,FALSE,"Data";"WGT",#N/A,FALSE,"Data"}</definedName>
    <definedName name="ttt" localSheetId="9" hidden="1">{"PRI",#N/A,FALSE,"Data";"QUA",#N/A,FALSE,"Data";"STR",#N/A,FALSE,"Data";"VAL",#N/A,FALSE,"Data";"WEO",#N/A,FALSE,"Data";"WGT",#N/A,FALSE,"Data"}</definedName>
    <definedName name="ttt" hidden="1">{"PRI",#N/A,FALSE,"Data";"QUA",#N/A,FALSE,"Data";"STR",#N/A,FALSE,"Data";"VAL",#N/A,FALSE,"Data";"WEO",#N/A,FALSE,"Data";"WGT",#N/A,FALSE,"Data"}</definedName>
    <definedName name="ttttt" localSheetId="5" hidden="1">[42]M!#REF!</definedName>
    <definedName name="ttttt" localSheetId="6" hidden="1">[42]M!#REF!</definedName>
    <definedName name="ttttt" localSheetId="8" hidden="1">[42]M!#REF!</definedName>
    <definedName name="ttttt" hidden="1">[42]M!#REF!</definedName>
    <definedName name="tyi" localSheetId="5" hidden="1">'[8]Dep fonct'!#REF!</definedName>
    <definedName name="tyi" localSheetId="6" hidden="1">'[8]Dep fonct'!#REF!</definedName>
    <definedName name="tyi" localSheetId="8" hidden="1">'[8]Dep fonct'!#REF!</definedName>
    <definedName name="tyi" hidden="1">'[8]Dep fonct'!#REF!</definedName>
    <definedName name="uu" localSheetId="3" hidden="1">{"Riqfin97",#N/A,FALSE,"Tran";"Riqfinpro",#N/A,FALSE,"Tran"}</definedName>
    <definedName name="uu" localSheetId="10" hidden="1">{"Riqfin97",#N/A,FALSE,"Tran";"Riqfinpro",#N/A,FALSE,"Tran"}</definedName>
    <definedName name="uu" localSheetId="11" hidden="1">{"Riqfin97",#N/A,FALSE,"Tran";"Riqfinpro",#N/A,FALSE,"Tran"}</definedName>
    <definedName name="uu" localSheetId="2" hidden="1">{"Riqfin97",#N/A,FALSE,"Tran";"Riqfinpro",#N/A,FALSE,"Tran"}</definedName>
    <definedName name="uu" localSheetId="5" hidden="1">{"Riqfin97",#N/A,FALSE,"Tran";"Riqfinpro",#N/A,FALSE,"Tran"}</definedName>
    <definedName name="uu" localSheetId="6" hidden="1">{"Riqfin97",#N/A,FALSE,"Tran";"Riqfinpro",#N/A,FALSE,"Tran"}</definedName>
    <definedName name="uu" localSheetId="7" hidden="1">{"Riqfin97",#N/A,FALSE,"Tran";"Riqfinpro",#N/A,FALSE,"Tran"}</definedName>
    <definedName name="uu" localSheetId="8" hidden="1">{"Riqfin97",#N/A,FALSE,"Tran";"Riqfinpro",#N/A,FALSE,"Tran"}</definedName>
    <definedName name="uu" localSheetId="9" hidden="1">{"Riqfin97",#N/A,FALSE,"Tran";"Riqfinpro",#N/A,FALSE,"Tran"}</definedName>
    <definedName name="uu" hidden="1">{"Riqfin97",#N/A,FALSE,"Tran";"Riqfinpro",#N/A,FALSE,"Tran"}</definedName>
    <definedName name="uuu" localSheetId="3" hidden="1">{"WEO",#N/A,FALSE,"Data";"PRI",#N/A,FALSE,"Data";"QUA",#N/A,FALSE,"Data"}</definedName>
    <definedName name="uuu" localSheetId="10" hidden="1">{"WEO",#N/A,FALSE,"Data";"PRI",#N/A,FALSE,"Data";"QUA",#N/A,FALSE,"Data"}</definedName>
    <definedName name="uuu" localSheetId="11" hidden="1">{"WEO",#N/A,FALSE,"Data";"PRI",#N/A,FALSE,"Data";"QUA",#N/A,FALSE,"Data"}</definedName>
    <definedName name="uuu" localSheetId="2" hidden="1">{"WEO",#N/A,FALSE,"Data";"PRI",#N/A,FALSE,"Data";"QUA",#N/A,FALSE,"Data"}</definedName>
    <definedName name="uuu" localSheetId="5" hidden="1">{"WEO",#N/A,FALSE,"Data";"PRI",#N/A,FALSE,"Data";"QUA",#N/A,FALSE,"Data"}</definedName>
    <definedName name="uuu" localSheetId="6" hidden="1">{"WEO",#N/A,FALSE,"Data";"PRI",#N/A,FALSE,"Data";"QUA",#N/A,FALSE,"Data"}</definedName>
    <definedName name="uuu" localSheetId="7" hidden="1">{"WEO",#N/A,FALSE,"Data";"PRI",#N/A,FALSE,"Data";"QUA",#N/A,FALSE,"Data"}</definedName>
    <definedName name="uuu" localSheetId="8" hidden="1">{"WEO",#N/A,FALSE,"Data";"PRI",#N/A,FALSE,"Data";"QUA",#N/A,FALSE,"Data"}</definedName>
    <definedName name="uuu" localSheetId="9" hidden="1">{"WEO",#N/A,FALSE,"Data";"PRI",#N/A,FALSE,"Data";"QUA",#N/A,FALSE,"Data"}</definedName>
    <definedName name="uuu" hidden="1">{"WEO",#N/A,FALSE,"Data";"PRI",#N/A,FALSE,"Data";"QUA",#N/A,FALSE,"Data"}</definedName>
    <definedName name="vv" localSheetId="3" hidden="1">{"Tab1",#N/A,FALSE,"P";"Tab2",#N/A,FALSE,"P"}</definedName>
    <definedName name="vv" localSheetId="10" hidden="1">{"Tab1",#N/A,FALSE,"P";"Tab2",#N/A,FALSE,"P"}</definedName>
    <definedName name="vv" localSheetId="11" hidden="1">{"Tab1",#N/A,FALSE,"P";"Tab2",#N/A,FALSE,"P"}</definedName>
    <definedName name="vv" localSheetId="2" hidden="1">{"Tab1",#N/A,FALSE,"P";"Tab2",#N/A,FALSE,"P"}</definedName>
    <definedName name="vv" localSheetId="5" hidden="1">{"Tab1",#N/A,FALSE,"P";"Tab2",#N/A,FALSE,"P"}</definedName>
    <definedName name="vv" localSheetId="6" hidden="1">{"Tab1",#N/A,FALSE,"P";"Tab2",#N/A,FALSE,"P"}</definedName>
    <definedName name="vv" localSheetId="7" hidden="1">{"Tab1",#N/A,FALSE,"P";"Tab2",#N/A,FALSE,"P"}</definedName>
    <definedName name="vv" localSheetId="8" hidden="1">{"Tab1",#N/A,FALSE,"P";"Tab2",#N/A,FALSE,"P"}</definedName>
    <definedName name="vv" localSheetId="9" hidden="1">{"Tab1",#N/A,FALSE,"P";"Tab2",#N/A,FALSE,"P"}</definedName>
    <definedName name="vv" hidden="1">{"Tab1",#N/A,FALSE,"P";"Tab2",#N/A,FALSE,"P"}</definedName>
    <definedName name="vvv" localSheetId="3" hidden="1">{"Tab1",#N/A,FALSE,"P";"Tab2",#N/A,FALSE,"P"}</definedName>
    <definedName name="vvv" localSheetId="10" hidden="1">{"Tab1",#N/A,FALSE,"P";"Tab2",#N/A,FALSE,"P"}</definedName>
    <definedName name="vvv" localSheetId="11" hidden="1">{"Tab1",#N/A,FALSE,"P";"Tab2",#N/A,FALSE,"P"}</definedName>
    <definedName name="vvv" localSheetId="2" hidden="1">{"Tab1",#N/A,FALSE,"P";"Tab2",#N/A,FALSE,"P"}</definedName>
    <definedName name="vvv" localSheetId="5" hidden="1">{"Tab1",#N/A,FALSE,"P";"Tab2",#N/A,FALSE,"P"}</definedName>
    <definedName name="vvv" localSheetId="6" hidden="1">{"Tab1",#N/A,FALSE,"P";"Tab2",#N/A,FALSE,"P"}</definedName>
    <definedName name="vvv" localSheetId="7" hidden="1">{"Tab1",#N/A,FALSE,"P";"Tab2",#N/A,FALSE,"P"}</definedName>
    <definedName name="vvv" localSheetId="8" hidden="1">{"Tab1",#N/A,FALSE,"P";"Tab2",#N/A,FALSE,"P"}</definedName>
    <definedName name="vvv" localSheetId="9" hidden="1">{"Tab1",#N/A,FALSE,"P";"Tab2",#N/A,FALSE,"P"}</definedName>
    <definedName name="vvv" hidden="1">{"Tab1",#N/A,FALSE,"P";"Tab2",#N/A,FALSE,"P"}</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MA." localSheetId="3"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localSheetId="2" hidden="1">{"3",#N/A,FALSE,"BASE MONETARIA";"4",#N/A,FALSE,"BASE MONETARIA"}</definedName>
    <definedName name="wrn.BMA." localSheetId="5" hidden="1">{"3",#N/A,FALSE,"BASE MONETARIA";"4",#N/A,FALSE,"BASE MONETARIA"}</definedName>
    <definedName name="wrn.BMA." localSheetId="6" hidden="1">{"3",#N/A,FALSE,"BASE MONETARIA";"4",#N/A,FALSE,"BASE MONETARIA"}</definedName>
    <definedName name="wrn.BMA." localSheetId="7" hidden="1">{"3",#N/A,FALSE,"BASE MONETARIA";"4",#N/A,FALSE,"BASE MONETARIA"}</definedName>
    <definedName name="wrn.BMA." localSheetId="8" hidden="1">{"3",#N/A,FALSE,"BASE MONETARIA";"4",#N/A,FALSE,"BASE MONETARIA"}</definedName>
    <definedName name="wrn.BMA." localSheetId="9" hidden="1">{"3",#N/A,FALSE,"BASE MONETARIA";"4",#N/A,FALSE,"BASE MONETARIA"}</definedName>
    <definedName name="wrn.BMA." hidden="1">{"3",#N/A,FALSE,"BASE MONETARIA";"4",#N/A,FALSE,"BASE MONETARIA"}</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3"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localSheetId="9"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PASMON." localSheetId="3"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localSheetId="2" hidden="1">{"1",#N/A,FALSE,"Pasivos Mon";"2",#N/A,FALSE,"Pasivos Mon"}</definedName>
    <definedName name="wrn.PASMON." localSheetId="5" hidden="1">{"1",#N/A,FALSE,"Pasivos Mon";"2",#N/A,FALSE,"Pasivos Mon"}</definedName>
    <definedName name="wrn.PASMON." localSheetId="6" hidden="1">{"1",#N/A,FALSE,"Pasivos Mon";"2",#N/A,FALSE,"Pasivos Mon"}</definedName>
    <definedName name="wrn.PASMON." localSheetId="7" hidden="1">{"1",#N/A,FALSE,"Pasivos Mon";"2",#N/A,FALSE,"Pasivos Mon"}</definedName>
    <definedName name="wrn.PASMON." localSheetId="8" hidden="1">{"1",#N/A,FALSE,"Pasivos Mon";"2",#N/A,FALSE,"Pasivos Mon"}</definedName>
    <definedName name="wrn.PASMON." localSheetId="9" hidden="1">{"1",#N/A,FALSE,"Pasivos Mon";"2",#N/A,FALSE,"Pasivos Mon"}</definedName>
    <definedName name="wrn.PASMON." hidden="1">{"1",#N/A,FALSE,"Pasivos Mon";"2",#N/A,FALSE,"Pasivos Mon"}</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3" hidden="1">{"Tab1",#N/A,FALSE,"P";"Tab2",#N/A,FALSE,"P"}</definedName>
    <definedName name="wrn.Program." localSheetId="10" hidden="1">{"Tab1",#N/A,FALSE,"P";"Tab2",#N/A,FALSE,"P"}</definedName>
    <definedName name="wrn.Program." localSheetId="11" hidden="1">{"Tab1",#N/A,FALSE,"P";"Tab2",#N/A,FALSE,"P"}</definedName>
    <definedName name="wrn.Program." localSheetId="2" hidden="1">{"Tab1",#N/A,FALSE,"P";"Tab2",#N/A,FALSE,"P"}</definedName>
    <definedName name="wrn.Program." localSheetId="5" hidden="1">{"Tab1",#N/A,FALSE,"P";"Tab2",#N/A,FALSE,"P"}</definedName>
    <definedName name="wrn.Program." localSheetId="6" hidden="1">{"Tab1",#N/A,FALSE,"P";"Tab2",#N/A,FALSE,"P"}</definedName>
    <definedName name="wrn.Program." localSheetId="7" hidden="1">{"Tab1",#N/A,FALSE,"P";"Tab2",#N/A,FALSE,"P"}</definedName>
    <definedName name="wrn.Program." localSheetId="8" hidden="1">{"Tab1",#N/A,FALSE,"P";"Tab2",#N/A,FALSE,"P"}</definedName>
    <definedName name="wrn.Program." localSheetId="9" hidden="1">{"Tab1",#N/A,FALSE,"P";"Tab2",#N/A,FALSE,"P"}</definedName>
    <definedName name="wrn.Program." hidden="1">{"Tab1",#N/A,FALSE,"P";"Tab2",#N/A,FALSE,"P"}</definedName>
    <definedName name="wrn.Riqfin." localSheetId="3" hidden="1">{"Riqfin97",#N/A,FALSE,"Tran";"Riqfinpro",#N/A,FALSE,"Tran"}</definedName>
    <definedName name="wrn.Riqfin." localSheetId="10" hidden="1">{"Riqfin97",#N/A,FALSE,"Tran";"Riqfinpro",#N/A,FALSE,"Tran"}</definedName>
    <definedName name="wrn.Riqfin." localSheetId="11" hidden="1">{"Riqfin97",#N/A,FALSE,"Tran";"Riqfinpro",#N/A,FALSE,"Tran"}</definedName>
    <definedName name="wrn.Riqfin." localSheetId="2" hidden="1">{"Riqfin97",#N/A,FALSE,"Tran";"Riqfinpro",#N/A,FALSE,"Tran"}</definedName>
    <definedName name="wrn.Riqfin." localSheetId="5" hidden="1">{"Riqfin97",#N/A,FALSE,"Tran";"Riqfinpro",#N/A,FALSE,"Tran"}</definedName>
    <definedName name="wrn.Riqfin." localSheetId="6" hidden="1">{"Riqfin97",#N/A,FALSE,"Tran";"Riqfinpro",#N/A,FALSE,"Tran"}</definedName>
    <definedName name="wrn.Riqfin." localSheetId="7" hidden="1">{"Riqfin97",#N/A,FALSE,"Tran";"Riqfinpro",#N/A,FALSE,"Tran"}</definedName>
    <definedName name="wrn.Riqfin." localSheetId="8" hidden="1">{"Riqfin97",#N/A,FALSE,"Tran";"Riqfinpro",#N/A,FALSE,"Tran"}</definedName>
    <definedName name="wrn.Riqfin." localSheetId="9" hidden="1">{"Riqfin97",#N/A,FALSE,"Tran";"Riqfinpro",#N/A,FALSE,"Tran"}</definedName>
    <definedName name="wrn.Riqfin." hidden="1">{"Riqfin97",#N/A,FALSE,"Tran";"Riqfinpro",#N/A,FALSE,"Tran"}</definedName>
    <definedName name="wrn.TabARA." localSheetId="3" hidden="1">{"Page1",#N/A,FALSE,"ARA M&amp;F&amp;T";"Page2",#N/A,FALSE,"ARA M&amp;F&amp;T";"Page3",#N/A,FALSE,"ARA M&amp;F&amp;T"}</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2" hidden="1">{"Page1",#N/A,FALSE,"ARA M&amp;F&amp;T";"Page2",#N/A,FALSE,"ARA M&amp;F&amp;T";"Page3",#N/A,FALSE,"ARA M&amp;F&amp;T"}</definedName>
    <definedName name="wrn.TabARA." localSheetId="5"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localSheetId="9" hidden="1">{"Page1",#N/A,FALSE,"ARA M&amp;F&amp;T";"Page2",#N/A,FALSE,"ARA M&amp;F&amp;T";"Page3",#N/A,FALSE,"ARA M&amp;F&amp;T"}</definedName>
    <definedName name="wrn.TabARA." hidden="1">{"Page1",#N/A,FALSE,"ARA M&amp;F&amp;T";"Page2",#N/A,FALSE,"ARA M&amp;F&amp;T";"Page3",#N/A,FALSE,"ARA M&amp;F&amp;T"}</definedName>
    <definedName name="wrn.Trade._.Output._.All." localSheetId="3"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localSheetId="9"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3" hidden="1">{"WEO",#N/A,FALSE,"Data";"PRI",#N/A,FALSE,"Data";"QUA",#N/A,FALSE,"Data"}</definedName>
    <definedName name="wrn.Trade._.Table._.Core." localSheetId="10" hidden="1">{"WEO",#N/A,FALSE,"Data";"PRI",#N/A,FALSE,"Data";"QUA",#N/A,FALSE,"Data"}</definedName>
    <definedName name="wrn.Trade._.Table._.Core." localSheetId="11" hidden="1">{"WEO",#N/A,FALSE,"Data";"PRI",#N/A,FALSE,"Data";"QUA",#N/A,FALSE,"Data"}</definedName>
    <definedName name="wrn.Trade._.Table._.Core." localSheetId="2" hidden="1">{"WEO",#N/A,FALSE,"Data";"PRI",#N/A,FALSE,"Data";"QUA",#N/A,FALSE,"Data"}</definedName>
    <definedName name="wrn.Trade._.Table._.Core." localSheetId="5" hidden="1">{"WEO",#N/A,FALSE,"Data";"PRI",#N/A,FALSE,"Data";"QUA",#N/A,FALSE,"Data"}</definedName>
    <definedName name="wrn.Trade._.Table._.Core." localSheetId="6" hidden="1">{"WEO",#N/A,FALSE,"Data";"PRI",#N/A,FALSE,"Data";"QUA",#N/A,FALSE,"Data"}</definedName>
    <definedName name="wrn.Trade._.Table._.Core." localSheetId="7" hidden="1">{"WEO",#N/A,FALSE,"Data";"PRI",#N/A,FALSE,"Data";"QUA",#N/A,FALSE,"Data"}</definedName>
    <definedName name="wrn.Trade._.Table._.Core." localSheetId="8" hidden="1">{"WEO",#N/A,FALSE,"Data";"PRI",#N/A,FALSE,"Data";"QUA",#N/A,FALSE,"Data"}</definedName>
    <definedName name="wrn.Trade._.Table._.Core." localSheetId="9" hidden="1">{"WEO",#N/A,FALSE,"Data";"PRI",#N/A,FALSE,"Data";"QUA",#N/A,FALSE,"Data"}</definedName>
    <definedName name="wrn.Trade._.Table._.Core." hidden="1">{"WEO",#N/A,FALSE,"Data";"PRI",#N/A,FALSE,"Data";"QUA",#N/A,FALSE,"Data"}</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localSheetId="5" hidden="1">[42]M!#REF!</definedName>
    <definedName name="ww" localSheetId="6" hidden="1">[42]M!#REF!</definedName>
    <definedName name="ww" localSheetId="8" hidden="1">[42]M!#REF!</definedName>
    <definedName name="ww" hidden="1">[42]M!#REF!</definedName>
    <definedName name="www" localSheetId="3" hidden="1">{"Riqfin97",#N/A,FALSE,"Tran";"Riqfinpro",#N/A,FALSE,"Tran"}</definedName>
    <definedName name="www" localSheetId="10" hidden="1">{"Riqfin97",#N/A,FALSE,"Tran";"Riqfinpro",#N/A,FALSE,"Tran"}</definedName>
    <definedName name="www" localSheetId="11" hidden="1">{"Riqfin97",#N/A,FALSE,"Tran";"Riqfinpro",#N/A,FALSE,"Tran"}</definedName>
    <definedName name="www" localSheetId="2" hidden="1">{"Riqfin97",#N/A,FALSE,"Tran";"Riqfinpro",#N/A,FALSE,"Tran"}</definedName>
    <definedName name="www" localSheetId="5" hidden="1">{"Riqfin97",#N/A,FALSE,"Tran";"Riqfinpro",#N/A,FALSE,"Tran"}</definedName>
    <definedName name="www" localSheetId="6" hidden="1">{"Riqfin97",#N/A,FALSE,"Tran";"Riqfinpro",#N/A,FALSE,"Tran"}</definedName>
    <definedName name="www" localSheetId="7" hidden="1">{"Riqfin97",#N/A,FALSE,"Tran";"Riqfinpro",#N/A,FALSE,"Tran"}</definedName>
    <definedName name="www" localSheetId="8" hidden="1">{"Riqfin97",#N/A,FALSE,"Tran";"Riqfinpro",#N/A,FALSE,"Tran"}</definedName>
    <definedName name="www" localSheetId="9" hidden="1">{"Riqfin97",#N/A,FALSE,"Tran";"Riqfinpro",#N/A,FALSE,"Tran"}</definedName>
    <definedName name="www" hidden="1">{"Riqfin97",#N/A,FALSE,"Tran";"Riqfinpro",#N/A,FALSE,"Tran"}</definedName>
    <definedName name="xx" localSheetId="3" hidden="1">{"WEO",#N/A,FALSE,"Data";"PRI",#N/A,FALSE,"Data";"QUA",#N/A,FALSE,"Data"}</definedName>
    <definedName name="xx" localSheetId="10" hidden="1">{"WEO",#N/A,FALSE,"Data";"PRI",#N/A,FALSE,"Data";"QUA",#N/A,FALSE,"Data"}</definedName>
    <definedName name="xx" localSheetId="11" hidden="1">{"WEO",#N/A,FALSE,"Data";"PRI",#N/A,FALSE,"Data";"QUA",#N/A,FALSE,"Data"}</definedName>
    <definedName name="xx" localSheetId="2" hidden="1">{"WEO",#N/A,FALSE,"Data";"PRI",#N/A,FALSE,"Data";"QUA",#N/A,FALSE,"Data"}</definedName>
    <definedName name="xx" localSheetId="5" hidden="1">{"WEO",#N/A,FALSE,"Data";"PRI",#N/A,FALSE,"Data";"QUA",#N/A,FALSE,"Data"}</definedName>
    <definedName name="xx" localSheetId="6" hidden="1">{"WEO",#N/A,FALSE,"Data";"PRI",#N/A,FALSE,"Data";"QUA",#N/A,FALSE,"Data"}</definedName>
    <definedName name="xx" localSheetId="7" hidden="1">{"WEO",#N/A,FALSE,"Data";"PRI",#N/A,FALSE,"Data";"QUA",#N/A,FALSE,"Data"}</definedName>
    <definedName name="xx" localSheetId="8" hidden="1">{"WEO",#N/A,FALSE,"Data";"PRI",#N/A,FALSE,"Data";"QUA",#N/A,FALSE,"Data"}</definedName>
    <definedName name="xx" localSheetId="9" hidden="1">{"WEO",#N/A,FALSE,"Data";"PRI",#N/A,FALSE,"Data";"QUA",#N/A,FALSE,"Data"}</definedName>
    <definedName name="xx" hidden="1">{"WEO",#N/A,FALSE,"Data";"PRI",#N/A,FALSE,"Data";"QUA",#N/A,FALSE,"Data"}</definedName>
    <definedName name="xxxx" localSheetId="3" hidden="1">{"Riqfin97",#N/A,FALSE,"Tran";"Riqfinpro",#N/A,FALSE,"Tran"}</definedName>
    <definedName name="xxxx" localSheetId="10" hidden="1">{"Riqfin97",#N/A,FALSE,"Tran";"Riqfinpro",#N/A,FALSE,"Tran"}</definedName>
    <definedName name="xxxx" localSheetId="11" hidden="1">{"Riqfin97",#N/A,FALSE,"Tran";"Riqfinpro",#N/A,FALSE,"Tran"}</definedName>
    <definedName name="xxxx" localSheetId="2" hidden="1">{"Riqfin97",#N/A,FALSE,"Tran";"Riqfinpro",#N/A,FALSE,"Tran"}</definedName>
    <definedName name="xxxx" localSheetId="5" hidden="1">{"Riqfin97",#N/A,FALSE,"Tran";"Riqfinpro",#N/A,FALSE,"Tran"}</definedName>
    <definedName name="xxxx" localSheetId="6" hidden="1">{"Riqfin97",#N/A,FALSE,"Tran";"Riqfinpro",#N/A,FALSE,"Tran"}</definedName>
    <definedName name="xxxx" localSheetId="7" hidden="1">{"Riqfin97",#N/A,FALSE,"Tran";"Riqfinpro",#N/A,FALSE,"Tran"}</definedName>
    <definedName name="xxxx" localSheetId="8" hidden="1">{"Riqfin97",#N/A,FALSE,"Tran";"Riqfinpro",#N/A,FALSE,"Tran"}</definedName>
    <definedName name="xxxx" localSheetId="9" hidden="1">{"Riqfin97",#N/A,FALSE,"Tran";"Riqfinpro",#N/A,FALSE,"Tran"}</definedName>
    <definedName name="xxxx" hidden="1">{"Riqfin97",#N/A,FALSE,"Tran";"Riqfinpro",#N/A,FALSE,"Tran"}</definedName>
    <definedName name="YO" localSheetId="2">[34]GRAFPROM!#REF!</definedName>
    <definedName name="YO" localSheetId="5">[34]GRAFPROM!#REF!</definedName>
    <definedName name="YO" localSheetId="6">[34]GRAFPROM!#REF!</definedName>
    <definedName name="YO" localSheetId="8">[34]GRAFPROM!#REF!</definedName>
    <definedName name="YO">[34]GRAFPROM!#REF!</definedName>
    <definedName name="yy" localSheetId="3" hidden="1">{"Tab1",#N/A,FALSE,"P";"Tab2",#N/A,FALSE,"P"}</definedName>
    <definedName name="yy" localSheetId="10" hidden="1">{"Tab1",#N/A,FALSE,"P";"Tab2",#N/A,FALSE,"P"}</definedName>
    <definedName name="yy" localSheetId="11" hidden="1">{"Tab1",#N/A,FALSE,"P";"Tab2",#N/A,FALSE,"P"}</definedName>
    <definedName name="yy" localSheetId="2" hidden="1">{"Tab1",#N/A,FALSE,"P";"Tab2",#N/A,FALSE,"P"}</definedName>
    <definedName name="yy" localSheetId="5" hidden="1">{"Tab1",#N/A,FALSE,"P";"Tab2",#N/A,FALSE,"P"}</definedName>
    <definedName name="yy" localSheetId="6" hidden="1">{"Tab1",#N/A,FALSE,"P";"Tab2",#N/A,FALSE,"P"}</definedName>
    <definedName name="yy" localSheetId="7" hidden="1">{"Tab1",#N/A,FALSE,"P";"Tab2",#N/A,FALSE,"P"}</definedName>
    <definedName name="yy" localSheetId="8" hidden="1">{"Tab1",#N/A,FALSE,"P";"Tab2",#N/A,FALSE,"P"}</definedName>
    <definedName name="yy" localSheetId="9" hidden="1">{"Tab1",#N/A,FALSE,"P";"Tab2",#N/A,FALSE,"P"}</definedName>
    <definedName name="yy" hidden="1">{"Tab1",#N/A,FALSE,"P";"Tab2",#N/A,FALSE,"P"}</definedName>
    <definedName name="yyy" localSheetId="3" hidden="1">{"Tab1",#N/A,FALSE,"P";"Tab2",#N/A,FALSE,"P"}</definedName>
    <definedName name="yyy" localSheetId="10" hidden="1">{"Tab1",#N/A,FALSE,"P";"Tab2",#N/A,FALSE,"P"}</definedName>
    <definedName name="yyy" localSheetId="11" hidden="1">{"Tab1",#N/A,FALSE,"P";"Tab2",#N/A,FALSE,"P"}</definedName>
    <definedName name="yyy" localSheetId="2" hidden="1">{"Tab1",#N/A,FALSE,"P";"Tab2",#N/A,FALSE,"P"}</definedName>
    <definedName name="yyy" localSheetId="5" hidden="1">{"Tab1",#N/A,FALSE,"P";"Tab2",#N/A,FALSE,"P"}</definedName>
    <definedName name="yyy" localSheetId="6" hidden="1">{"Tab1",#N/A,FALSE,"P";"Tab2",#N/A,FALSE,"P"}</definedName>
    <definedName name="yyy" localSheetId="7" hidden="1">{"Tab1",#N/A,FALSE,"P";"Tab2",#N/A,FALSE,"P"}</definedName>
    <definedName name="yyy" localSheetId="8" hidden="1">{"Tab1",#N/A,FALSE,"P";"Tab2",#N/A,FALSE,"P"}</definedName>
    <definedName name="yyy" localSheetId="9" hidden="1">{"Tab1",#N/A,FALSE,"P";"Tab2",#N/A,FALSE,"P"}</definedName>
    <definedName name="yyy" hidden="1">{"Tab1",#N/A,FALSE,"P";"Tab2",#N/A,FALSE,"P"}</definedName>
    <definedName name="yyyy" localSheetId="3" hidden="1">{"Riqfin97",#N/A,FALSE,"Tran";"Riqfinpro",#N/A,FALSE,"Tran"}</definedName>
    <definedName name="yyyy" localSheetId="10" hidden="1">{"Riqfin97",#N/A,FALSE,"Tran";"Riqfinpro",#N/A,FALSE,"Tran"}</definedName>
    <definedName name="yyyy" localSheetId="11" hidden="1">{"Riqfin97",#N/A,FALSE,"Tran";"Riqfinpro",#N/A,FALSE,"Tran"}</definedName>
    <definedName name="yyyy" localSheetId="2" hidden="1">{"Riqfin97",#N/A,FALSE,"Tran";"Riqfinpro",#N/A,FALSE,"Tran"}</definedName>
    <definedName name="yyyy" localSheetId="5" hidden="1">{"Riqfin97",#N/A,FALSE,"Tran";"Riqfinpro",#N/A,FALSE,"Tran"}</definedName>
    <definedName name="yyyy" localSheetId="6" hidden="1">{"Riqfin97",#N/A,FALSE,"Tran";"Riqfinpro",#N/A,FALSE,"Tran"}</definedName>
    <definedName name="yyyy" localSheetId="7" hidden="1">{"Riqfin97",#N/A,FALSE,"Tran";"Riqfinpro",#N/A,FALSE,"Tran"}</definedName>
    <definedName name="yyyy" localSheetId="8" hidden="1">{"Riqfin97",#N/A,FALSE,"Tran";"Riqfinpro",#N/A,FALSE,"Tran"}</definedName>
    <definedName name="yyyy" localSheetId="9" hidden="1">{"Riqfin97",#N/A,FALSE,"Tran";"Riqfinpro",#N/A,FALSE,"Tran"}</definedName>
    <definedName name="yyyy" hidden="1">{"Riqfin97",#N/A,FALSE,"Tran";"Riqfinpro",#N/A,FALSE,"Tran"}</definedName>
    <definedName name="Z_00C67BFA_FEDD_11D1_98B3_00C04FC96ABD_.wvu.Rows" localSheetId="5" hidden="1">[38]BOP!$A$36:$IV$36,[38]BOP!$A$44:$IV$44,[38]BOP!$A$59:$IV$59,[38]BOP!#REF!,[38]BOP!#REF!,[38]BOP!$A$81:$IV$88</definedName>
    <definedName name="Z_00C67BFA_FEDD_11D1_98B3_00C04FC96ABD_.wvu.Rows" localSheetId="6" hidden="1">[38]BOP!$A$36:$IV$36,[38]BOP!$A$44:$IV$44,[38]BOP!$A$59:$IV$59,[38]BOP!#REF!,[38]BOP!#REF!,[38]BOP!$A$81:$IV$88</definedName>
    <definedName name="Z_00C67BFA_FEDD_11D1_98B3_00C04FC96ABD_.wvu.Rows" localSheetId="8" hidden="1">[38]BOP!$A$36:$IV$36,[38]BOP!$A$44:$IV$44,[38]BOP!$A$59:$IV$59,[38]BOP!#REF!,[38]BOP!#REF!,[38]BOP!$A$81:$IV$88</definedName>
    <definedName name="Z_00C67BFA_FEDD_11D1_98B3_00C04FC96ABD_.wvu.Rows" hidden="1">[38]BOP!$A$36:$IV$36,[38]BOP!$A$44:$IV$44,[38]BOP!$A$59:$IV$59,[38]BOP!#REF!,[38]BOP!#REF!,[38]BOP!$A$81:$IV$88</definedName>
    <definedName name="Z_00C67BFB_FEDD_11D1_98B3_00C04FC96ABD_.wvu.Rows" localSheetId="5" hidden="1">[38]BOP!$A$36:$IV$36,[38]BOP!$A$44:$IV$44,[38]BOP!$A$59:$IV$59,[38]BOP!#REF!,[38]BOP!#REF!,[38]BOP!$A$81:$IV$88</definedName>
    <definedName name="Z_00C67BFB_FEDD_11D1_98B3_00C04FC96ABD_.wvu.Rows" localSheetId="6" hidden="1">[38]BOP!$A$36:$IV$36,[38]BOP!$A$44:$IV$44,[38]BOP!$A$59:$IV$59,[38]BOP!#REF!,[38]BOP!#REF!,[38]BOP!$A$81:$IV$88</definedName>
    <definedName name="Z_00C67BFB_FEDD_11D1_98B3_00C04FC96ABD_.wvu.Rows" localSheetId="8" hidden="1">[38]BOP!$A$36:$IV$36,[38]BOP!$A$44:$IV$44,[38]BOP!$A$59:$IV$59,[38]BOP!#REF!,[38]BOP!#REF!,[38]BOP!$A$81:$IV$88</definedName>
    <definedName name="Z_00C67BFB_FEDD_11D1_98B3_00C04FC96ABD_.wvu.Rows" hidden="1">[38]BOP!$A$36:$IV$36,[38]BOP!$A$44:$IV$44,[38]BOP!$A$59:$IV$59,[38]BOP!#REF!,[38]BOP!#REF!,[38]BOP!$A$81:$IV$88</definedName>
    <definedName name="Z_00C67BFC_FEDD_11D1_98B3_00C04FC96ABD_.wvu.Rows" localSheetId="5" hidden="1">[38]BOP!$A$36:$IV$36,[38]BOP!$A$44:$IV$44,[38]BOP!$A$59:$IV$59,[38]BOP!#REF!,[38]BOP!#REF!,[38]BOP!$A$81:$IV$88</definedName>
    <definedName name="Z_00C67BFC_FEDD_11D1_98B3_00C04FC96ABD_.wvu.Rows" localSheetId="6" hidden="1">[38]BOP!$A$36:$IV$36,[38]BOP!$A$44:$IV$44,[38]BOP!$A$59:$IV$59,[38]BOP!#REF!,[38]BOP!#REF!,[38]BOP!$A$81:$IV$88</definedName>
    <definedName name="Z_00C67BFC_FEDD_11D1_98B3_00C04FC96ABD_.wvu.Rows" localSheetId="8" hidden="1">[38]BOP!$A$36:$IV$36,[38]BOP!$A$44:$IV$44,[38]BOP!$A$59:$IV$59,[38]BOP!#REF!,[38]BOP!#REF!,[38]BOP!$A$81:$IV$88</definedName>
    <definedName name="Z_00C67BFC_FEDD_11D1_98B3_00C04FC96ABD_.wvu.Rows" hidden="1">[38]BOP!$A$36:$IV$36,[38]BOP!$A$44:$IV$44,[38]BOP!$A$59:$IV$59,[38]BOP!#REF!,[38]BOP!#REF!,[38]BOP!$A$81:$IV$88</definedName>
    <definedName name="Z_00C67BFD_FEDD_11D1_98B3_00C04FC96ABD_.wvu.Rows" localSheetId="5" hidden="1">[38]BOP!$A$36:$IV$36,[38]BOP!$A$44:$IV$44,[38]BOP!$A$59:$IV$59,[38]BOP!#REF!,[38]BOP!#REF!,[38]BOP!$A$81:$IV$88</definedName>
    <definedName name="Z_00C67BFD_FEDD_11D1_98B3_00C04FC96ABD_.wvu.Rows" localSheetId="6" hidden="1">[38]BOP!$A$36:$IV$36,[38]BOP!$A$44:$IV$44,[38]BOP!$A$59:$IV$59,[38]BOP!#REF!,[38]BOP!#REF!,[38]BOP!$A$81:$IV$88</definedName>
    <definedName name="Z_00C67BFD_FEDD_11D1_98B3_00C04FC96ABD_.wvu.Rows" localSheetId="8" hidden="1">[38]BOP!$A$36:$IV$36,[38]BOP!$A$44:$IV$44,[38]BOP!$A$59:$IV$59,[38]BOP!#REF!,[38]BOP!#REF!,[38]BOP!$A$81:$IV$88</definedName>
    <definedName name="Z_00C67BFD_FEDD_11D1_98B3_00C04FC96ABD_.wvu.Rows" hidden="1">[38]BOP!$A$36:$IV$36,[38]BOP!$A$44:$IV$44,[38]BOP!$A$59:$IV$59,[38]BOP!#REF!,[38]BOP!#REF!,[38]BOP!$A$81:$IV$88</definedName>
    <definedName name="Z_00C67BFE_FEDD_11D1_98B3_00C04FC96ABD_.wvu.Rows" localSheetId="5" hidden="1">[38]BOP!$A$36:$IV$36,[38]BOP!$A$44:$IV$44,[38]BOP!$A$59:$IV$59,[38]BOP!#REF!,[38]BOP!#REF!,[38]BOP!$A$79:$IV$79,[38]BOP!$A$81:$IV$88,[38]BOP!#REF!</definedName>
    <definedName name="Z_00C67BFE_FEDD_11D1_98B3_00C04FC96ABD_.wvu.Rows" localSheetId="6" hidden="1">[38]BOP!$A$36:$IV$36,[38]BOP!$A$44:$IV$44,[38]BOP!$A$59:$IV$59,[38]BOP!#REF!,[38]BOP!#REF!,[38]BOP!$A$79:$IV$79,[38]BOP!$A$81:$IV$88,[38]BOP!#REF!</definedName>
    <definedName name="Z_00C67BFE_FEDD_11D1_98B3_00C04FC96ABD_.wvu.Rows" localSheetId="8" hidden="1">[38]BOP!$A$36:$IV$36,[38]BOP!$A$44:$IV$44,[38]BOP!$A$59:$IV$59,[38]BOP!#REF!,[38]BOP!#REF!,[38]BOP!$A$79:$IV$79,[38]BOP!$A$81:$IV$88,[38]BOP!#REF!</definedName>
    <definedName name="Z_00C67BFE_FEDD_11D1_98B3_00C04FC96ABD_.wvu.Rows" hidden="1">[38]BOP!$A$36:$IV$36,[38]BOP!$A$44:$IV$44,[38]BOP!$A$59:$IV$59,[38]BOP!#REF!,[38]BOP!#REF!,[38]BOP!$A$79:$IV$79,[38]BOP!$A$81:$IV$88,[38]BOP!#REF!</definedName>
    <definedName name="Z_00C67BFF_FEDD_11D1_98B3_00C04FC96ABD_.wvu.Rows" localSheetId="5" hidden="1">[38]BOP!$A$36:$IV$36,[38]BOP!$A$44:$IV$44,[38]BOP!$A$59:$IV$59,[38]BOP!#REF!,[38]BOP!#REF!,[38]BOP!$A$79:$IV$79,[38]BOP!$A$81:$IV$88</definedName>
    <definedName name="Z_00C67BFF_FEDD_11D1_98B3_00C04FC96ABD_.wvu.Rows" localSheetId="6" hidden="1">[38]BOP!$A$36:$IV$36,[38]BOP!$A$44:$IV$44,[38]BOP!$A$59:$IV$59,[38]BOP!#REF!,[38]BOP!#REF!,[38]BOP!$A$79:$IV$79,[38]BOP!$A$81:$IV$88</definedName>
    <definedName name="Z_00C67BFF_FEDD_11D1_98B3_00C04FC96ABD_.wvu.Rows" localSheetId="8" hidden="1">[38]BOP!$A$36:$IV$36,[38]BOP!$A$44:$IV$44,[38]BOP!$A$59:$IV$59,[38]BOP!#REF!,[38]BOP!#REF!,[38]BOP!$A$79:$IV$79,[38]BOP!$A$81:$IV$88</definedName>
    <definedName name="Z_00C67BFF_FEDD_11D1_98B3_00C04FC96ABD_.wvu.Rows" hidden="1">[38]BOP!$A$36:$IV$36,[38]BOP!$A$44:$IV$44,[38]BOP!$A$59:$IV$59,[38]BOP!#REF!,[38]BOP!#REF!,[38]BOP!$A$79:$IV$79,[38]BOP!$A$81:$IV$88</definedName>
    <definedName name="Z_00C67C00_FEDD_11D1_98B3_00C04FC96ABD_.wvu.Rows" localSheetId="5" hidden="1">[38]BOP!$A$36:$IV$36,[38]BOP!$A$44:$IV$44,[38]BOP!$A$59:$IV$59,[38]BOP!#REF!,[38]BOP!#REF!,[38]BOP!$A$79:$IV$79,[38]BOP!#REF!</definedName>
    <definedName name="Z_00C67C00_FEDD_11D1_98B3_00C04FC96ABD_.wvu.Rows" localSheetId="6" hidden="1">[38]BOP!$A$36:$IV$36,[38]BOP!$A$44:$IV$44,[38]BOP!$A$59:$IV$59,[38]BOP!#REF!,[38]BOP!#REF!,[38]BOP!$A$79:$IV$79,[38]BOP!#REF!</definedName>
    <definedName name="Z_00C67C00_FEDD_11D1_98B3_00C04FC96ABD_.wvu.Rows" localSheetId="8" hidden="1">[38]BOP!$A$36:$IV$36,[38]BOP!$A$44:$IV$44,[38]BOP!$A$59:$IV$59,[38]BOP!#REF!,[38]BOP!#REF!,[38]BOP!$A$79:$IV$79,[38]BOP!#REF!</definedName>
    <definedName name="Z_00C67C00_FEDD_11D1_98B3_00C04FC96ABD_.wvu.Rows" hidden="1">[38]BOP!$A$36:$IV$36,[38]BOP!$A$44:$IV$44,[38]BOP!$A$59:$IV$59,[38]BOP!#REF!,[38]BOP!#REF!,[38]BOP!$A$79:$IV$79,[38]BOP!#REF!</definedName>
    <definedName name="Z_00C67C01_FEDD_11D1_98B3_00C04FC96ABD_.wvu.Rows" localSheetId="5" hidden="1">[38]BOP!$A$36:$IV$36,[38]BOP!$A$44:$IV$44,[38]BOP!$A$59:$IV$59,[38]BOP!#REF!,[38]BOP!#REF!,[38]BOP!$A$79:$IV$79,[38]BOP!$A$81:$IV$88,[38]BOP!#REF!</definedName>
    <definedName name="Z_00C67C01_FEDD_11D1_98B3_00C04FC96ABD_.wvu.Rows" localSheetId="6" hidden="1">[38]BOP!$A$36:$IV$36,[38]BOP!$A$44:$IV$44,[38]BOP!$A$59:$IV$59,[38]BOP!#REF!,[38]BOP!#REF!,[38]BOP!$A$79:$IV$79,[38]BOP!$A$81:$IV$88,[38]BOP!#REF!</definedName>
    <definedName name="Z_00C67C01_FEDD_11D1_98B3_00C04FC96ABD_.wvu.Rows" localSheetId="8" hidden="1">[38]BOP!$A$36:$IV$36,[38]BOP!$A$44:$IV$44,[38]BOP!$A$59:$IV$59,[38]BOP!#REF!,[38]BOP!#REF!,[38]BOP!$A$79:$IV$79,[38]BOP!$A$81:$IV$88,[38]BOP!#REF!</definedName>
    <definedName name="Z_00C67C01_FEDD_11D1_98B3_00C04FC96ABD_.wvu.Rows" hidden="1">[38]BOP!$A$36:$IV$36,[38]BOP!$A$44:$IV$44,[38]BOP!$A$59:$IV$59,[38]BOP!#REF!,[38]BOP!#REF!,[38]BOP!$A$79:$IV$79,[38]BOP!$A$81:$IV$88,[38]BOP!#REF!</definedName>
    <definedName name="Z_00C67C02_FEDD_11D1_98B3_00C04FC96ABD_.wvu.Rows" localSheetId="5" hidden="1">[38]BOP!$A$36:$IV$36,[38]BOP!$A$44:$IV$44,[38]BOP!$A$59:$IV$59,[38]BOP!#REF!,[38]BOP!#REF!,[38]BOP!$A$79:$IV$79,[38]BOP!$A$81:$IV$88,[38]BOP!#REF!</definedName>
    <definedName name="Z_00C67C02_FEDD_11D1_98B3_00C04FC96ABD_.wvu.Rows" localSheetId="6" hidden="1">[38]BOP!$A$36:$IV$36,[38]BOP!$A$44:$IV$44,[38]BOP!$A$59:$IV$59,[38]BOP!#REF!,[38]BOP!#REF!,[38]BOP!$A$79:$IV$79,[38]BOP!$A$81:$IV$88,[38]BOP!#REF!</definedName>
    <definedName name="Z_00C67C02_FEDD_11D1_98B3_00C04FC96ABD_.wvu.Rows" localSheetId="8" hidden="1">[38]BOP!$A$36:$IV$36,[38]BOP!$A$44:$IV$44,[38]BOP!$A$59:$IV$59,[38]BOP!#REF!,[38]BOP!#REF!,[38]BOP!$A$79:$IV$79,[38]BOP!$A$81:$IV$88,[38]BOP!#REF!</definedName>
    <definedName name="Z_00C67C02_FEDD_11D1_98B3_00C04FC96ABD_.wvu.Rows" hidden="1">[38]BOP!$A$36:$IV$36,[38]BOP!$A$44:$IV$44,[38]BOP!$A$59:$IV$59,[38]BOP!#REF!,[38]BOP!#REF!,[38]BOP!$A$79:$IV$79,[38]BOP!$A$81:$IV$88,[38]BOP!#REF!</definedName>
    <definedName name="Z_00C67C03_FEDD_11D1_98B3_00C04FC96ABD_.wvu.Rows" localSheetId="5" hidden="1">[38]BOP!$A$36:$IV$36,[38]BOP!$A$44:$IV$44,[38]BOP!$A$59:$IV$59,[38]BOP!#REF!,[38]BOP!#REF!,[38]BOP!$A$79:$IV$79,[38]BOP!$A$81:$IV$88,[38]BOP!#REF!</definedName>
    <definedName name="Z_00C67C03_FEDD_11D1_98B3_00C04FC96ABD_.wvu.Rows" localSheetId="6" hidden="1">[38]BOP!$A$36:$IV$36,[38]BOP!$A$44:$IV$44,[38]BOP!$A$59:$IV$59,[38]BOP!#REF!,[38]BOP!#REF!,[38]BOP!$A$79:$IV$79,[38]BOP!$A$81:$IV$88,[38]BOP!#REF!</definedName>
    <definedName name="Z_00C67C03_FEDD_11D1_98B3_00C04FC96ABD_.wvu.Rows" localSheetId="8" hidden="1">[38]BOP!$A$36:$IV$36,[38]BOP!$A$44:$IV$44,[38]BOP!$A$59:$IV$59,[38]BOP!#REF!,[38]BOP!#REF!,[38]BOP!$A$79:$IV$79,[38]BOP!$A$81:$IV$88,[38]BOP!#REF!</definedName>
    <definedName name="Z_00C67C03_FEDD_11D1_98B3_00C04FC96ABD_.wvu.Rows" hidden="1">[38]BOP!$A$36:$IV$36,[38]BOP!$A$44:$IV$44,[38]BOP!$A$59:$IV$59,[38]BOP!#REF!,[38]BOP!#REF!,[38]BOP!$A$79:$IV$79,[38]BOP!$A$81:$IV$88,[38]BOP!#REF!</definedName>
    <definedName name="Z_00C67C05_FEDD_11D1_98B3_00C04FC96ABD_.wvu.Rows" localSheetId="3" hidden="1">[38]BOP!$A$36:$IV$36,[38]BOP!$A$44:$IV$44,[38]BOP!$A$59:$IV$59,[38]BOP!#REF!,[38]BOP!#REF!,[38]BOP!$A$79:$IV$79,[38]BOP!$A$81:$IV$88,[38]BOP!#REF!,[38]BOP!#REF!</definedName>
    <definedName name="Z_00C67C05_FEDD_11D1_98B3_00C04FC96ABD_.wvu.Rows" localSheetId="10" hidden="1">[38]BOP!$A$36:$IV$36,[38]BOP!$A$44:$IV$44,[38]BOP!$A$59:$IV$59,[38]BOP!#REF!,[38]BOP!#REF!,[38]BOP!$A$79:$IV$79,[38]BOP!$A$81:$IV$88,[38]BOP!#REF!,[38]BOP!#REF!</definedName>
    <definedName name="Z_00C67C05_FEDD_11D1_98B3_00C04FC96ABD_.wvu.Rows" localSheetId="11" hidden="1">[38]BOP!$A$36:$IV$36,[38]BOP!$A$44:$IV$44,[38]BOP!$A$59:$IV$59,[38]BOP!#REF!,[38]BOP!#REF!,[38]BOP!$A$79:$IV$79,[38]BOP!$A$81:$IV$88,[38]BOP!#REF!,[38]BOP!#REF!</definedName>
    <definedName name="Z_00C67C05_FEDD_11D1_98B3_00C04FC96ABD_.wvu.Rows" localSheetId="2" hidden="1">[38]BOP!$A$36:$IV$36,[38]BOP!$A$44:$IV$44,[38]BOP!$A$59:$IV$59,[38]BOP!#REF!,[38]BOP!#REF!,[38]BOP!$A$79:$IV$79,[38]BOP!$A$81:$IV$88,[38]BOP!#REF!,[38]BOP!#REF!</definedName>
    <definedName name="Z_00C67C05_FEDD_11D1_98B3_00C04FC96ABD_.wvu.Rows" localSheetId="5" hidden="1">[38]BOP!$A$36:$IV$36,[38]BOP!$A$44:$IV$44,[38]BOP!$A$59:$IV$59,[38]BOP!#REF!,[38]BOP!#REF!,[38]BOP!$A$79:$IV$79,[38]BOP!$A$81:$IV$88,[38]BOP!#REF!,[38]BOP!#REF!</definedName>
    <definedName name="Z_00C67C05_FEDD_11D1_98B3_00C04FC96ABD_.wvu.Rows" localSheetId="6" hidden="1">[38]BOP!$A$36:$IV$36,[38]BOP!$A$44:$IV$44,[38]BOP!$A$59:$IV$59,[38]BOP!#REF!,[38]BOP!#REF!,[38]BOP!$A$79:$IV$79,[38]BOP!$A$81:$IV$88,[38]BOP!#REF!,[38]BOP!#REF!</definedName>
    <definedName name="Z_00C67C05_FEDD_11D1_98B3_00C04FC96ABD_.wvu.Rows" localSheetId="7" hidden="1">[38]BOP!$A$36:$IV$36,[38]BOP!$A$44:$IV$44,[38]BOP!$A$59:$IV$59,[38]BOP!#REF!,[38]BOP!#REF!,[38]BOP!$A$79:$IV$79,[38]BOP!$A$81:$IV$88,[38]BOP!#REF!,[38]BOP!#REF!</definedName>
    <definedName name="Z_00C67C05_FEDD_11D1_98B3_00C04FC96ABD_.wvu.Rows" localSheetId="8" hidden="1">[38]BOP!$A$36:$IV$36,[38]BOP!$A$44:$IV$44,[38]BOP!$A$59:$IV$59,[38]BOP!#REF!,[38]BOP!#REF!,[38]BOP!$A$79:$IV$79,[38]BOP!$A$81:$IV$88,[38]BOP!#REF!,[38]BOP!#REF!</definedName>
    <definedName name="Z_00C67C05_FEDD_11D1_98B3_00C04FC96ABD_.wvu.Rows" localSheetId="9" hidden="1">[38]BOP!$A$36:$IV$36,[38]BOP!$A$44:$IV$44,[38]BOP!$A$59:$IV$59,[38]BOP!#REF!,[38]BOP!#REF!,[38]BOP!$A$79:$IV$79,[38]BOP!$A$81:$IV$88,[38]BOP!#REF!,[38]BOP!#REF!</definedName>
    <definedName name="Z_00C67C05_FEDD_11D1_98B3_00C04FC96ABD_.wvu.Rows" hidden="1">[38]BOP!$A$36:$IV$36,[38]BOP!$A$44:$IV$44,[38]BOP!$A$59:$IV$59,[38]BOP!#REF!,[38]BOP!#REF!,[38]BOP!$A$79:$IV$79,[38]BOP!$A$81:$IV$88,[38]BOP!#REF!,[38]BOP!#REF!</definedName>
    <definedName name="Z_00C67C06_FEDD_11D1_98B3_00C04FC96ABD_.wvu.Rows" localSheetId="3" hidden="1">[38]BOP!$A$36:$IV$36,[38]BOP!$A$44:$IV$44,[38]BOP!$A$59:$IV$59,[38]BOP!#REF!,[38]BOP!#REF!,[38]BOP!$A$79:$IV$79,[38]BOP!$A$81:$IV$88,[38]BOP!#REF!,[38]BOP!#REF!</definedName>
    <definedName name="Z_00C67C06_FEDD_11D1_98B3_00C04FC96ABD_.wvu.Rows" localSheetId="10" hidden="1">[38]BOP!$A$36:$IV$36,[38]BOP!$A$44:$IV$44,[38]BOP!$A$59:$IV$59,[38]BOP!#REF!,[38]BOP!#REF!,[38]BOP!$A$79:$IV$79,[38]BOP!$A$81:$IV$88,[38]BOP!#REF!,[38]BOP!#REF!</definedName>
    <definedName name="Z_00C67C06_FEDD_11D1_98B3_00C04FC96ABD_.wvu.Rows" localSheetId="11" hidden="1">[38]BOP!$A$36:$IV$36,[38]BOP!$A$44:$IV$44,[38]BOP!$A$59:$IV$59,[38]BOP!#REF!,[38]BOP!#REF!,[38]BOP!$A$79:$IV$79,[38]BOP!$A$81:$IV$88,[38]BOP!#REF!,[38]BOP!#REF!</definedName>
    <definedName name="Z_00C67C06_FEDD_11D1_98B3_00C04FC96ABD_.wvu.Rows" localSheetId="2" hidden="1">[38]BOP!$A$36:$IV$36,[38]BOP!$A$44:$IV$44,[38]BOP!$A$59:$IV$59,[38]BOP!#REF!,[38]BOP!#REF!,[38]BOP!$A$79:$IV$79,[38]BOP!$A$81:$IV$88,[38]BOP!#REF!,[38]BOP!#REF!</definedName>
    <definedName name="Z_00C67C06_FEDD_11D1_98B3_00C04FC96ABD_.wvu.Rows" localSheetId="5" hidden="1">[38]BOP!$A$36:$IV$36,[38]BOP!$A$44:$IV$44,[38]BOP!$A$59:$IV$59,[38]BOP!#REF!,[38]BOP!#REF!,[38]BOP!$A$79:$IV$79,[38]BOP!$A$81:$IV$88,[38]BOP!#REF!,[38]BOP!#REF!</definedName>
    <definedName name="Z_00C67C06_FEDD_11D1_98B3_00C04FC96ABD_.wvu.Rows" localSheetId="6" hidden="1">[38]BOP!$A$36:$IV$36,[38]BOP!$A$44:$IV$44,[38]BOP!$A$59:$IV$59,[38]BOP!#REF!,[38]BOP!#REF!,[38]BOP!$A$79:$IV$79,[38]BOP!$A$81:$IV$88,[38]BOP!#REF!,[38]BOP!#REF!</definedName>
    <definedName name="Z_00C67C06_FEDD_11D1_98B3_00C04FC96ABD_.wvu.Rows" localSheetId="7" hidden="1">[38]BOP!$A$36:$IV$36,[38]BOP!$A$44:$IV$44,[38]BOP!$A$59:$IV$59,[38]BOP!#REF!,[38]BOP!#REF!,[38]BOP!$A$79:$IV$79,[38]BOP!$A$81:$IV$88,[38]BOP!#REF!,[38]BOP!#REF!</definedName>
    <definedName name="Z_00C67C06_FEDD_11D1_98B3_00C04FC96ABD_.wvu.Rows" localSheetId="8" hidden="1">[38]BOP!$A$36:$IV$36,[38]BOP!$A$44:$IV$44,[38]BOP!$A$59:$IV$59,[38]BOP!#REF!,[38]BOP!#REF!,[38]BOP!$A$79:$IV$79,[38]BOP!$A$81:$IV$88,[38]BOP!#REF!,[38]BOP!#REF!</definedName>
    <definedName name="Z_00C67C06_FEDD_11D1_98B3_00C04FC96ABD_.wvu.Rows" localSheetId="9" hidden="1">[38]BOP!$A$36:$IV$36,[38]BOP!$A$44:$IV$44,[38]BOP!$A$59:$IV$59,[38]BOP!#REF!,[38]BOP!#REF!,[38]BOP!$A$79:$IV$79,[38]BOP!$A$81:$IV$88,[38]BOP!#REF!,[38]BOP!#REF!</definedName>
    <definedName name="Z_00C67C06_FEDD_11D1_98B3_00C04FC96ABD_.wvu.Rows" hidden="1">[38]BOP!$A$36:$IV$36,[38]BOP!$A$44:$IV$44,[38]BOP!$A$59:$IV$59,[38]BOP!#REF!,[38]BOP!#REF!,[38]BOP!$A$79:$IV$79,[38]BOP!$A$81:$IV$88,[38]BOP!#REF!,[38]BOP!#REF!</definedName>
    <definedName name="Z_00C67C07_FEDD_11D1_98B3_00C04FC96ABD_.wvu.Rows" localSheetId="5" hidden="1">[38]BOP!$A$36:$IV$36,[38]BOP!$A$44:$IV$44,[38]BOP!$A$59:$IV$59,[38]BOP!#REF!,[38]BOP!#REF!,[38]BOP!$A$79:$IV$79</definedName>
    <definedName name="Z_00C67C07_FEDD_11D1_98B3_00C04FC96ABD_.wvu.Rows" localSheetId="6" hidden="1">[38]BOP!$A$36:$IV$36,[38]BOP!$A$44:$IV$44,[38]BOP!$A$59:$IV$59,[38]BOP!#REF!,[38]BOP!#REF!,[38]BOP!$A$79:$IV$79</definedName>
    <definedName name="Z_00C67C07_FEDD_11D1_98B3_00C04FC96ABD_.wvu.Rows" localSheetId="8" hidden="1">[38]BOP!$A$36:$IV$36,[38]BOP!$A$44:$IV$44,[38]BOP!$A$59:$IV$59,[38]BOP!#REF!,[38]BOP!#REF!,[38]BOP!$A$79:$IV$79</definedName>
    <definedName name="Z_00C67C07_FEDD_11D1_98B3_00C04FC96ABD_.wvu.Rows" hidden="1">[38]BOP!$A$36:$IV$36,[38]BOP!$A$44:$IV$44,[38]BOP!$A$59:$IV$59,[38]BOP!#REF!,[38]BOP!#REF!,[38]BOP!$A$79:$IV$79</definedName>
    <definedName name="Z_112039D0_FF0B_11D1_98B3_00C04FC96ABD_.wvu.Rows" localSheetId="5" hidden="1">[38]BOP!$A$36:$IV$36,[38]BOP!$A$44:$IV$44,[38]BOP!$A$59:$IV$59,[38]BOP!#REF!,[38]BOP!#REF!,[38]BOP!$A$81:$IV$88</definedName>
    <definedName name="Z_112039D0_FF0B_11D1_98B3_00C04FC96ABD_.wvu.Rows" localSheetId="6" hidden="1">[38]BOP!$A$36:$IV$36,[38]BOP!$A$44:$IV$44,[38]BOP!$A$59:$IV$59,[38]BOP!#REF!,[38]BOP!#REF!,[38]BOP!$A$81:$IV$88</definedName>
    <definedName name="Z_112039D0_FF0B_11D1_98B3_00C04FC96ABD_.wvu.Rows" localSheetId="8" hidden="1">[38]BOP!$A$36:$IV$36,[38]BOP!$A$44:$IV$44,[38]BOP!$A$59:$IV$59,[38]BOP!#REF!,[38]BOP!#REF!,[38]BOP!$A$81:$IV$88</definedName>
    <definedName name="Z_112039D0_FF0B_11D1_98B3_00C04FC96ABD_.wvu.Rows" hidden="1">[38]BOP!$A$36:$IV$36,[38]BOP!$A$44:$IV$44,[38]BOP!$A$59:$IV$59,[38]BOP!#REF!,[38]BOP!#REF!,[38]BOP!$A$81:$IV$88</definedName>
    <definedName name="Z_112039D1_FF0B_11D1_98B3_00C04FC96ABD_.wvu.Rows" localSheetId="5" hidden="1">[38]BOP!$A$36:$IV$36,[38]BOP!$A$44:$IV$44,[38]BOP!$A$59:$IV$59,[38]BOP!#REF!,[38]BOP!#REF!,[38]BOP!$A$81:$IV$88</definedName>
    <definedName name="Z_112039D1_FF0B_11D1_98B3_00C04FC96ABD_.wvu.Rows" localSheetId="6" hidden="1">[38]BOP!$A$36:$IV$36,[38]BOP!$A$44:$IV$44,[38]BOP!$A$59:$IV$59,[38]BOP!#REF!,[38]BOP!#REF!,[38]BOP!$A$81:$IV$88</definedName>
    <definedName name="Z_112039D1_FF0B_11D1_98B3_00C04FC96ABD_.wvu.Rows" localSheetId="8" hidden="1">[38]BOP!$A$36:$IV$36,[38]BOP!$A$44:$IV$44,[38]BOP!$A$59:$IV$59,[38]BOP!#REF!,[38]BOP!#REF!,[38]BOP!$A$81:$IV$88</definedName>
    <definedName name="Z_112039D1_FF0B_11D1_98B3_00C04FC96ABD_.wvu.Rows" hidden="1">[38]BOP!$A$36:$IV$36,[38]BOP!$A$44:$IV$44,[38]BOP!$A$59:$IV$59,[38]BOP!#REF!,[38]BOP!#REF!,[38]BOP!$A$81:$IV$88</definedName>
    <definedName name="Z_112039D2_FF0B_11D1_98B3_00C04FC96ABD_.wvu.Rows" localSheetId="5" hidden="1">[38]BOP!$A$36:$IV$36,[38]BOP!$A$44:$IV$44,[38]BOP!$A$59:$IV$59,[38]BOP!#REF!,[38]BOP!#REF!,[38]BOP!$A$81:$IV$88</definedName>
    <definedName name="Z_112039D2_FF0B_11D1_98B3_00C04FC96ABD_.wvu.Rows" localSheetId="6" hidden="1">[38]BOP!$A$36:$IV$36,[38]BOP!$A$44:$IV$44,[38]BOP!$A$59:$IV$59,[38]BOP!#REF!,[38]BOP!#REF!,[38]BOP!$A$81:$IV$88</definedName>
    <definedName name="Z_112039D2_FF0B_11D1_98B3_00C04FC96ABD_.wvu.Rows" localSheetId="8" hidden="1">[38]BOP!$A$36:$IV$36,[38]BOP!$A$44:$IV$44,[38]BOP!$A$59:$IV$59,[38]BOP!#REF!,[38]BOP!#REF!,[38]BOP!$A$81:$IV$88</definedName>
    <definedName name="Z_112039D2_FF0B_11D1_98B3_00C04FC96ABD_.wvu.Rows" hidden="1">[38]BOP!$A$36:$IV$36,[38]BOP!$A$44:$IV$44,[38]BOP!$A$59:$IV$59,[38]BOP!#REF!,[38]BOP!#REF!,[38]BOP!$A$81:$IV$88</definedName>
    <definedName name="Z_112039D3_FF0B_11D1_98B3_00C04FC96ABD_.wvu.Rows" localSheetId="5" hidden="1">[38]BOP!$A$36:$IV$36,[38]BOP!$A$44:$IV$44,[38]BOP!$A$59:$IV$59,[38]BOP!#REF!,[38]BOP!#REF!,[38]BOP!$A$81:$IV$88</definedName>
    <definedName name="Z_112039D3_FF0B_11D1_98B3_00C04FC96ABD_.wvu.Rows" localSheetId="6" hidden="1">[38]BOP!$A$36:$IV$36,[38]BOP!$A$44:$IV$44,[38]BOP!$A$59:$IV$59,[38]BOP!#REF!,[38]BOP!#REF!,[38]BOP!$A$81:$IV$88</definedName>
    <definedName name="Z_112039D3_FF0B_11D1_98B3_00C04FC96ABD_.wvu.Rows" localSheetId="8" hidden="1">[38]BOP!$A$36:$IV$36,[38]BOP!$A$44:$IV$44,[38]BOP!$A$59:$IV$59,[38]BOP!#REF!,[38]BOP!#REF!,[38]BOP!$A$81:$IV$88</definedName>
    <definedName name="Z_112039D3_FF0B_11D1_98B3_00C04FC96ABD_.wvu.Rows" hidden="1">[38]BOP!$A$36:$IV$36,[38]BOP!$A$44:$IV$44,[38]BOP!$A$59:$IV$59,[38]BOP!#REF!,[38]BOP!#REF!,[38]BOP!$A$81:$IV$88</definedName>
    <definedName name="Z_112039D4_FF0B_11D1_98B3_00C04FC96ABD_.wvu.Rows" localSheetId="5" hidden="1">[38]BOP!$A$36:$IV$36,[38]BOP!$A$44:$IV$44,[38]BOP!$A$59:$IV$59,[38]BOP!#REF!,[38]BOP!#REF!,[38]BOP!$A$79:$IV$79,[38]BOP!$A$81:$IV$88,[38]BOP!#REF!</definedName>
    <definedName name="Z_112039D4_FF0B_11D1_98B3_00C04FC96ABD_.wvu.Rows" localSheetId="6" hidden="1">[38]BOP!$A$36:$IV$36,[38]BOP!$A$44:$IV$44,[38]BOP!$A$59:$IV$59,[38]BOP!#REF!,[38]BOP!#REF!,[38]BOP!$A$79:$IV$79,[38]BOP!$A$81:$IV$88,[38]BOP!#REF!</definedName>
    <definedName name="Z_112039D4_FF0B_11D1_98B3_00C04FC96ABD_.wvu.Rows" localSheetId="8" hidden="1">[38]BOP!$A$36:$IV$36,[38]BOP!$A$44:$IV$44,[38]BOP!$A$59:$IV$59,[38]BOP!#REF!,[38]BOP!#REF!,[38]BOP!$A$79:$IV$79,[38]BOP!$A$81:$IV$88,[38]BOP!#REF!</definedName>
    <definedName name="Z_112039D4_FF0B_11D1_98B3_00C04FC96ABD_.wvu.Rows" hidden="1">[38]BOP!$A$36:$IV$36,[38]BOP!$A$44:$IV$44,[38]BOP!$A$59:$IV$59,[38]BOP!#REF!,[38]BOP!#REF!,[38]BOP!$A$79:$IV$79,[38]BOP!$A$81:$IV$88,[38]BOP!#REF!</definedName>
    <definedName name="Z_112039D5_FF0B_11D1_98B3_00C04FC96ABD_.wvu.Rows" localSheetId="5" hidden="1">[38]BOP!$A$36:$IV$36,[38]BOP!$A$44:$IV$44,[38]BOP!$A$59:$IV$59,[38]BOP!#REF!,[38]BOP!#REF!,[38]BOP!$A$79:$IV$79,[38]BOP!$A$81:$IV$88</definedName>
    <definedName name="Z_112039D5_FF0B_11D1_98B3_00C04FC96ABD_.wvu.Rows" localSheetId="6" hidden="1">[38]BOP!$A$36:$IV$36,[38]BOP!$A$44:$IV$44,[38]BOP!$A$59:$IV$59,[38]BOP!#REF!,[38]BOP!#REF!,[38]BOP!$A$79:$IV$79,[38]BOP!$A$81:$IV$88</definedName>
    <definedName name="Z_112039D5_FF0B_11D1_98B3_00C04FC96ABD_.wvu.Rows" localSheetId="8" hidden="1">[38]BOP!$A$36:$IV$36,[38]BOP!$A$44:$IV$44,[38]BOP!$A$59:$IV$59,[38]BOP!#REF!,[38]BOP!#REF!,[38]BOP!$A$79:$IV$79,[38]BOP!$A$81:$IV$88</definedName>
    <definedName name="Z_112039D5_FF0B_11D1_98B3_00C04FC96ABD_.wvu.Rows" hidden="1">[38]BOP!$A$36:$IV$36,[38]BOP!$A$44:$IV$44,[38]BOP!$A$59:$IV$59,[38]BOP!#REF!,[38]BOP!#REF!,[38]BOP!$A$79:$IV$79,[38]BOP!$A$81:$IV$88</definedName>
    <definedName name="Z_112039D6_FF0B_11D1_98B3_00C04FC96ABD_.wvu.Rows" localSheetId="5" hidden="1">[38]BOP!$A$36:$IV$36,[38]BOP!$A$44:$IV$44,[38]BOP!$A$59:$IV$59,[38]BOP!#REF!,[38]BOP!#REF!,[38]BOP!$A$79:$IV$79,[38]BOP!#REF!</definedName>
    <definedName name="Z_112039D6_FF0B_11D1_98B3_00C04FC96ABD_.wvu.Rows" localSheetId="6" hidden="1">[38]BOP!$A$36:$IV$36,[38]BOP!$A$44:$IV$44,[38]BOP!$A$59:$IV$59,[38]BOP!#REF!,[38]BOP!#REF!,[38]BOP!$A$79:$IV$79,[38]BOP!#REF!</definedName>
    <definedName name="Z_112039D6_FF0B_11D1_98B3_00C04FC96ABD_.wvu.Rows" localSheetId="8" hidden="1">[38]BOP!$A$36:$IV$36,[38]BOP!$A$44:$IV$44,[38]BOP!$A$59:$IV$59,[38]BOP!#REF!,[38]BOP!#REF!,[38]BOP!$A$79:$IV$79,[38]BOP!#REF!</definedName>
    <definedName name="Z_112039D6_FF0B_11D1_98B3_00C04FC96ABD_.wvu.Rows" hidden="1">[38]BOP!$A$36:$IV$36,[38]BOP!$A$44:$IV$44,[38]BOP!$A$59:$IV$59,[38]BOP!#REF!,[38]BOP!#REF!,[38]BOP!$A$79:$IV$79,[38]BOP!#REF!</definedName>
    <definedName name="Z_112039D7_FF0B_11D1_98B3_00C04FC96ABD_.wvu.Rows" localSheetId="5" hidden="1">[38]BOP!$A$36:$IV$36,[38]BOP!$A$44:$IV$44,[38]BOP!$A$59:$IV$59,[38]BOP!#REF!,[38]BOP!#REF!,[38]BOP!$A$79:$IV$79,[38]BOP!$A$81:$IV$88,[38]BOP!#REF!</definedName>
    <definedName name="Z_112039D7_FF0B_11D1_98B3_00C04FC96ABD_.wvu.Rows" localSheetId="6" hidden="1">[38]BOP!$A$36:$IV$36,[38]BOP!$A$44:$IV$44,[38]BOP!$A$59:$IV$59,[38]BOP!#REF!,[38]BOP!#REF!,[38]BOP!$A$79:$IV$79,[38]BOP!$A$81:$IV$88,[38]BOP!#REF!</definedName>
    <definedName name="Z_112039D7_FF0B_11D1_98B3_00C04FC96ABD_.wvu.Rows" localSheetId="8" hidden="1">[38]BOP!$A$36:$IV$36,[38]BOP!$A$44:$IV$44,[38]BOP!$A$59:$IV$59,[38]BOP!#REF!,[38]BOP!#REF!,[38]BOP!$A$79:$IV$79,[38]BOP!$A$81:$IV$88,[38]BOP!#REF!</definedName>
    <definedName name="Z_112039D7_FF0B_11D1_98B3_00C04FC96ABD_.wvu.Rows" hidden="1">[38]BOP!$A$36:$IV$36,[38]BOP!$A$44:$IV$44,[38]BOP!$A$59:$IV$59,[38]BOP!#REF!,[38]BOP!#REF!,[38]BOP!$A$79:$IV$79,[38]BOP!$A$81:$IV$88,[38]BOP!#REF!</definedName>
    <definedName name="Z_112039D8_FF0B_11D1_98B3_00C04FC96ABD_.wvu.Rows" localSheetId="5" hidden="1">[38]BOP!$A$36:$IV$36,[38]BOP!$A$44:$IV$44,[38]BOP!$A$59:$IV$59,[38]BOP!#REF!,[38]BOP!#REF!,[38]BOP!$A$79:$IV$79,[38]BOP!$A$81:$IV$88,[38]BOP!#REF!</definedName>
    <definedName name="Z_112039D8_FF0B_11D1_98B3_00C04FC96ABD_.wvu.Rows" localSheetId="6" hidden="1">[38]BOP!$A$36:$IV$36,[38]BOP!$A$44:$IV$44,[38]BOP!$A$59:$IV$59,[38]BOP!#REF!,[38]BOP!#REF!,[38]BOP!$A$79:$IV$79,[38]BOP!$A$81:$IV$88,[38]BOP!#REF!</definedName>
    <definedName name="Z_112039D8_FF0B_11D1_98B3_00C04FC96ABD_.wvu.Rows" localSheetId="8" hidden="1">[38]BOP!$A$36:$IV$36,[38]BOP!$A$44:$IV$44,[38]BOP!$A$59:$IV$59,[38]BOP!#REF!,[38]BOP!#REF!,[38]BOP!$A$79:$IV$79,[38]BOP!$A$81:$IV$88,[38]BOP!#REF!</definedName>
    <definedName name="Z_112039D8_FF0B_11D1_98B3_00C04FC96ABD_.wvu.Rows" hidden="1">[38]BOP!$A$36:$IV$36,[38]BOP!$A$44:$IV$44,[38]BOP!$A$59:$IV$59,[38]BOP!#REF!,[38]BOP!#REF!,[38]BOP!$A$79:$IV$79,[38]BOP!$A$81:$IV$88,[38]BOP!#REF!</definedName>
    <definedName name="Z_112039D9_FF0B_11D1_98B3_00C04FC96ABD_.wvu.Rows" localSheetId="5" hidden="1">[38]BOP!$A$36:$IV$36,[38]BOP!$A$44:$IV$44,[38]BOP!$A$59:$IV$59,[38]BOP!#REF!,[38]BOP!#REF!,[38]BOP!$A$79:$IV$79,[38]BOP!$A$81:$IV$88,[38]BOP!#REF!</definedName>
    <definedName name="Z_112039D9_FF0B_11D1_98B3_00C04FC96ABD_.wvu.Rows" localSheetId="6" hidden="1">[38]BOP!$A$36:$IV$36,[38]BOP!$A$44:$IV$44,[38]BOP!$A$59:$IV$59,[38]BOP!#REF!,[38]BOP!#REF!,[38]BOP!$A$79:$IV$79,[38]BOP!$A$81:$IV$88,[38]BOP!#REF!</definedName>
    <definedName name="Z_112039D9_FF0B_11D1_98B3_00C04FC96ABD_.wvu.Rows" localSheetId="8" hidden="1">[38]BOP!$A$36:$IV$36,[38]BOP!$A$44:$IV$44,[38]BOP!$A$59:$IV$59,[38]BOP!#REF!,[38]BOP!#REF!,[38]BOP!$A$79:$IV$79,[38]BOP!$A$81:$IV$88,[38]BOP!#REF!</definedName>
    <definedName name="Z_112039D9_FF0B_11D1_98B3_00C04FC96ABD_.wvu.Rows" hidden="1">[38]BOP!$A$36:$IV$36,[38]BOP!$A$44:$IV$44,[38]BOP!$A$59:$IV$59,[38]BOP!#REF!,[38]BOP!#REF!,[38]BOP!$A$79:$IV$79,[38]BOP!$A$81:$IV$88,[38]BOP!#REF!</definedName>
    <definedName name="Z_112039DB_FF0B_11D1_98B3_00C04FC96ABD_.wvu.Rows" localSheetId="3" hidden="1">[38]BOP!$A$36:$IV$36,[38]BOP!$A$44:$IV$44,[38]BOP!$A$59:$IV$59,[38]BOP!#REF!,[38]BOP!#REF!,[38]BOP!$A$79:$IV$79,[38]BOP!$A$81:$IV$88,[38]BOP!#REF!,[38]BOP!#REF!</definedName>
    <definedName name="Z_112039DB_FF0B_11D1_98B3_00C04FC96ABD_.wvu.Rows" localSheetId="10" hidden="1">[38]BOP!$A$36:$IV$36,[38]BOP!$A$44:$IV$44,[38]BOP!$A$59:$IV$59,[38]BOP!#REF!,[38]BOP!#REF!,[38]BOP!$A$79:$IV$79,[38]BOP!$A$81:$IV$88,[38]BOP!#REF!,[38]BOP!#REF!</definedName>
    <definedName name="Z_112039DB_FF0B_11D1_98B3_00C04FC96ABD_.wvu.Rows" localSheetId="11" hidden="1">[38]BOP!$A$36:$IV$36,[38]BOP!$A$44:$IV$44,[38]BOP!$A$59:$IV$59,[38]BOP!#REF!,[38]BOP!#REF!,[38]BOP!$A$79:$IV$79,[38]BOP!$A$81:$IV$88,[38]BOP!#REF!,[38]BOP!#REF!</definedName>
    <definedName name="Z_112039DB_FF0B_11D1_98B3_00C04FC96ABD_.wvu.Rows" localSheetId="2" hidden="1">[38]BOP!$A$36:$IV$36,[38]BOP!$A$44:$IV$44,[38]BOP!$A$59:$IV$59,[38]BOP!#REF!,[38]BOP!#REF!,[38]BOP!$A$79:$IV$79,[38]BOP!$A$81:$IV$88,[38]BOP!#REF!,[38]BOP!#REF!</definedName>
    <definedName name="Z_112039DB_FF0B_11D1_98B3_00C04FC96ABD_.wvu.Rows" localSheetId="5" hidden="1">[38]BOP!$A$36:$IV$36,[38]BOP!$A$44:$IV$44,[38]BOP!$A$59:$IV$59,[38]BOP!#REF!,[38]BOP!#REF!,[38]BOP!$A$79:$IV$79,[38]BOP!$A$81:$IV$88,[38]BOP!#REF!,[38]BOP!#REF!</definedName>
    <definedName name="Z_112039DB_FF0B_11D1_98B3_00C04FC96ABD_.wvu.Rows" localSheetId="6" hidden="1">[38]BOP!$A$36:$IV$36,[38]BOP!$A$44:$IV$44,[38]BOP!$A$59:$IV$59,[38]BOP!#REF!,[38]BOP!#REF!,[38]BOP!$A$79:$IV$79,[38]BOP!$A$81:$IV$88,[38]BOP!#REF!,[38]BOP!#REF!</definedName>
    <definedName name="Z_112039DB_FF0B_11D1_98B3_00C04FC96ABD_.wvu.Rows" localSheetId="7" hidden="1">[38]BOP!$A$36:$IV$36,[38]BOP!$A$44:$IV$44,[38]BOP!$A$59:$IV$59,[38]BOP!#REF!,[38]BOP!#REF!,[38]BOP!$A$79:$IV$79,[38]BOP!$A$81:$IV$88,[38]BOP!#REF!,[38]BOP!#REF!</definedName>
    <definedName name="Z_112039DB_FF0B_11D1_98B3_00C04FC96ABD_.wvu.Rows" localSheetId="8" hidden="1">[38]BOP!$A$36:$IV$36,[38]BOP!$A$44:$IV$44,[38]BOP!$A$59:$IV$59,[38]BOP!#REF!,[38]BOP!#REF!,[38]BOP!$A$79:$IV$79,[38]BOP!$A$81:$IV$88,[38]BOP!#REF!,[38]BOP!#REF!</definedName>
    <definedName name="Z_112039DB_FF0B_11D1_98B3_00C04FC96ABD_.wvu.Rows" localSheetId="9" hidden="1">[38]BOP!$A$36:$IV$36,[38]BOP!$A$44:$IV$44,[38]BOP!$A$59:$IV$59,[38]BOP!#REF!,[38]BOP!#REF!,[38]BOP!$A$79:$IV$79,[38]BOP!$A$81:$IV$88,[38]BOP!#REF!,[38]BOP!#REF!</definedName>
    <definedName name="Z_112039DB_FF0B_11D1_98B3_00C04FC96ABD_.wvu.Rows" hidden="1">[38]BOP!$A$36:$IV$36,[38]BOP!$A$44:$IV$44,[38]BOP!$A$59:$IV$59,[38]BOP!#REF!,[38]BOP!#REF!,[38]BOP!$A$79:$IV$79,[38]BOP!$A$81:$IV$88,[38]BOP!#REF!,[38]BOP!#REF!</definedName>
    <definedName name="Z_112039DC_FF0B_11D1_98B3_00C04FC96ABD_.wvu.Rows" localSheetId="3" hidden="1">[38]BOP!$A$36:$IV$36,[38]BOP!$A$44:$IV$44,[38]BOP!$A$59:$IV$59,[38]BOP!#REF!,[38]BOP!#REF!,[38]BOP!$A$79:$IV$79,[38]BOP!$A$81:$IV$88,[38]BOP!#REF!,[38]BOP!#REF!</definedName>
    <definedName name="Z_112039DC_FF0B_11D1_98B3_00C04FC96ABD_.wvu.Rows" localSheetId="10" hidden="1">[38]BOP!$A$36:$IV$36,[38]BOP!$A$44:$IV$44,[38]BOP!$A$59:$IV$59,[38]BOP!#REF!,[38]BOP!#REF!,[38]BOP!$A$79:$IV$79,[38]BOP!$A$81:$IV$88,[38]BOP!#REF!,[38]BOP!#REF!</definedName>
    <definedName name="Z_112039DC_FF0B_11D1_98B3_00C04FC96ABD_.wvu.Rows" localSheetId="11" hidden="1">[38]BOP!$A$36:$IV$36,[38]BOP!$A$44:$IV$44,[38]BOP!$A$59:$IV$59,[38]BOP!#REF!,[38]BOP!#REF!,[38]BOP!$A$79:$IV$79,[38]BOP!$A$81:$IV$88,[38]BOP!#REF!,[38]BOP!#REF!</definedName>
    <definedName name="Z_112039DC_FF0B_11D1_98B3_00C04FC96ABD_.wvu.Rows" localSheetId="2" hidden="1">[38]BOP!$A$36:$IV$36,[38]BOP!$A$44:$IV$44,[38]BOP!$A$59:$IV$59,[38]BOP!#REF!,[38]BOP!#REF!,[38]BOP!$A$79:$IV$79,[38]BOP!$A$81:$IV$88,[38]BOP!#REF!,[38]BOP!#REF!</definedName>
    <definedName name="Z_112039DC_FF0B_11D1_98B3_00C04FC96ABD_.wvu.Rows" localSheetId="5" hidden="1">[38]BOP!$A$36:$IV$36,[38]BOP!$A$44:$IV$44,[38]BOP!$A$59:$IV$59,[38]BOP!#REF!,[38]BOP!#REF!,[38]BOP!$A$79:$IV$79,[38]BOP!$A$81:$IV$88,[38]BOP!#REF!,[38]BOP!#REF!</definedName>
    <definedName name="Z_112039DC_FF0B_11D1_98B3_00C04FC96ABD_.wvu.Rows" localSheetId="6" hidden="1">[38]BOP!$A$36:$IV$36,[38]BOP!$A$44:$IV$44,[38]BOP!$A$59:$IV$59,[38]BOP!#REF!,[38]BOP!#REF!,[38]BOP!$A$79:$IV$79,[38]BOP!$A$81:$IV$88,[38]BOP!#REF!,[38]BOP!#REF!</definedName>
    <definedName name="Z_112039DC_FF0B_11D1_98B3_00C04FC96ABD_.wvu.Rows" localSheetId="7" hidden="1">[38]BOP!$A$36:$IV$36,[38]BOP!$A$44:$IV$44,[38]BOP!$A$59:$IV$59,[38]BOP!#REF!,[38]BOP!#REF!,[38]BOP!$A$79:$IV$79,[38]BOP!$A$81:$IV$88,[38]BOP!#REF!,[38]BOP!#REF!</definedName>
    <definedName name="Z_112039DC_FF0B_11D1_98B3_00C04FC96ABD_.wvu.Rows" localSheetId="8" hidden="1">[38]BOP!$A$36:$IV$36,[38]BOP!$A$44:$IV$44,[38]BOP!$A$59:$IV$59,[38]BOP!#REF!,[38]BOP!#REF!,[38]BOP!$A$79:$IV$79,[38]BOP!$A$81:$IV$88,[38]BOP!#REF!,[38]BOP!#REF!</definedName>
    <definedName name="Z_112039DC_FF0B_11D1_98B3_00C04FC96ABD_.wvu.Rows" localSheetId="9" hidden="1">[38]BOP!$A$36:$IV$36,[38]BOP!$A$44:$IV$44,[38]BOP!$A$59:$IV$59,[38]BOP!#REF!,[38]BOP!#REF!,[38]BOP!$A$79:$IV$79,[38]BOP!$A$81:$IV$88,[38]BOP!#REF!,[38]BOP!#REF!</definedName>
    <definedName name="Z_112039DC_FF0B_11D1_98B3_00C04FC96ABD_.wvu.Rows" hidden="1">[38]BOP!$A$36:$IV$36,[38]BOP!$A$44:$IV$44,[38]BOP!$A$59:$IV$59,[38]BOP!#REF!,[38]BOP!#REF!,[38]BOP!$A$79:$IV$79,[38]BOP!$A$81:$IV$88,[38]BOP!#REF!,[38]BOP!#REF!</definedName>
    <definedName name="Z_112039DD_FF0B_11D1_98B3_00C04FC96ABD_.wvu.Rows" localSheetId="5" hidden="1">[38]BOP!$A$36:$IV$36,[38]BOP!$A$44:$IV$44,[38]BOP!$A$59:$IV$59,[38]BOP!#REF!,[38]BOP!#REF!,[38]BOP!$A$79:$IV$79</definedName>
    <definedName name="Z_112039DD_FF0B_11D1_98B3_00C04FC96ABD_.wvu.Rows" localSheetId="6" hidden="1">[38]BOP!$A$36:$IV$36,[38]BOP!$A$44:$IV$44,[38]BOP!$A$59:$IV$59,[38]BOP!#REF!,[38]BOP!#REF!,[38]BOP!$A$79:$IV$79</definedName>
    <definedName name="Z_112039DD_FF0B_11D1_98B3_00C04FC96ABD_.wvu.Rows" localSheetId="8" hidden="1">[38]BOP!$A$36:$IV$36,[38]BOP!$A$44:$IV$44,[38]BOP!$A$59:$IV$59,[38]BOP!#REF!,[38]BOP!#REF!,[38]BOP!$A$79:$IV$79</definedName>
    <definedName name="Z_112039DD_FF0B_11D1_98B3_00C04FC96ABD_.wvu.Rows" hidden="1">[38]BOP!$A$36:$IV$36,[38]BOP!$A$44:$IV$44,[38]BOP!$A$59:$IV$59,[38]BOP!#REF!,[38]BOP!#REF!,[38]BOP!$A$79:$IV$79</definedName>
    <definedName name="Z_112B8339_2081_11D2_BFD2_00A02466506E_.wvu.PrintTitles" hidden="1">[48]SUMMARY!$B$1:$D$65536,[48]SUMMARY!$A$3:$IV$5</definedName>
    <definedName name="Z_112B833B_2081_11D2_BFD2_00A02466506E_.wvu.PrintTitles" hidden="1">[48]SUMMARY!$B$1:$D$65536,[48]SUMMARY!$A$3:$IV$5</definedName>
    <definedName name="Z_1A8C061B_2301_11D3_BFD1_000039E37209_.wvu.Cols" hidden="1">'[49]IDA-tab7'!$K$1:$T$65536,'[49]IDA-tab7'!$V$1:$AE$65536,'[49]IDA-tab7'!$AG$1:$AP$65536</definedName>
    <definedName name="Z_1A8C061B_2301_11D3_BFD1_000039E37209_.wvu.Rows" hidden="1">'[49]IDA-tab7'!$A$10:$IV$11,'[49]IDA-tab7'!$A$14:$IV$14,'[49]IDA-tab7'!$A$18:$IV$18</definedName>
    <definedName name="Z_1A8C061C_2301_11D3_BFD1_000039E37209_.wvu.Cols" hidden="1">'[49]IDA-tab7'!$K$1:$T$65536,'[49]IDA-tab7'!$V$1:$AE$65536,'[49]IDA-tab7'!$AG$1:$AP$65536</definedName>
    <definedName name="Z_1A8C061C_2301_11D3_BFD1_000039E37209_.wvu.Rows" hidden="1">'[49]IDA-tab7'!$A$10:$IV$11,'[49]IDA-tab7'!$A$14:$IV$14,'[49]IDA-tab7'!$A$18:$IV$18</definedName>
    <definedName name="Z_1A8C061E_2301_11D3_BFD1_000039E37209_.wvu.Cols" hidden="1">'[49]IDA-tab7'!$K$1:$T$65536,'[49]IDA-tab7'!$V$1:$AE$65536,'[49]IDA-tab7'!$AG$1:$AP$65536</definedName>
    <definedName name="Z_1A8C061E_2301_11D3_BFD1_000039E37209_.wvu.Rows" hidden="1">'[49]IDA-tab7'!$A$10:$IV$11,'[49]IDA-tab7'!$A$14:$IV$14,'[49]IDA-tab7'!$A$18:$IV$18</definedName>
    <definedName name="Z_1A8C061F_2301_11D3_BFD1_000039E37209_.wvu.Cols" hidden="1">'[49]IDA-tab7'!$K$1:$T$65536,'[49]IDA-tab7'!$V$1:$AE$65536,'[49]IDA-tab7'!$AG$1:$AP$65536</definedName>
    <definedName name="Z_1A8C061F_2301_11D3_BFD1_000039E37209_.wvu.Rows" hidden="1">'[49]IDA-tab7'!$A$10:$IV$11,'[49]IDA-tab7'!$A$14:$IV$14,'[49]IDA-tab7'!$A$18:$IV$18</definedName>
    <definedName name="Z_1F4C2007_FFA7_11D1_98B6_00C04FC96ABD_.wvu.Rows" localSheetId="5" hidden="1">[38]BOP!$A$36:$IV$36,[38]BOP!$A$44:$IV$44,[38]BOP!$A$59:$IV$59,[38]BOP!#REF!,[38]BOP!#REF!,[38]BOP!$A$81:$IV$88</definedName>
    <definedName name="Z_1F4C2007_FFA7_11D1_98B6_00C04FC96ABD_.wvu.Rows" localSheetId="6" hidden="1">[38]BOP!$A$36:$IV$36,[38]BOP!$A$44:$IV$44,[38]BOP!$A$59:$IV$59,[38]BOP!#REF!,[38]BOP!#REF!,[38]BOP!$A$81:$IV$88</definedName>
    <definedName name="Z_1F4C2007_FFA7_11D1_98B6_00C04FC96ABD_.wvu.Rows" localSheetId="8" hidden="1">[38]BOP!$A$36:$IV$36,[38]BOP!$A$44:$IV$44,[38]BOP!$A$59:$IV$59,[38]BOP!#REF!,[38]BOP!#REF!,[38]BOP!$A$81:$IV$88</definedName>
    <definedName name="Z_1F4C2007_FFA7_11D1_98B6_00C04FC96ABD_.wvu.Rows" hidden="1">[38]BOP!$A$36:$IV$36,[38]BOP!$A$44:$IV$44,[38]BOP!$A$59:$IV$59,[38]BOP!#REF!,[38]BOP!#REF!,[38]BOP!$A$81:$IV$88</definedName>
    <definedName name="Z_1F4C2008_FFA7_11D1_98B6_00C04FC96ABD_.wvu.Rows" localSheetId="5" hidden="1">[38]BOP!$A$36:$IV$36,[38]BOP!$A$44:$IV$44,[38]BOP!$A$59:$IV$59,[38]BOP!#REF!,[38]BOP!#REF!,[38]BOP!$A$81:$IV$88</definedName>
    <definedName name="Z_1F4C2008_FFA7_11D1_98B6_00C04FC96ABD_.wvu.Rows" localSheetId="6" hidden="1">[38]BOP!$A$36:$IV$36,[38]BOP!$A$44:$IV$44,[38]BOP!$A$59:$IV$59,[38]BOP!#REF!,[38]BOP!#REF!,[38]BOP!$A$81:$IV$88</definedName>
    <definedName name="Z_1F4C2008_FFA7_11D1_98B6_00C04FC96ABD_.wvu.Rows" localSheetId="8" hidden="1">[38]BOP!$A$36:$IV$36,[38]BOP!$A$44:$IV$44,[38]BOP!$A$59:$IV$59,[38]BOP!#REF!,[38]BOP!#REF!,[38]BOP!$A$81:$IV$88</definedName>
    <definedName name="Z_1F4C2008_FFA7_11D1_98B6_00C04FC96ABD_.wvu.Rows" hidden="1">[38]BOP!$A$36:$IV$36,[38]BOP!$A$44:$IV$44,[38]BOP!$A$59:$IV$59,[38]BOP!#REF!,[38]BOP!#REF!,[38]BOP!$A$81:$IV$88</definedName>
    <definedName name="Z_1F4C2009_FFA7_11D1_98B6_00C04FC96ABD_.wvu.Rows" localSheetId="5" hidden="1">[38]BOP!$A$36:$IV$36,[38]BOP!$A$44:$IV$44,[38]BOP!$A$59:$IV$59,[38]BOP!#REF!,[38]BOP!#REF!,[38]BOP!$A$81:$IV$88</definedName>
    <definedName name="Z_1F4C2009_FFA7_11D1_98B6_00C04FC96ABD_.wvu.Rows" localSheetId="6" hidden="1">[38]BOP!$A$36:$IV$36,[38]BOP!$A$44:$IV$44,[38]BOP!$A$59:$IV$59,[38]BOP!#REF!,[38]BOP!#REF!,[38]BOP!$A$81:$IV$88</definedName>
    <definedName name="Z_1F4C2009_FFA7_11D1_98B6_00C04FC96ABD_.wvu.Rows" localSheetId="8" hidden="1">[38]BOP!$A$36:$IV$36,[38]BOP!$A$44:$IV$44,[38]BOP!$A$59:$IV$59,[38]BOP!#REF!,[38]BOP!#REF!,[38]BOP!$A$81:$IV$88</definedName>
    <definedName name="Z_1F4C2009_FFA7_11D1_98B6_00C04FC96ABD_.wvu.Rows" hidden="1">[38]BOP!$A$36:$IV$36,[38]BOP!$A$44:$IV$44,[38]BOP!$A$59:$IV$59,[38]BOP!#REF!,[38]BOP!#REF!,[38]BOP!$A$81:$IV$88</definedName>
    <definedName name="Z_1F4C200A_FFA7_11D1_98B6_00C04FC96ABD_.wvu.Rows" localSheetId="5" hidden="1">[38]BOP!$A$36:$IV$36,[38]BOP!$A$44:$IV$44,[38]BOP!$A$59:$IV$59,[38]BOP!#REF!,[38]BOP!#REF!,[38]BOP!$A$81:$IV$88</definedName>
    <definedName name="Z_1F4C200A_FFA7_11D1_98B6_00C04FC96ABD_.wvu.Rows" localSheetId="6" hidden="1">[38]BOP!$A$36:$IV$36,[38]BOP!$A$44:$IV$44,[38]BOP!$A$59:$IV$59,[38]BOP!#REF!,[38]BOP!#REF!,[38]BOP!$A$81:$IV$88</definedName>
    <definedName name="Z_1F4C200A_FFA7_11D1_98B6_00C04FC96ABD_.wvu.Rows" localSheetId="8" hidden="1">[38]BOP!$A$36:$IV$36,[38]BOP!$A$44:$IV$44,[38]BOP!$A$59:$IV$59,[38]BOP!#REF!,[38]BOP!#REF!,[38]BOP!$A$81:$IV$88</definedName>
    <definedName name="Z_1F4C200A_FFA7_11D1_98B6_00C04FC96ABD_.wvu.Rows" hidden="1">[38]BOP!$A$36:$IV$36,[38]BOP!$A$44:$IV$44,[38]BOP!$A$59:$IV$59,[38]BOP!#REF!,[38]BOP!#REF!,[38]BOP!$A$81:$IV$88</definedName>
    <definedName name="Z_1F4C200B_FFA7_11D1_98B6_00C04FC96ABD_.wvu.Rows" localSheetId="5" hidden="1">[38]BOP!$A$36:$IV$36,[38]BOP!$A$44:$IV$44,[38]BOP!$A$59:$IV$59,[38]BOP!#REF!,[38]BOP!#REF!,[38]BOP!$A$79:$IV$79,[38]BOP!$A$81:$IV$88,[38]BOP!#REF!</definedName>
    <definedName name="Z_1F4C200B_FFA7_11D1_98B6_00C04FC96ABD_.wvu.Rows" localSheetId="6" hidden="1">[38]BOP!$A$36:$IV$36,[38]BOP!$A$44:$IV$44,[38]BOP!$A$59:$IV$59,[38]BOP!#REF!,[38]BOP!#REF!,[38]BOP!$A$79:$IV$79,[38]BOP!$A$81:$IV$88,[38]BOP!#REF!</definedName>
    <definedName name="Z_1F4C200B_FFA7_11D1_98B6_00C04FC96ABD_.wvu.Rows" localSheetId="8" hidden="1">[38]BOP!$A$36:$IV$36,[38]BOP!$A$44:$IV$44,[38]BOP!$A$59:$IV$59,[38]BOP!#REF!,[38]BOP!#REF!,[38]BOP!$A$79:$IV$79,[38]BOP!$A$81:$IV$88,[38]BOP!#REF!</definedName>
    <definedName name="Z_1F4C200B_FFA7_11D1_98B6_00C04FC96ABD_.wvu.Rows" hidden="1">[38]BOP!$A$36:$IV$36,[38]BOP!$A$44:$IV$44,[38]BOP!$A$59:$IV$59,[38]BOP!#REF!,[38]BOP!#REF!,[38]BOP!$A$79:$IV$79,[38]BOP!$A$81:$IV$88,[38]BOP!#REF!</definedName>
    <definedName name="Z_1F4C200C_FFA7_11D1_98B6_00C04FC96ABD_.wvu.Rows" localSheetId="5" hidden="1">[38]BOP!$A$36:$IV$36,[38]BOP!$A$44:$IV$44,[38]BOP!$A$59:$IV$59,[38]BOP!#REF!,[38]BOP!#REF!,[38]BOP!$A$79:$IV$79,[38]BOP!$A$81:$IV$88</definedName>
    <definedName name="Z_1F4C200C_FFA7_11D1_98B6_00C04FC96ABD_.wvu.Rows" localSheetId="6" hidden="1">[38]BOP!$A$36:$IV$36,[38]BOP!$A$44:$IV$44,[38]BOP!$A$59:$IV$59,[38]BOP!#REF!,[38]BOP!#REF!,[38]BOP!$A$79:$IV$79,[38]BOP!$A$81:$IV$88</definedName>
    <definedName name="Z_1F4C200C_FFA7_11D1_98B6_00C04FC96ABD_.wvu.Rows" localSheetId="8" hidden="1">[38]BOP!$A$36:$IV$36,[38]BOP!$A$44:$IV$44,[38]BOP!$A$59:$IV$59,[38]BOP!#REF!,[38]BOP!#REF!,[38]BOP!$A$79:$IV$79,[38]BOP!$A$81:$IV$88</definedName>
    <definedName name="Z_1F4C200C_FFA7_11D1_98B6_00C04FC96ABD_.wvu.Rows" hidden="1">[38]BOP!$A$36:$IV$36,[38]BOP!$A$44:$IV$44,[38]BOP!$A$59:$IV$59,[38]BOP!#REF!,[38]BOP!#REF!,[38]BOP!$A$79:$IV$79,[38]BOP!$A$81:$IV$88</definedName>
    <definedName name="Z_1F4C200D_FFA7_11D1_98B6_00C04FC96ABD_.wvu.Rows" localSheetId="5" hidden="1">[38]BOP!$A$36:$IV$36,[38]BOP!$A$44:$IV$44,[38]BOP!$A$59:$IV$59,[38]BOP!#REF!,[38]BOP!#REF!,[38]BOP!$A$79:$IV$79,[38]BOP!#REF!</definedName>
    <definedName name="Z_1F4C200D_FFA7_11D1_98B6_00C04FC96ABD_.wvu.Rows" localSheetId="6" hidden="1">[38]BOP!$A$36:$IV$36,[38]BOP!$A$44:$IV$44,[38]BOP!$A$59:$IV$59,[38]BOP!#REF!,[38]BOP!#REF!,[38]BOP!$A$79:$IV$79,[38]BOP!#REF!</definedName>
    <definedName name="Z_1F4C200D_FFA7_11D1_98B6_00C04FC96ABD_.wvu.Rows" localSheetId="8" hidden="1">[38]BOP!$A$36:$IV$36,[38]BOP!$A$44:$IV$44,[38]BOP!$A$59:$IV$59,[38]BOP!#REF!,[38]BOP!#REF!,[38]BOP!$A$79:$IV$79,[38]BOP!#REF!</definedName>
    <definedName name="Z_1F4C200D_FFA7_11D1_98B6_00C04FC96ABD_.wvu.Rows" hidden="1">[38]BOP!$A$36:$IV$36,[38]BOP!$A$44:$IV$44,[38]BOP!$A$59:$IV$59,[38]BOP!#REF!,[38]BOP!#REF!,[38]BOP!$A$79:$IV$79,[38]BOP!#REF!</definedName>
    <definedName name="Z_1F4C200E_FFA7_11D1_98B6_00C04FC96ABD_.wvu.Rows" localSheetId="5" hidden="1">[38]BOP!$A$36:$IV$36,[38]BOP!$A$44:$IV$44,[38]BOP!$A$59:$IV$59,[38]BOP!#REF!,[38]BOP!#REF!,[38]BOP!$A$79:$IV$79,[38]BOP!$A$81:$IV$88,[38]BOP!#REF!</definedName>
    <definedName name="Z_1F4C200E_FFA7_11D1_98B6_00C04FC96ABD_.wvu.Rows" localSheetId="6" hidden="1">[38]BOP!$A$36:$IV$36,[38]BOP!$A$44:$IV$44,[38]BOP!$A$59:$IV$59,[38]BOP!#REF!,[38]BOP!#REF!,[38]BOP!$A$79:$IV$79,[38]BOP!$A$81:$IV$88,[38]BOP!#REF!</definedName>
    <definedName name="Z_1F4C200E_FFA7_11D1_98B6_00C04FC96ABD_.wvu.Rows" localSheetId="8" hidden="1">[38]BOP!$A$36:$IV$36,[38]BOP!$A$44:$IV$44,[38]BOP!$A$59:$IV$59,[38]BOP!#REF!,[38]BOP!#REF!,[38]BOP!$A$79:$IV$79,[38]BOP!$A$81:$IV$88,[38]BOP!#REF!</definedName>
    <definedName name="Z_1F4C200E_FFA7_11D1_98B6_00C04FC96ABD_.wvu.Rows" hidden="1">[38]BOP!$A$36:$IV$36,[38]BOP!$A$44:$IV$44,[38]BOP!$A$59:$IV$59,[38]BOP!#REF!,[38]BOP!#REF!,[38]BOP!$A$79:$IV$79,[38]BOP!$A$81:$IV$88,[38]BOP!#REF!</definedName>
    <definedName name="Z_1F4C200F_FFA7_11D1_98B6_00C04FC96ABD_.wvu.Rows" localSheetId="5" hidden="1">[38]BOP!$A$36:$IV$36,[38]BOP!$A$44:$IV$44,[38]BOP!$A$59:$IV$59,[38]BOP!#REF!,[38]BOP!#REF!,[38]BOP!$A$79:$IV$79,[38]BOP!$A$81:$IV$88,[38]BOP!#REF!</definedName>
    <definedName name="Z_1F4C200F_FFA7_11D1_98B6_00C04FC96ABD_.wvu.Rows" localSheetId="6" hidden="1">[38]BOP!$A$36:$IV$36,[38]BOP!$A$44:$IV$44,[38]BOP!$A$59:$IV$59,[38]BOP!#REF!,[38]BOP!#REF!,[38]BOP!$A$79:$IV$79,[38]BOP!$A$81:$IV$88,[38]BOP!#REF!</definedName>
    <definedName name="Z_1F4C200F_FFA7_11D1_98B6_00C04FC96ABD_.wvu.Rows" localSheetId="8" hidden="1">[38]BOP!$A$36:$IV$36,[38]BOP!$A$44:$IV$44,[38]BOP!$A$59:$IV$59,[38]BOP!#REF!,[38]BOP!#REF!,[38]BOP!$A$79:$IV$79,[38]BOP!$A$81:$IV$88,[38]BOP!#REF!</definedName>
    <definedName name="Z_1F4C200F_FFA7_11D1_98B6_00C04FC96ABD_.wvu.Rows" hidden="1">[38]BOP!$A$36:$IV$36,[38]BOP!$A$44:$IV$44,[38]BOP!$A$59:$IV$59,[38]BOP!#REF!,[38]BOP!#REF!,[38]BOP!$A$79:$IV$79,[38]BOP!$A$81:$IV$88,[38]BOP!#REF!</definedName>
    <definedName name="Z_1F4C2010_FFA7_11D1_98B6_00C04FC96ABD_.wvu.Rows" localSheetId="5" hidden="1">[38]BOP!$A$36:$IV$36,[38]BOP!$A$44:$IV$44,[38]BOP!$A$59:$IV$59,[38]BOP!#REF!,[38]BOP!#REF!,[38]BOP!$A$79:$IV$79,[38]BOP!$A$81:$IV$88,[38]BOP!#REF!</definedName>
    <definedName name="Z_1F4C2010_FFA7_11D1_98B6_00C04FC96ABD_.wvu.Rows" localSheetId="6" hidden="1">[38]BOP!$A$36:$IV$36,[38]BOP!$A$44:$IV$44,[38]BOP!$A$59:$IV$59,[38]BOP!#REF!,[38]BOP!#REF!,[38]BOP!$A$79:$IV$79,[38]BOP!$A$81:$IV$88,[38]BOP!#REF!</definedName>
    <definedName name="Z_1F4C2010_FFA7_11D1_98B6_00C04FC96ABD_.wvu.Rows" localSheetId="8" hidden="1">[38]BOP!$A$36:$IV$36,[38]BOP!$A$44:$IV$44,[38]BOP!$A$59:$IV$59,[38]BOP!#REF!,[38]BOP!#REF!,[38]BOP!$A$79:$IV$79,[38]BOP!$A$81:$IV$88,[38]BOP!#REF!</definedName>
    <definedName name="Z_1F4C2010_FFA7_11D1_98B6_00C04FC96ABD_.wvu.Rows" hidden="1">[38]BOP!$A$36:$IV$36,[38]BOP!$A$44:$IV$44,[38]BOP!$A$59:$IV$59,[38]BOP!#REF!,[38]BOP!#REF!,[38]BOP!$A$79:$IV$79,[38]BOP!$A$81:$IV$88,[38]BOP!#REF!</definedName>
    <definedName name="Z_1F4C2012_FFA7_11D1_98B6_00C04FC96ABD_.wvu.Rows" localSheetId="5" hidden="1">[38]BOP!$A$36:$IV$36,[38]BOP!$A$44:$IV$44,[38]BOP!$A$59:$IV$59,[38]BOP!#REF!,[38]BOP!#REF!,[38]BOP!$A$79:$IV$79,[38]BOP!$A$81:$IV$88,[38]BOP!#REF!,[38]BOP!#REF!</definedName>
    <definedName name="Z_1F4C2012_FFA7_11D1_98B6_00C04FC96ABD_.wvu.Rows" localSheetId="6" hidden="1">[38]BOP!$A$36:$IV$36,[38]BOP!$A$44:$IV$44,[38]BOP!$A$59:$IV$59,[38]BOP!#REF!,[38]BOP!#REF!,[38]BOP!$A$79:$IV$79,[38]BOP!$A$81:$IV$88,[38]BOP!#REF!,[38]BOP!#REF!</definedName>
    <definedName name="Z_1F4C2012_FFA7_11D1_98B6_00C04FC96ABD_.wvu.Rows" localSheetId="8" hidden="1">[38]BOP!$A$36:$IV$36,[38]BOP!$A$44:$IV$44,[38]BOP!$A$59:$IV$59,[38]BOP!#REF!,[38]BOP!#REF!,[38]BOP!$A$79:$IV$79,[38]BOP!$A$81:$IV$88,[38]BOP!#REF!,[38]BOP!#REF!</definedName>
    <definedName name="Z_1F4C2012_FFA7_11D1_98B6_00C04FC96ABD_.wvu.Rows" hidden="1">[38]BOP!$A$36:$IV$36,[38]BOP!$A$44:$IV$44,[38]BOP!$A$59:$IV$59,[38]BOP!#REF!,[38]BOP!#REF!,[38]BOP!$A$79:$IV$79,[38]BOP!$A$81:$IV$88,[38]BOP!#REF!,[38]BOP!#REF!</definedName>
    <definedName name="Z_1F4C2013_FFA7_11D1_98B6_00C04FC96ABD_.wvu.Rows" localSheetId="5" hidden="1">[38]BOP!$A$36:$IV$36,[38]BOP!$A$44:$IV$44,[38]BOP!$A$59:$IV$59,[38]BOP!#REF!,[38]BOP!#REF!,[38]BOP!$A$79:$IV$79,[38]BOP!$A$81:$IV$88,[38]BOP!#REF!,[38]BOP!#REF!</definedName>
    <definedName name="Z_1F4C2013_FFA7_11D1_98B6_00C04FC96ABD_.wvu.Rows" localSheetId="6" hidden="1">[38]BOP!$A$36:$IV$36,[38]BOP!$A$44:$IV$44,[38]BOP!$A$59:$IV$59,[38]BOP!#REF!,[38]BOP!#REF!,[38]BOP!$A$79:$IV$79,[38]BOP!$A$81:$IV$88,[38]BOP!#REF!,[38]BOP!#REF!</definedName>
    <definedName name="Z_1F4C2013_FFA7_11D1_98B6_00C04FC96ABD_.wvu.Rows" localSheetId="8" hidden="1">[38]BOP!$A$36:$IV$36,[38]BOP!$A$44:$IV$44,[38]BOP!$A$59:$IV$59,[38]BOP!#REF!,[38]BOP!#REF!,[38]BOP!$A$79:$IV$79,[38]BOP!$A$81:$IV$88,[38]BOP!#REF!,[38]BOP!#REF!</definedName>
    <definedName name="Z_1F4C2013_FFA7_11D1_98B6_00C04FC96ABD_.wvu.Rows" hidden="1">[38]BOP!$A$36:$IV$36,[38]BOP!$A$44:$IV$44,[38]BOP!$A$59:$IV$59,[38]BOP!#REF!,[38]BOP!#REF!,[38]BOP!$A$79:$IV$79,[38]BOP!$A$81:$IV$88,[38]BOP!#REF!,[38]BOP!#REF!</definedName>
    <definedName name="Z_1F4C2014_FFA7_11D1_98B6_00C04FC96ABD_.wvu.Rows" localSheetId="5" hidden="1">[38]BOP!$A$36:$IV$36,[38]BOP!$A$44:$IV$44,[38]BOP!$A$59:$IV$59,[38]BOP!#REF!,[38]BOP!#REF!,[38]BOP!$A$79:$IV$79</definedName>
    <definedName name="Z_1F4C2014_FFA7_11D1_98B6_00C04FC96ABD_.wvu.Rows" localSheetId="6" hidden="1">[38]BOP!$A$36:$IV$36,[38]BOP!$A$44:$IV$44,[38]BOP!$A$59:$IV$59,[38]BOP!#REF!,[38]BOP!#REF!,[38]BOP!$A$79:$IV$79</definedName>
    <definedName name="Z_1F4C2014_FFA7_11D1_98B6_00C04FC96ABD_.wvu.Rows" localSheetId="8" hidden="1">[38]BOP!$A$36:$IV$36,[38]BOP!$A$44:$IV$44,[38]BOP!$A$59:$IV$59,[38]BOP!#REF!,[38]BOP!#REF!,[38]BOP!$A$79:$IV$79</definedName>
    <definedName name="Z_1F4C2014_FFA7_11D1_98B6_00C04FC96ABD_.wvu.Rows" hidden="1">[38]BOP!$A$36:$IV$36,[38]BOP!$A$44:$IV$44,[38]BOP!$A$59:$IV$59,[38]BOP!#REF!,[38]BOP!#REF!,[38]BOP!$A$79:$IV$79</definedName>
    <definedName name="Z_49B0A4B0_963B_11D1_BFD1_00A02466B680_.wvu.Rows" localSheetId="5" hidden="1">[38]BOP!$A$36:$IV$36,[38]BOP!$A$44:$IV$44,[38]BOP!$A$59:$IV$59,[38]BOP!#REF!,[38]BOP!#REF!,[38]BOP!$A$81:$IV$88</definedName>
    <definedName name="Z_49B0A4B0_963B_11D1_BFD1_00A02466B680_.wvu.Rows" localSheetId="6" hidden="1">[38]BOP!$A$36:$IV$36,[38]BOP!$A$44:$IV$44,[38]BOP!$A$59:$IV$59,[38]BOP!#REF!,[38]BOP!#REF!,[38]BOP!$A$81:$IV$88</definedName>
    <definedName name="Z_49B0A4B0_963B_11D1_BFD1_00A02466B680_.wvu.Rows" localSheetId="8" hidden="1">[38]BOP!$A$36:$IV$36,[38]BOP!$A$44:$IV$44,[38]BOP!$A$59:$IV$59,[38]BOP!#REF!,[38]BOP!#REF!,[38]BOP!$A$81:$IV$88</definedName>
    <definedName name="Z_49B0A4B0_963B_11D1_BFD1_00A02466B680_.wvu.Rows" hidden="1">[38]BOP!$A$36:$IV$36,[38]BOP!$A$44:$IV$44,[38]BOP!$A$59:$IV$59,[38]BOP!#REF!,[38]BOP!#REF!,[38]BOP!$A$81:$IV$88</definedName>
    <definedName name="Z_49B0A4B1_963B_11D1_BFD1_00A02466B680_.wvu.Rows" localSheetId="5" hidden="1">[38]BOP!$A$36:$IV$36,[38]BOP!$A$44:$IV$44,[38]BOP!$A$59:$IV$59,[38]BOP!#REF!,[38]BOP!#REF!,[38]BOP!$A$81:$IV$88</definedName>
    <definedName name="Z_49B0A4B1_963B_11D1_BFD1_00A02466B680_.wvu.Rows" localSheetId="6" hidden="1">[38]BOP!$A$36:$IV$36,[38]BOP!$A$44:$IV$44,[38]BOP!$A$59:$IV$59,[38]BOP!#REF!,[38]BOP!#REF!,[38]BOP!$A$81:$IV$88</definedName>
    <definedName name="Z_49B0A4B1_963B_11D1_BFD1_00A02466B680_.wvu.Rows" localSheetId="8" hidden="1">[38]BOP!$A$36:$IV$36,[38]BOP!$A$44:$IV$44,[38]BOP!$A$59:$IV$59,[38]BOP!#REF!,[38]BOP!#REF!,[38]BOP!$A$81:$IV$88</definedName>
    <definedName name="Z_49B0A4B1_963B_11D1_BFD1_00A02466B680_.wvu.Rows" hidden="1">[38]BOP!$A$36:$IV$36,[38]BOP!$A$44:$IV$44,[38]BOP!$A$59:$IV$59,[38]BOP!#REF!,[38]BOP!#REF!,[38]BOP!$A$81:$IV$88</definedName>
    <definedName name="Z_49B0A4B4_963B_11D1_BFD1_00A02466B680_.wvu.Rows" localSheetId="5" hidden="1">[38]BOP!$A$36:$IV$36,[38]BOP!$A$44:$IV$44,[38]BOP!$A$59:$IV$59,[38]BOP!#REF!,[38]BOP!#REF!,[38]BOP!$A$79:$IV$79,[38]BOP!$A$81:$IV$88,[38]BOP!#REF!</definedName>
    <definedName name="Z_49B0A4B4_963B_11D1_BFD1_00A02466B680_.wvu.Rows" localSheetId="6" hidden="1">[38]BOP!$A$36:$IV$36,[38]BOP!$A$44:$IV$44,[38]BOP!$A$59:$IV$59,[38]BOP!#REF!,[38]BOP!#REF!,[38]BOP!$A$79:$IV$79,[38]BOP!$A$81:$IV$88,[38]BOP!#REF!</definedName>
    <definedName name="Z_49B0A4B4_963B_11D1_BFD1_00A02466B680_.wvu.Rows" localSheetId="8" hidden="1">[38]BOP!$A$36:$IV$36,[38]BOP!$A$44:$IV$44,[38]BOP!$A$59:$IV$59,[38]BOP!#REF!,[38]BOP!#REF!,[38]BOP!$A$79:$IV$79,[38]BOP!$A$81:$IV$88,[38]BOP!#REF!</definedName>
    <definedName name="Z_49B0A4B4_963B_11D1_BFD1_00A02466B680_.wvu.Rows" hidden="1">[38]BOP!$A$36:$IV$36,[38]BOP!$A$44:$IV$44,[38]BOP!$A$59:$IV$59,[38]BOP!#REF!,[38]BOP!#REF!,[38]BOP!$A$79:$IV$79,[38]BOP!$A$81:$IV$88,[38]BOP!#REF!</definedName>
    <definedName name="Z_49B0A4B5_963B_11D1_BFD1_00A02466B680_.wvu.Rows" localSheetId="5" hidden="1">[38]BOP!$A$36:$IV$36,[38]BOP!$A$44:$IV$44,[38]BOP!$A$59:$IV$59,[38]BOP!#REF!,[38]BOP!#REF!,[38]BOP!$A$79:$IV$79,[38]BOP!$A$81:$IV$88</definedName>
    <definedName name="Z_49B0A4B5_963B_11D1_BFD1_00A02466B680_.wvu.Rows" localSheetId="6" hidden="1">[38]BOP!$A$36:$IV$36,[38]BOP!$A$44:$IV$44,[38]BOP!$A$59:$IV$59,[38]BOP!#REF!,[38]BOP!#REF!,[38]BOP!$A$79:$IV$79,[38]BOP!$A$81:$IV$88</definedName>
    <definedName name="Z_49B0A4B5_963B_11D1_BFD1_00A02466B680_.wvu.Rows" localSheetId="8" hidden="1">[38]BOP!$A$36:$IV$36,[38]BOP!$A$44:$IV$44,[38]BOP!$A$59:$IV$59,[38]BOP!#REF!,[38]BOP!#REF!,[38]BOP!$A$79:$IV$79,[38]BOP!$A$81:$IV$88</definedName>
    <definedName name="Z_49B0A4B5_963B_11D1_BFD1_00A02466B680_.wvu.Rows" hidden="1">[38]BOP!$A$36:$IV$36,[38]BOP!$A$44:$IV$44,[38]BOP!$A$59:$IV$59,[38]BOP!#REF!,[38]BOP!#REF!,[38]BOP!$A$79:$IV$79,[38]BOP!$A$81:$IV$88</definedName>
    <definedName name="Z_49B0A4B6_963B_11D1_BFD1_00A02466B680_.wvu.Rows" localSheetId="5" hidden="1">[38]BOP!$A$36:$IV$36,[38]BOP!$A$44:$IV$44,[38]BOP!$A$59:$IV$59,[38]BOP!#REF!,[38]BOP!#REF!,[38]BOP!$A$79:$IV$79,[38]BOP!#REF!</definedName>
    <definedName name="Z_49B0A4B6_963B_11D1_BFD1_00A02466B680_.wvu.Rows" localSheetId="6" hidden="1">[38]BOP!$A$36:$IV$36,[38]BOP!$A$44:$IV$44,[38]BOP!$A$59:$IV$59,[38]BOP!#REF!,[38]BOP!#REF!,[38]BOP!$A$79:$IV$79,[38]BOP!#REF!</definedName>
    <definedName name="Z_49B0A4B6_963B_11D1_BFD1_00A02466B680_.wvu.Rows" localSheetId="8" hidden="1">[38]BOP!$A$36:$IV$36,[38]BOP!$A$44:$IV$44,[38]BOP!$A$59:$IV$59,[38]BOP!#REF!,[38]BOP!#REF!,[38]BOP!$A$79:$IV$79,[38]BOP!#REF!</definedName>
    <definedName name="Z_49B0A4B6_963B_11D1_BFD1_00A02466B680_.wvu.Rows" hidden="1">[38]BOP!$A$36:$IV$36,[38]BOP!$A$44:$IV$44,[38]BOP!$A$59:$IV$59,[38]BOP!#REF!,[38]BOP!#REF!,[38]BOP!$A$79:$IV$79,[38]BOP!#REF!</definedName>
    <definedName name="Z_49B0A4B7_963B_11D1_BFD1_00A02466B680_.wvu.Rows" localSheetId="5" hidden="1">[38]BOP!$A$36:$IV$36,[38]BOP!$A$44:$IV$44,[38]BOP!$A$59:$IV$59,[38]BOP!#REF!,[38]BOP!#REF!,[38]BOP!$A$79:$IV$79,[38]BOP!$A$81:$IV$88,[38]BOP!#REF!</definedName>
    <definedName name="Z_49B0A4B7_963B_11D1_BFD1_00A02466B680_.wvu.Rows" localSheetId="6" hidden="1">[38]BOP!$A$36:$IV$36,[38]BOP!$A$44:$IV$44,[38]BOP!$A$59:$IV$59,[38]BOP!#REF!,[38]BOP!#REF!,[38]BOP!$A$79:$IV$79,[38]BOP!$A$81:$IV$88,[38]BOP!#REF!</definedName>
    <definedName name="Z_49B0A4B7_963B_11D1_BFD1_00A02466B680_.wvu.Rows" localSheetId="8" hidden="1">[38]BOP!$A$36:$IV$36,[38]BOP!$A$44:$IV$44,[38]BOP!$A$59:$IV$59,[38]BOP!#REF!,[38]BOP!#REF!,[38]BOP!$A$79:$IV$79,[38]BOP!$A$81:$IV$88,[38]BOP!#REF!</definedName>
    <definedName name="Z_49B0A4B7_963B_11D1_BFD1_00A02466B680_.wvu.Rows" hidden="1">[38]BOP!$A$36:$IV$36,[38]BOP!$A$44:$IV$44,[38]BOP!$A$59:$IV$59,[38]BOP!#REF!,[38]BOP!#REF!,[38]BOP!$A$79:$IV$79,[38]BOP!$A$81:$IV$88,[38]BOP!#REF!</definedName>
    <definedName name="Z_49B0A4B8_963B_11D1_BFD1_00A02466B680_.wvu.Rows" localSheetId="5" hidden="1">[38]BOP!$A$36:$IV$36,[38]BOP!$A$44:$IV$44,[38]BOP!$A$59:$IV$59,[38]BOP!#REF!,[38]BOP!#REF!,[38]BOP!$A$79:$IV$79,[38]BOP!$A$81:$IV$88,[38]BOP!#REF!</definedName>
    <definedName name="Z_49B0A4B8_963B_11D1_BFD1_00A02466B680_.wvu.Rows" localSheetId="6" hidden="1">[38]BOP!$A$36:$IV$36,[38]BOP!$A$44:$IV$44,[38]BOP!$A$59:$IV$59,[38]BOP!#REF!,[38]BOP!#REF!,[38]BOP!$A$79:$IV$79,[38]BOP!$A$81:$IV$88,[38]BOP!#REF!</definedName>
    <definedName name="Z_49B0A4B8_963B_11D1_BFD1_00A02466B680_.wvu.Rows" localSheetId="8" hidden="1">[38]BOP!$A$36:$IV$36,[38]BOP!$A$44:$IV$44,[38]BOP!$A$59:$IV$59,[38]BOP!#REF!,[38]BOP!#REF!,[38]BOP!$A$79:$IV$79,[38]BOP!$A$81:$IV$88,[38]BOP!#REF!</definedName>
    <definedName name="Z_49B0A4B8_963B_11D1_BFD1_00A02466B680_.wvu.Rows" hidden="1">[38]BOP!$A$36:$IV$36,[38]BOP!$A$44:$IV$44,[38]BOP!$A$59:$IV$59,[38]BOP!#REF!,[38]BOP!#REF!,[38]BOP!$A$79:$IV$79,[38]BOP!$A$81:$IV$88,[38]BOP!#REF!</definedName>
    <definedName name="Z_49B0A4B9_963B_11D1_BFD1_00A02466B680_.wvu.Rows" localSheetId="5" hidden="1">[38]BOP!$A$36:$IV$36,[38]BOP!$A$44:$IV$44,[38]BOP!$A$59:$IV$59,[38]BOP!#REF!,[38]BOP!#REF!,[38]BOP!$A$79:$IV$79,[38]BOP!$A$81:$IV$88,[38]BOP!#REF!</definedName>
    <definedName name="Z_49B0A4B9_963B_11D1_BFD1_00A02466B680_.wvu.Rows" localSheetId="6" hidden="1">[38]BOP!$A$36:$IV$36,[38]BOP!$A$44:$IV$44,[38]BOP!$A$59:$IV$59,[38]BOP!#REF!,[38]BOP!#REF!,[38]BOP!$A$79:$IV$79,[38]BOP!$A$81:$IV$88,[38]BOP!#REF!</definedName>
    <definedName name="Z_49B0A4B9_963B_11D1_BFD1_00A02466B680_.wvu.Rows" localSheetId="8" hidden="1">[38]BOP!$A$36:$IV$36,[38]BOP!$A$44:$IV$44,[38]BOP!$A$59:$IV$59,[38]BOP!#REF!,[38]BOP!#REF!,[38]BOP!$A$79:$IV$79,[38]BOP!$A$81:$IV$88,[38]BOP!#REF!</definedName>
    <definedName name="Z_49B0A4B9_963B_11D1_BFD1_00A02466B680_.wvu.Rows" hidden="1">[38]BOP!$A$36:$IV$36,[38]BOP!$A$44:$IV$44,[38]BOP!$A$59:$IV$59,[38]BOP!#REF!,[38]BOP!#REF!,[38]BOP!$A$79:$IV$79,[38]BOP!$A$81:$IV$88,[38]BOP!#REF!</definedName>
    <definedName name="Z_49B0A4BB_963B_11D1_BFD1_00A02466B680_.wvu.Rows" localSheetId="5" hidden="1">[38]BOP!$A$36:$IV$36,[38]BOP!$A$44:$IV$44,[38]BOP!$A$59:$IV$59,[38]BOP!#REF!,[38]BOP!#REF!,[38]BOP!$A$79:$IV$79,[38]BOP!$A$81:$IV$88,[38]BOP!#REF!,[38]BOP!#REF!</definedName>
    <definedName name="Z_49B0A4BB_963B_11D1_BFD1_00A02466B680_.wvu.Rows" localSheetId="6" hidden="1">[38]BOP!$A$36:$IV$36,[38]BOP!$A$44:$IV$44,[38]BOP!$A$59:$IV$59,[38]BOP!#REF!,[38]BOP!#REF!,[38]BOP!$A$79:$IV$79,[38]BOP!$A$81:$IV$88,[38]BOP!#REF!,[38]BOP!#REF!</definedName>
    <definedName name="Z_49B0A4BB_963B_11D1_BFD1_00A02466B680_.wvu.Rows" localSheetId="8" hidden="1">[38]BOP!$A$36:$IV$36,[38]BOP!$A$44:$IV$44,[38]BOP!$A$59:$IV$59,[38]BOP!#REF!,[38]BOP!#REF!,[38]BOP!$A$79:$IV$79,[38]BOP!$A$81:$IV$88,[38]BOP!#REF!,[38]BOP!#REF!</definedName>
    <definedName name="Z_49B0A4BB_963B_11D1_BFD1_00A02466B680_.wvu.Rows" hidden="1">[38]BOP!$A$36:$IV$36,[38]BOP!$A$44:$IV$44,[38]BOP!$A$59:$IV$59,[38]BOP!#REF!,[38]BOP!#REF!,[38]BOP!$A$79:$IV$79,[38]BOP!$A$81:$IV$88,[38]BOP!#REF!,[38]BOP!#REF!</definedName>
    <definedName name="Z_49B0A4BC_963B_11D1_BFD1_00A02466B680_.wvu.Rows" localSheetId="5" hidden="1">[38]BOP!$A$36:$IV$36,[38]BOP!$A$44:$IV$44,[38]BOP!$A$59:$IV$59,[38]BOP!#REF!,[38]BOP!#REF!,[38]BOP!$A$79:$IV$79,[38]BOP!$A$81:$IV$88,[38]BOP!#REF!,[38]BOP!#REF!</definedName>
    <definedName name="Z_49B0A4BC_963B_11D1_BFD1_00A02466B680_.wvu.Rows" localSheetId="6" hidden="1">[38]BOP!$A$36:$IV$36,[38]BOP!$A$44:$IV$44,[38]BOP!$A$59:$IV$59,[38]BOP!#REF!,[38]BOP!#REF!,[38]BOP!$A$79:$IV$79,[38]BOP!$A$81:$IV$88,[38]BOP!#REF!,[38]BOP!#REF!</definedName>
    <definedName name="Z_49B0A4BC_963B_11D1_BFD1_00A02466B680_.wvu.Rows" localSheetId="8" hidden="1">[38]BOP!$A$36:$IV$36,[38]BOP!$A$44:$IV$44,[38]BOP!$A$59:$IV$59,[38]BOP!#REF!,[38]BOP!#REF!,[38]BOP!$A$79:$IV$79,[38]BOP!$A$81:$IV$88,[38]BOP!#REF!,[38]BOP!#REF!</definedName>
    <definedName name="Z_49B0A4BC_963B_11D1_BFD1_00A02466B680_.wvu.Rows" hidden="1">[38]BOP!$A$36:$IV$36,[38]BOP!$A$44:$IV$44,[38]BOP!$A$59:$IV$59,[38]BOP!#REF!,[38]BOP!#REF!,[38]BOP!$A$79:$IV$79,[38]BOP!$A$81:$IV$88,[38]BOP!#REF!,[38]BOP!#REF!</definedName>
    <definedName name="Z_49B0A4BD_963B_11D1_BFD1_00A02466B680_.wvu.Rows" localSheetId="5" hidden="1">[38]BOP!$A$36:$IV$36,[38]BOP!$A$44:$IV$44,[38]BOP!$A$59:$IV$59,[38]BOP!#REF!,[38]BOP!#REF!,[38]BOP!$A$79:$IV$79</definedName>
    <definedName name="Z_49B0A4BD_963B_11D1_BFD1_00A02466B680_.wvu.Rows" localSheetId="6" hidden="1">[38]BOP!$A$36:$IV$36,[38]BOP!$A$44:$IV$44,[38]BOP!$A$59:$IV$59,[38]BOP!#REF!,[38]BOP!#REF!,[38]BOP!$A$79:$IV$79</definedName>
    <definedName name="Z_49B0A4BD_963B_11D1_BFD1_00A02466B680_.wvu.Rows" localSheetId="8" hidden="1">[38]BOP!$A$36:$IV$36,[38]BOP!$A$44:$IV$44,[38]BOP!$A$59:$IV$59,[38]BOP!#REF!,[38]BOP!#REF!,[38]BOP!$A$79:$IV$79</definedName>
    <definedName name="Z_49B0A4BD_963B_11D1_BFD1_00A02466B680_.wvu.Rows" hidden="1">[38]BOP!$A$36:$IV$36,[38]BOP!$A$44:$IV$44,[38]BOP!$A$59:$IV$59,[38]BOP!#REF!,[38]BOP!#REF!,[38]BOP!$A$79:$IV$79</definedName>
    <definedName name="Z_65976840_70A2_11D2_BFD1_C1F7123CE332_.wvu.PrintTitles" hidden="1">[48]SUMMARY!$B$1:$D$65536,[48]SUMMARY!$A$3:$IV$5</definedName>
    <definedName name="Z_9E0C48F8_FFCC_11D1_98BA_00C04FC96ABD_.wvu.Rows" localSheetId="5" hidden="1">[38]BOP!$A$36:$IV$36,[38]BOP!$A$44:$IV$44,[38]BOP!$A$59:$IV$59,[38]BOP!#REF!,[38]BOP!#REF!,[38]BOP!$A$81:$IV$88</definedName>
    <definedName name="Z_9E0C48F8_FFCC_11D1_98BA_00C04FC96ABD_.wvu.Rows" localSheetId="6" hidden="1">[38]BOP!$A$36:$IV$36,[38]BOP!$A$44:$IV$44,[38]BOP!$A$59:$IV$59,[38]BOP!#REF!,[38]BOP!#REF!,[38]BOP!$A$81:$IV$88</definedName>
    <definedName name="Z_9E0C48F8_FFCC_11D1_98BA_00C04FC96ABD_.wvu.Rows" localSheetId="8" hidden="1">[38]BOP!$A$36:$IV$36,[38]BOP!$A$44:$IV$44,[38]BOP!$A$59:$IV$59,[38]BOP!#REF!,[38]BOP!#REF!,[38]BOP!$A$81:$IV$88</definedName>
    <definedName name="Z_9E0C48F8_FFCC_11D1_98BA_00C04FC96ABD_.wvu.Rows" hidden="1">[38]BOP!$A$36:$IV$36,[38]BOP!$A$44:$IV$44,[38]BOP!$A$59:$IV$59,[38]BOP!#REF!,[38]BOP!#REF!,[38]BOP!$A$81:$IV$88</definedName>
    <definedName name="Z_9E0C48F9_FFCC_11D1_98BA_00C04FC96ABD_.wvu.Rows" localSheetId="5" hidden="1">[38]BOP!$A$36:$IV$36,[38]BOP!$A$44:$IV$44,[38]BOP!$A$59:$IV$59,[38]BOP!#REF!,[38]BOP!#REF!,[38]BOP!$A$81:$IV$88</definedName>
    <definedName name="Z_9E0C48F9_FFCC_11D1_98BA_00C04FC96ABD_.wvu.Rows" localSheetId="6" hidden="1">[38]BOP!$A$36:$IV$36,[38]BOP!$A$44:$IV$44,[38]BOP!$A$59:$IV$59,[38]BOP!#REF!,[38]BOP!#REF!,[38]BOP!$A$81:$IV$88</definedName>
    <definedName name="Z_9E0C48F9_FFCC_11D1_98BA_00C04FC96ABD_.wvu.Rows" localSheetId="8" hidden="1">[38]BOP!$A$36:$IV$36,[38]BOP!$A$44:$IV$44,[38]BOP!$A$59:$IV$59,[38]BOP!#REF!,[38]BOP!#REF!,[38]BOP!$A$81:$IV$88</definedName>
    <definedName name="Z_9E0C48F9_FFCC_11D1_98BA_00C04FC96ABD_.wvu.Rows" hidden="1">[38]BOP!$A$36:$IV$36,[38]BOP!$A$44:$IV$44,[38]BOP!$A$59:$IV$59,[38]BOP!#REF!,[38]BOP!#REF!,[38]BOP!$A$81:$IV$88</definedName>
    <definedName name="Z_9E0C48FA_FFCC_11D1_98BA_00C04FC96ABD_.wvu.Rows" localSheetId="5" hidden="1">[38]BOP!$A$36:$IV$36,[38]BOP!$A$44:$IV$44,[38]BOP!$A$59:$IV$59,[38]BOP!#REF!,[38]BOP!#REF!,[38]BOP!$A$81:$IV$88</definedName>
    <definedName name="Z_9E0C48FA_FFCC_11D1_98BA_00C04FC96ABD_.wvu.Rows" localSheetId="6" hidden="1">[38]BOP!$A$36:$IV$36,[38]BOP!$A$44:$IV$44,[38]BOP!$A$59:$IV$59,[38]BOP!#REF!,[38]BOP!#REF!,[38]BOP!$A$81:$IV$88</definedName>
    <definedName name="Z_9E0C48FA_FFCC_11D1_98BA_00C04FC96ABD_.wvu.Rows" localSheetId="8" hidden="1">[38]BOP!$A$36:$IV$36,[38]BOP!$A$44:$IV$44,[38]BOP!$A$59:$IV$59,[38]BOP!#REF!,[38]BOP!#REF!,[38]BOP!$A$81:$IV$88</definedName>
    <definedName name="Z_9E0C48FA_FFCC_11D1_98BA_00C04FC96ABD_.wvu.Rows" hidden="1">[38]BOP!$A$36:$IV$36,[38]BOP!$A$44:$IV$44,[38]BOP!$A$59:$IV$59,[38]BOP!#REF!,[38]BOP!#REF!,[38]BOP!$A$81:$IV$88</definedName>
    <definedName name="Z_9E0C48FB_FFCC_11D1_98BA_00C04FC96ABD_.wvu.Rows" localSheetId="5" hidden="1">[38]BOP!$A$36:$IV$36,[38]BOP!$A$44:$IV$44,[38]BOP!$A$59:$IV$59,[38]BOP!#REF!,[38]BOP!#REF!,[38]BOP!$A$81:$IV$88</definedName>
    <definedName name="Z_9E0C48FB_FFCC_11D1_98BA_00C04FC96ABD_.wvu.Rows" localSheetId="6" hidden="1">[38]BOP!$A$36:$IV$36,[38]BOP!$A$44:$IV$44,[38]BOP!$A$59:$IV$59,[38]BOP!#REF!,[38]BOP!#REF!,[38]BOP!$A$81:$IV$88</definedName>
    <definedName name="Z_9E0C48FB_FFCC_11D1_98BA_00C04FC96ABD_.wvu.Rows" localSheetId="8" hidden="1">[38]BOP!$A$36:$IV$36,[38]BOP!$A$44:$IV$44,[38]BOP!$A$59:$IV$59,[38]BOP!#REF!,[38]BOP!#REF!,[38]BOP!$A$81:$IV$88</definedName>
    <definedName name="Z_9E0C48FB_FFCC_11D1_98BA_00C04FC96ABD_.wvu.Rows" hidden="1">[38]BOP!$A$36:$IV$36,[38]BOP!$A$44:$IV$44,[38]BOP!$A$59:$IV$59,[38]BOP!#REF!,[38]BOP!#REF!,[38]BOP!$A$81:$IV$88</definedName>
    <definedName name="Z_9E0C48FC_FFCC_11D1_98BA_00C04FC96ABD_.wvu.Rows" localSheetId="5" hidden="1">[38]BOP!$A$36:$IV$36,[38]BOP!$A$44:$IV$44,[38]BOP!$A$59:$IV$59,[38]BOP!#REF!,[38]BOP!#REF!,[38]BOP!$A$79:$IV$79,[38]BOP!$A$81:$IV$88,[38]BOP!#REF!</definedName>
    <definedName name="Z_9E0C48FC_FFCC_11D1_98BA_00C04FC96ABD_.wvu.Rows" localSheetId="6" hidden="1">[38]BOP!$A$36:$IV$36,[38]BOP!$A$44:$IV$44,[38]BOP!$A$59:$IV$59,[38]BOP!#REF!,[38]BOP!#REF!,[38]BOP!$A$79:$IV$79,[38]BOP!$A$81:$IV$88,[38]BOP!#REF!</definedName>
    <definedName name="Z_9E0C48FC_FFCC_11D1_98BA_00C04FC96ABD_.wvu.Rows" localSheetId="8" hidden="1">[38]BOP!$A$36:$IV$36,[38]BOP!$A$44:$IV$44,[38]BOP!$A$59:$IV$59,[38]BOP!#REF!,[38]BOP!#REF!,[38]BOP!$A$79:$IV$79,[38]BOP!$A$81:$IV$88,[38]BOP!#REF!</definedName>
    <definedName name="Z_9E0C48FC_FFCC_11D1_98BA_00C04FC96ABD_.wvu.Rows" hidden="1">[38]BOP!$A$36:$IV$36,[38]BOP!$A$44:$IV$44,[38]BOP!$A$59:$IV$59,[38]BOP!#REF!,[38]BOP!#REF!,[38]BOP!$A$79:$IV$79,[38]BOP!$A$81:$IV$88,[38]BOP!#REF!</definedName>
    <definedName name="Z_9E0C48FD_FFCC_11D1_98BA_00C04FC96ABD_.wvu.Rows" localSheetId="5" hidden="1">[38]BOP!$A$36:$IV$36,[38]BOP!$A$44:$IV$44,[38]BOP!$A$59:$IV$59,[38]BOP!#REF!,[38]BOP!#REF!,[38]BOP!$A$79:$IV$79,[38]BOP!$A$81:$IV$88</definedName>
    <definedName name="Z_9E0C48FD_FFCC_11D1_98BA_00C04FC96ABD_.wvu.Rows" localSheetId="6" hidden="1">[38]BOP!$A$36:$IV$36,[38]BOP!$A$44:$IV$44,[38]BOP!$A$59:$IV$59,[38]BOP!#REF!,[38]BOP!#REF!,[38]BOP!$A$79:$IV$79,[38]BOP!$A$81:$IV$88</definedName>
    <definedName name="Z_9E0C48FD_FFCC_11D1_98BA_00C04FC96ABD_.wvu.Rows" localSheetId="8" hidden="1">[38]BOP!$A$36:$IV$36,[38]BOP!$A$44:$IV$44,[38]BOP!$A$59:$IV$59,[38]BOP!#REF!,[38]BOP!#REF!,[38]BOP!$A$79:$IV$79,[38]BOP!$A$81:$IV$88</definedName>
    <definedName name="Z_9E0C48FD_FFCC_11D1_98BA_00C04FC96ABD_.wvu.Rows" hidden="1">[38]BOP!$A$36:$IV$36,[38]BOP!$A$44:$IV$44,[38]BOP!$A$59:$IV$59,[38]BOP!#REF!,[38]BOP!#REF!,[38]BOP!$A$79:$IV$79,[38]BOP!$A$81:$IV$88</definedName>
    <definedName name="Z_9E0C48FE_FFCC_11D1_98BA_00C04FC96ABD_.wvu.Rows" localSheetId="5" hidden="1">[38]BOP!$A$36:$IV$36,[38]BOP!$A$44:$IV$44,[38]BOP!$A$59:$IV$59,[38]BOP!#REF!,[38]BOP!#REF!,[38]BOP!$A$79:$IV$79,[38]BOP!#REF!</definedName>
    <definedName name="Z_9E0C48FE_FFCC_11D1_98BA_00C04FC96ABD_.wvu.Rows" localSheetId="6" hidden="1">[38]BOP!$A$36:$IV$36,[38]BOP!$A$44:$IV$44,[38]BOP!$A$59:$IV$59,[38]BOP!#REF!,[38]BOP!#REF!,[38]BOP!$A$79:$IV$79,[38]BOP!#REF!</definedName>
    <definedName name="Z_9E0C48FE_FFCC_11D1_98BA_00C04FC96ABD_.wvu.Rows" localSheetId="8" hidden="1">[38]BOP!$A$36:$IV$36,[38]BOP!$A$44:$IV$44,[38]BOP!$A$59:$IV$59,[38]BOP!#REF!,[38]BOP!#REF!,[38]BOP!$A$79:$IV$79,[38]BOP!#REF!</definedName>
    <definedName name="Z_9E0C48FE_FFCC_11D1_98BA_00C04FC96ABD_.wvu.Rows" hidden="1">[38]BOP!$A$36:$IV$36,[38]BOP!$A$44:$IV$44,[38]BOP!$A$59:$IV$59,[38]BOP!#REF!,[38]BOP!#REF!,[38]BOP!$A$79:$IV$79,[38]BOP!#REF!</definedName>
    <definedName name="Z_9E0C48FF_FFCC_11D1_98BA_00C04FC96ABD_.wvu.Rows" localSheetId="5" hidden="1">[38]BOP!$A$36:$IV$36,[38]BOP!$A$44:$IV$44,[38]BOP!$A$59:$IV$59,[38]BOP!#REF!,[38]BOP!#REF!,[38]BOP!$A$79:$IV$79,[38]BOP!$A$81:$IV$88,[38]BOP!#REF!</definedName>
    <definedName name="Z_9E0C48FF_FFCC_11D1_98BA_00C04FC96ABD_.wvu.Rows" localSheetId="6" hidden="1">[38]BOP!$A$36:$IV$36,[38]BOP!$A$44:$IV$44,[38]BOP!$A$59:$IV$59,[38]BOP!#REF!,[38]BOP!#REF!,[38]BOP!$A$79:$IV$79,[38]BOP!$A$81:$IV$88,[38]BOP!#REF!</definedName>
    <definedName name="Z_9E0C48FF_FFCC_11D1_98BA_00C04FC96ABD_.wvu.Rows" localSheetId="8" hidden="1">[38]BOP!$A$36:$IV$36,[38]BOP!$A$44:$IV$44,[38]BOP!$A$59:$IV$59,[38]BOP!#REF!,[38]BOP!#REF!,[38]BOP!$A$79:$IV$79,[38]BOP!$A$81:$IV$88,[38]BOP!#REF!</definedName>
    <definedName name="Z_9E0C48FF_FFCC_11D1_98BA_00C04FC96ABD_.wvu.Rows" hidden="1">[38]BOP!$A$36:$IV$36,[38]BOP!$A$44:$IV$44,[38]BOP!$A$59:$IV$59,[38]BOP!#REF!,[38]BOP!#REF!,[38]BOP!$A$79:$IV$79,[38]BOP!$A$81:$IV$88,[38]BOP!#REF!</definedName>
    <definedName name="Z_9E0C4900_FFCC_11D1_98BA_00C04FC96ABD_.wvu.Rows" localSheetId="5" hidden="1">[38]BOP!$A$36:$IV$36,[38]BOP!$A$44:$IV$44,[38]BOP!$A$59:$IV$59,[38]BOP!#REF!,[38]BOP!#REF!,[38]BOP!$A$79:$IV$79,[38]BOP!$A$81:$IV$88,[38]BOP!#REF!</definedName>
    <definedName name="Z_9E0C4900_FFCC_11D1_98BA_00C04FC96ABD_.wvu.Rows" localSheetId="6" hidden="1">[38]BOP!$A$36:$IV$36,[38]BOP!$A$44:$IV$44,[38]BOP!$A$59:$IV$59,[38]BOP!#REF!,[38]BOP!#REF!,[38]BOP!$A$79:$IV$79,[38]BOP!$A$81:$IV$88,[38]BOP!#REF!</definedName>
    <definedName name="Z_9E0C4900_FFCC_11D1_98BA_00C04FC96ABD_.wvu.Rows" localSheetId="8" hidden="1">[38]BOP!$A$36:$IV$36,[38]BOP!$A$44:$IV$44,[38]BOP!$A$59:$IV$59,[38]BOP!#REF!,[38]BOP!#REF!,[38]BOP!$A$79:$IV$79,[38]BOP!$A$81:$IV$88,[38]BOP!#REF!</definedName>
    <definedName name="Z_9E0C4900_FFCC_11D1_98BA_00C04FC96ABD_.wvu.Rows" hidden="1">[38]BOP!$A$36:$IV$36,[38]BOP!$A$44:$IV$44,[38]BOP!$A$59:$IV$59,[38]BOP!#REF!,[38]BOP!#REF!,[38]BOP!$A$79:$IV$79,[38]BOP!$A$81:$IV$88,[38]BOP!#REF!</definedName>
    <definedName name="Z_9E0C4901_FFCC_11D1_98BA_00C04FC96ABD_.wvu.Rows" localSheetId="5" hidden="1">[38]BOP!$A$36:$IV$36,[38]BOP!$A$44:$IV$44,[38]BOP!$A$59:$IV$59,[38]BOP!#REF!,[38]BOP!#REF!,[38]BOP!$A$79:$IV$79,[38]BOP!$A$81:$IV$88,[38]BOP!#REF!</definedName>
    <definedName name="Z_9E0C4901_FFCC_11D1_98BA_00C04FC96ABD_.wvu.Rows" localSheetId="6" hidden="1">[38]BOP!$A$36:$IV$36,[38]BOP!$A$44:$IV$44,[38]BOP!$A$59:$IV$59,[38]BOP!#REF!,[38]BOP!#REF!,[38]BOP!$A$79:$IV$79,[38]BOP!$A$81:$IV$88,[38]BOP!#REF!</definedName>
    <definedName name="Z_9E0C4901_FFCC_11D1_98BA_00C04FC96ABD_.wvu.Rows" localSheetId="8" hidden="1">[38]BOP!$A$36:$IV$36,[38]BOP!$A$44:$IV$44,[38]BOP!$A$59:$IV$59,[38]BOP!#REF!,[38]BOP!#REF!,[38]BOP!$A$79:$IV$79,[38]BOP!$A$81:$IV$88,[38]BOP!#REF!</definedName>
    <definedName name="Z_9E0C4901_FFCC_11D1_98BA_00C04FC96ABD_.wvu.Rows" hidden="1">[38]BOP!$A$36:$IV$36,[38]BOP!$A$44:$IV$44,[38]BOP!$A$59:$IV$59,[38]BOP!#REF!,[38]BOP!#REF!,[38]BOP!$A$79:$IV$79,[38]BOP!$A$81:$IV$88,[38]BOP!#REF!</definedName>
    <definedName name="Z_9E0C4903_FFCC_11D1_98BA_00C04FC96ABD_.wvu.Rows" localSheetId="5" hidden="1">[38]BOP!$A$36:$IV$36,[38]BOP!$A$44:$IV$44,[38]BOP!$A$59:$IV$59,[38]BOP!#REF!,[38]BOP!#REF!,[38]BOP!$A$79:$IV$79,[38]BOP!$A$81:$IV$88,[38]BOP!#REF!,[38]BOP!#REF!</definedName>
    <definedName name="Z_9E0C4903_FFCC_11D1_98BA_00C04FC96ABD_.wvu.Rows" localSheetId="6" hidden="1">[38]BOP!$A$36:$IV$36,[38]BOP!$A$44:$IV$44,[38]BOP!$A$59:$IV$59,[38]BOP!#REF!,[38]BOP!#REF!,[38]BOP!$A$79:$IV$79,[38]BOP!$A$81:$IV$88,[38]BOP!#REF!,[38]BOP!#REF!</definedName>
    <definedName name="Z_9E0C4903_FFCC_11D1_98BA_00C04FC96ABD_.wvu.Rows" localSheetId="8" hidden="1">[38]BOP!$A$36:$IV$36,[38]BOP!$A$44:$IV$44,[38]BOP!$A$59:$IV$59,[38]BOP!#REF!,[38]BOP!#REF!,[38]BOP!$A$79:$IV$79,[38]BOP!$A$81:$IV$88,[38]BOP!#REF!,[38]BOP!#REF!</definedName>
    <definedName name="Z_9E0C4903_FFCC_11D1_98BA_00C04FC96ABD_.wvu.Rows" hidden="1">[38]BOP!$A$36:$IV$36,[38]BOP!$A$44:$IV$44,[38]BOP!$A$59:$IV$59,[38]BOP!#REF!,[38]BOP!#REF!,[38]BOP!$A$79:$IV$79,[38]BOP!$A$81:$IV$88,[38]BOP!#REF!,[38]BOP!#REF!</definedName>
    <definedName name="Z_9E0C4904_FFCC_11D1_98BA_00C04FC96ABD_.wvu.Rows" localSheetId="5" hidden="1">[38]BOP!$A$36:$IV$36,[38]BOP!$A$44:$IV$44,[38]BOP!$A$59:$IV$59,[38]BOP!#REF!,[38]BOP!#REF!,[38]BOP!$A$79:$IV$79,[38]BOP!$A$81:$IV$88,[38]BOP!#REF!,[38]BOP!#REF!</definedName>
    <definedName name="Z_9E0C4904_FFCC_11D1_98BA_00C04FC96ABD_.wvu.Rows" localSheetId="6" hidden="1">[38]BOP!$A$36:$IV$36,[38]BOP!$A$44:$IV$44,[38]BOP!$A$59:$IV$59,[38]BOP!#REF!,[38]BOP!#REF!,[38]BOP!$A$79:$IV$79,[38]BOP!$A$81:$IV$88,[38]BOP!#REF!,[38]BOP!#REF!</definedName>
    <definedName name="Z_9E0C4904_FFCC_11D1_98BA_00C04FC96ABD_.wvu.Rows" localSheetId="8" hidden="1">[38]BOP!$A$36:$IV$36,[38]BOP!$A$44:$IV$44,[38]BOP!$A$59:$IV$59,[38]BOP!#REF!,[38]BOP!#REF!,[38]BOP!$A$79:$IV$79,[38]BOP!$A$81:$IV$88,[38]BOP!#REF!,[38]BOP!#REF!</definedName>
    <definedName name="Z_9E0C4904_FFCC_11D1_98BA_00C04FC96ABD_.wvu.Rows" hidden="1">[38]BOP!$A$36:$IV$36,[38]BOP!$A$44:$IV$44,[38]BOP!$A$59:$IV$59,[38]BOP!#REF!,[38]BOP!#REF!,[38]BOP!$A$79:$IV$79,[38]BOP!$A$81:$IV$88,[38]BOP!#REF!,[38]BOP!#REF!</definedName>
    <definedName name="Z_9E0C4905_FFCC_11D1_98BA_00C04FC96ABD_.wvu.Rows" localSheetId="5" hidden="1">[38]BOP!$A$36:$IV$36,[38]BOP!$A$44:$IV$44,[38]BOP!$A$59:$IV$59,[38]BOP!#REF!,[38]BOP!#REF!,[38]BOP!$A$79:$IV$79</definedName>
    <definedName name="Z_9E0C4905_FFCC_11D1_98BA_00C04FC96ABD_.wvu.Rows" localSheetId="6" hidden="1">[38]BOP!$A$36:$IV$36,[38]BOP!$A$44:$IV$44,[38]BOP!$A$59:$IV$59,[38]BOP!#REF!,[38]BOP!#REF!,[38]BOP!$A$79:$IV$79</definedName>
    <definedName name="Z_9E0C4905_FFCC_11D1_98BA_00C04FC96ABD_.wvu.Rows" localSheetId="8" hidden="1">[38]BOP!$A$36:$IV$36,[38]BOP!$A$44:$IV$44,[38]BOP!$A$59:$IV$59,[38]BOP!#REF!,[38]BOP!#REF!,[38]BOP!$A$79:$IV$79</definedName>
    <definedName name="Z_9E0C4905_FFCC_11D1_98BA_00C04FC96ABD_.wvu.Rows" hidden="1">[38]BOP!$A$36:$IV$36,[38]BOP!$A$44:$IV$44,[38]BOP!$A$59:$IV$59,[38]BOP!#REF!,[38]BOP!#REF!,[38]BOP!$A$79:$IV$79</definedName>
    <definedName name="Z_B424DD41_AAD0_11D2_BFD1_00A02466506E_.wvu.PrintTitles" hidden="1">[48]SUMMARY!$B$1:$D$65536,[48]SUMMARY!$A$3:$IV$5</definedName>
    <definedName name="Z_BC2BFA12_1C91_11D2_BFD2_00A02466506E_.wvu.PrintTitles" hidden="1">[48]SUMMARY!$B$1:$D$65536,[48]SUMMARY!$A$3:$IV$5</definedName>
    <definedName name="Z_C21FAE85_013A_11D2_98BD_00C04FC96ABD_.wvu.Rows" localSheetId="5" hidden="1">[38]BOP!$A$36:$IV$36,[38]BOP!$A$44:$IV$44,[38]BOP!$A$59:$IV$59,[38]BOP!#REF!,[38]BOP!#REF!,[38]BOP!$A$81:$IV$88</definedName>
    <definedName name="Z_C21FAE85_013A_11D2_98BD_00C04FC96ABD_.wvu.Rows" localSheetId="6" hidden="1">[38]BOP!$A$36:$IV$36,[38]BOP!$A$44:$IV$44,[38]BOP!$A$59:$IV$59,[38]BOP!#REF!,[38]BOP!#REF!,[38]BOP!$A$81:$IV$88</definedName>
    <definedName name="Z_C21FAE85_013A_11D2_98BD_00C04FC96ABD_.wvu.Rows" localSheetId="8" hidden="1">[38]BOP!$A$36:$IV$36,[38]BOP!$A$44:$IV$44,[38]BOP!$A$59:$IV$59,[38]BOP!#REF!,[38]BOP!#REF!,[38]BOP!$A$81:$IV$88</definedName>
    <definedName name="Z_C21FAE85_013A_11D2_98BD_00C04FC96ABD_.wvu.Rows" hidden="1">[38]BOP!$A$36:$IV$36,[38]BOP!$A$44:$IV$44,[38]BOP!$A$59:$IV$59,[38]BOP!#REF!,[38]BOP!#REF!,[38]BOP!$A$81:$IV$88</definedName>
    <definedName name="Z_C21FAE86_013A_11D2_98BD_00C04FC96ABD_.wvu.Rows" localSheetId="5" hidden="1">[38]BOP!$A$36:$IV$36,[38]BOP!$A$44:$IV$44,[38]BOP!$A$59:$IV$59,[38]BOP!#REF!,[38]BOP!#REF!,[38]BOP!$A$81:$IV$88</definedName>
    <definedName name="Z_C21FAE86_013A_11D2_98BD_00C04FC96ABD_.wvu.Rows" localSheetId="6" hidden="1">[38]BOP!$A$36:$IV$36,[38]BOP!$A$44:$IV$44,[38]BOP!$A$59:$IV$59,[38]BOP!#REF!,[38]BOP!#REF!,[38]BOP!$A$81:$IV$88</definedName>
    <definedName name="Z_C21FAE86_013A_11D2_98BD_00C04FC96ABD_.wvu.Rows" localSheetId="8" hidden="1">[38]BOP!$A$36:$IV$36,[38]BOP!$A$44:$IV$44,[38]BOP!$A$59:$IV$59,[38]BOP!#REF!,[38]BOP!#REF!,[38]BOP!$A$81:$IV$88</definedName>
    <definedName name="Z_C21FAE86_013A_11D2_98BD_00C04FC96ABD_.wvu.Rows" hidden="1">[38]BOP!$A$36:$IV$36,[38]BOP!$A$44:$IV$44,[38]BOP!$A$59:$IV$59,[38]BOP!#REF!,[38]BOP!#REF!,[38]BOP!$A$81:$IV$88</definedName>
    <definedName name="Z_C21FAE87_013A_11D2_98BD_00C04FC96ABD_.wvu.Rows" localSheetId="5" hidden="1">[38]BOP!$A$36:$IV$36,[38]BOP!$A$44:$IV$44,[38]BOP!$A$59:$IV$59,[38]BOP!#REF!,[38]BOP!#REF!,[38]BOP!$A$81:$IV$88</definedName>
    <definedName name="Z_C21FAE87_013A_11D2_98BD_00C04FC96ABD_.wvu.Rows" localSheetId="6" hidden="1">[38]BOP!$A$36:$IV$36,[38]BOP!$A$44:$IV$44,[38]BOP!$A$59:$IV$59,[38]BOP!#REF!,[38]BOP!#REF!,[38]BOP!$A$81:$IV$88</definedName>
    <definedName name="Z_C21FAE87_013A_11D2_98BD_00C04FC96ABD_.wvu.Rows" localSheetId="8" hidden="1">[38]BOP!$A$36:$IV$36,[38]BOP!$A$44:$IV$44,[38]BOP!$A$59:$IV$59,[38]BOP!#REF!,[38]BOP!#REF!,[38]BOP!$A$81:$IV$88</definedName>
    <definedName name="Z_C21FAE87_013A_11D2_98BD_00C04FC96ABD_.wvu.Rows" hidden="1">[38]BOP!$A$36:$IV$36,[38]BOP!$A$44:$IV$44,[38]BOP!$A$59:$IV$59,[38]BOP!#REF!,[38]BOP!#REF!,[38]BOP!$A$81:$IV$88</definedName>
    <definedName name="Z_C21FAE88_013A_11D2_98BD_00C04FC96ABD_.wvu.Rows" localSheetId="5" hidden="1">[38]BOP!$A$36:$IV$36,[38]BOP!$A$44:$IV$44,[38]BOP!$A$59:$IV$59,[38]BOP!#REF!,[38]BOP!#REF!,[38]BOP!$A$81:$IV$88</definedName>
    <definedName name="Z_C21FAE88_013A_11D2_98BD_00C04FC96ABD_.wvu.Rows" localSheetId="6" hidden="1">[38]BOP!$A$36:$IV$36,[38]BOP!$A$44:$IV$44,[38]BOP!$A$59:$IV$59,[38]BOP!#REF!,[38]BOP!#REF!,[38]BOP!$A$81:$IV$88</definedName>
    <definedName name="Z_C21FAE88_013A_11D2_98BD_00C04FC96ABD_.wvu.Rows" localSheetId="8" hidden="1">[38]BOP!$A$36:$IV$36,[38]BOP!$A$44:$IV$44,[38]BOP!$A$59:$IV$59,[38]BOP!#REF!,[38]BOP!#REF!,[38]BOP!$A$81:$IV$88</definedName>
    <definedName name="Z_C21FAE88_013A_11D2_98BD_00C04FC96ABD_.wvu.Rows" hidden="1">[38]BOP!$A$36:$IV$36,[38]BOP!$A$44:$IV$44,[38]BOP!$A$59:$IV$59,[38]BOP!#REF!,[38]BOP!#REF!,[38]BOP!$A$81:$IV$88</definedName>
    <definedName name="Z_C21FAE89_013A_11D2_98BD_00C04FC96ABD_.wvu.Rows" localSheetId="5" hidden="1">[38]BOP!$A$36:$IV$36,[38]BOP!$A$44:$IV$44,[38]BOP!$A$59:$IV$59,[38]BOP!#REF!,[38]BOP!#REF!,[38]BOP!$A$79:$IV$79,[38]BOP!$A$81:$IV$88,[38]BOP!#REF!</definedName>
    <definedName name="Z_C21FAE89_013A_11D2_98BD_00C04FC96ABD_.wvu.Rows" localSheetId="6" hidden="1">[38]BOP!$A$36:$IV$36,[38]BOP!$A$44:$IV$44,[38]BOP!$A$59:$IV$59,[38]BOP!#REF!,[38]BOP!#REF!,[38]BOP!$A$79:$IV$79,[38]BOP!$A$81:$IV$88,[38]BOP!#REF!</definedName>
    <definedName name="Z_C21FAE89_013A_11D2_98BD_00C04FC96ABD_.wvu.Rows" localSheetId="8" hidden="1">[38]BOP!$A$36:$IV$36,[38]BOP!$A$44:$IV$44,[38]BOP!$A$59:$IV$59,[38]BOP!#REF!,[38]BOP!#REF!,[38]BOP!$A$79:$IV$79,[38]BOP!$A$81:$IV$88,[38]BOP!#REF!</definedName>
    <definedName name="Z_C21FAE89_013A_11D2_98BD_00C04FC96ABD_.wvu.Rows" hidden="1">[38]BOP!$A$36:$IV$36,[38]BOP!$A$44:$IV$44,[38]BOP!$A$59:$IV$59,[38]BOP!#REF!,[38]BOP!#REF!,[38]BOP!$A$79:$IV$79,[38]BOP!$A$81:$IV$88,[38]BOP!#REF!</definedName>
    <definedName name="Z_C21FAE8A_013A_11D2_98BD_00C04FC96ABD_.wvu.Rows" localSheetId="5" hidden="1">[38]BOP!$A$36:$IV$36,[38]BOP!$A$44:$IV$44,[38]BOP!$A$59:$IV$59,[38]BOP!#REF!,[38]BOP!#REF!,[38]BOP!$A$79:$IV$79,[38]BOP!$A$81:$IV$88</definedName>
    <definedName name="Z_C21FAE8A_013A_11D2_98BD_00C04FC96ABD_.wvu.Rows" localSheetId="6" hidden="1">[38]BOP!$A$36:$IV$36,[38]BOP!$A$44:$IV$44,[38]BOP!$A$59:$IV$59,[38]BOP!#REF!,[38]BOP!#REF!,[38]BOP!$A$79:$IV$79,[38]BOP!$A$81:$IV$88</definedName>
    <definedName name="Z_C21FAE8A_013A_11D2_98BD_00C04FC96ABD_.wvu.Rows" localSheetId="8" hidden="1">[38]BOP!$A$36:$IV$36,[38]BOP!$A$44:$IV$44,[38]BOP!$A$59:$IV$59,[38]BOP!#REF!,[38]BOP!#REF!,[38]BOP!$A$79:$IV$79,[38]BOP!$A$81:$IV$88</definedName>
    <definedName name="Z_C21FAE8A_013A_11D2_98BD_00C04FC96ABD_.wvu.Rows" hidden="1">[38]BOP!$A$36:$IV$36,[38]BOP!$A$44:$IV$44,[38]BOP!$A$59:$IV$59,[38]BOP!#REF!,[38]BOP!#REF!,[38]BOP!$A$79:$IV$79,[38]BOP!$A$81:$IV$88</definedName>
    <definedName name="Z_C21FAE8B_013A_11D2_98BD_00C04FC96ABD_.wvu.Rows" localSheetId="5" hidden="1">[38]BOP!$A$36:$IV$36,[38]BOP!$A$44:$IV$44,[38]BOP!$A$59:$IV$59,[38]BOP!#REF!,[38]BOP!#REF!,[38]BOP!$A$79:$IV$79,[38]BOP!#REF!</definedName>
    <definedName name="Z_C21FAE8B_013A_11D2_98BD_00C04FC96ABD_.wvu.Rows" localSheetId="6" hidden="1">[38]BOP!$A$36:$IV$36,[38]BOP!$A$44:$IV$44,[38]BOP!$A$59:$IV$59,[38]BOP!#REF!,[38]BOP!#REF!,[38]BOP!$A$79:$IV$79,[38]BOP!#REF!</definedName>
    <definedName name="Z_C21FAE8B_013A_11D2_98BD_00C04FC96ABD_.wvu.Rows" localSheetId="8" hidden="1">[38]BOP!$A$36:$IV$36,[38]BOP!$A$44:$IV$44,[38]BOP!$A$59:$IV$59,[38]BOP!#REF!,[38]BOP!#REF!,[38]BOP!$A$79:$IV$79,[38]BOP!#REF!</definedName>
    <definedName name="Z_C21FAE8B_013A_11D2_98BD_00C04FC96ABD_.wvu.Rows" hidden="1">[38]BOP!$A$36:$IV$36,[38]BOP!$A$44:$IV$44,[38]BOP!$A$59:$IV$59,[38]BOP!#REF!,[38]BOP!#REF!,[38]BOP!$A$79:$IV$79,[38]BOP!#REF!</definedName>
    <definedName name="Z_C21FAE8C_013A_11D2_98BD_00C04FC96ABD_.wvu.Rows" localSheetId="5" hidden="1">[38]BOP!$A$36:$IV$36,[38]BOP!$A$44:$IV$44,[38]BOP!$A$59:$IV$59,[38]BOP!#REF!,[38]BOP!#REF!,[38]BOP!$A$79:$IV$79,[38]BOP!$A$81:$IV$88,[38]BOP!#REF!</definedName>
    <definedName name="Z_C21FAE8C_013A_11D2_98BD_00C04FC96ABD_.wvu.Rows" localSheetId="6" hidden="1">[38]BOP!$A$36:$IV$36,[38]BOP!$A$44:$IV$44,[38]BOP!$A$59:$IV$59,[38]BOP!#REF!,[38]BOP!#REF!,[38]BOP!$A$79:$IV$79,[38]BOP!$A$81:$IV$88,[38]BOP!#REF!</definedName>
    <definedName name="Z_C21FAE8C_013A_11D2_98BD_00C04FC96ABD_.wvu.Rows" localSheetId="8" hidden="1">[38]BOP!$A$36:$IV$36,[38]BOP!$A$44:$IV$44,[38]BOP!$A$59:$IV$59,[38]BOP!#REF!,[38]BOP!#REF!,[38]BOP!$A$79:$IV$79,[38]BOP!$A$81:$IV$88,[38]BOP!#REF!</definedName>
    <definedName name="Z_C21FAE8C_013A_11D2_98BD_00C04FC96ABD_.wvu.Rows" hidden="1">[38]BOP!$A$36:$IV$36,[38]BOP!$A$44:$IV$44,[38]BOP!$A$59:$IV$59,[38]BOP!#REF!,[38]BOP!#REF!,[38]BOP!$A$79:$IV$79,[38]BOP!$A$81:$IV$88,[38]BOP!#REF!</definedName>
    <definedName name="Z_C21FAE8D_013A_11D2_98BD_00C04FC96ABD_.wvu.Rows" localSheetId="5" hidden="1">[38]BOP!$A$36:$IV$36,[38]BOP!$A$44:$IV$44,[38]BOP!$A$59:$IV$59,[38]BOP!#REF!,[38]BOP!#REF!,[38]BOP!$A$79:$IV$79,[38]BOP!$A$81:$IV$88,[38]BOP!#REF!</definedName>
    <definedName name="Z_C21FAE8D_013A_11D2_98BD_00C04FC96ABD_.wvu.Rows" localSheetId="6" hidden="1">[38]BOP!$A$36:$IV$36,[38]BOP!$A$44:$IV$44,[38]BOP!$A$59:$IV$59,[38]BOP!#REF!,[38]BOP!#REF!,[38]BOP!$A$79:$IV$79,[38]BOP!$A$81:$IV$88,[38]BOP!#REF!</definedName>
    <definedName name="Z_C21FAE8D_013A_11D2_98BD_00C04FC96ABD_.wvu.Rows" localSheetId="8" hidden="1">[38]BOP!$A$36:$IV$36,[38]BOP!$A$44:$IV$44,[38]BOP!$A$59:$IV$59,[38]BOP!#REF!,[38]BOP!#REF!,[38]BOP!$A$79:$IV$79,[38]BOP!$A$81:$IV$88,[38]BOP!#REF!</definedName>
    <definedName name="Z_C21FAE8D_013A_11D2_98BD_00C04FC96ABD_.wvu.Rows" hidden="1">[38]BOP!$A$36:$IV$36,[38]BOP!$A$44:$IV$44,[38]BOP!$A$59:$IV$59,[38]BOP!#REF!,[38]BOP!#REF!,[38]BOP!$A$79:$IV$79,[38]BOP!$A$81:$IV$88,[38]BOP!#REF!</definedName>
    <definedName name="Z_C21FAE8E_013A_11D2_98BD_00C04FC96ABD_.wvu.Rows" localSheetId="5" hidden="1">[38]BOP!$A$36:$IV$36,[38]BOP!$A$44:$IV$44,[38]BOP!$A$59:$IV$59,[38]BOP!#REF!,[38]BOP!#REF!,[38]BOP!$A$79:$IV$79,[38]BOP!$A$81:$IV$88,[38]BOP!#REF!</definedName>
    <definedName name="Z_C21FAE8E_013A_11D2_98BD_00C04FC96ABD_.wvu.Rows" localSheetId="6" hidden="1">[38]BOP!$A$36:$IV$36,[38]BOP!$A$44:$IV$44,[38]BOP!$A$59:$IV$59,[38]BOP!#REF!,[38]BOP!#REF!,[38]BOP!$A$79:$IV$79,[38]BOP!$A$81:$IV$88,[38]BOP!#REF!</definedName>
    <definedName name="Z_C21FAE8E_013A_11D2_98BD_00C04FC96ABD_.wvu.Rows" localSheetId="8" hidden="1">[38]BOP!$A$36:$IV$36,[38]BOP!$A$44:$IV$44,[38]BOP!$A$59:$IV$59,[38]BOP!#REF!,[38]BOP!#REF!,[38]BOP!$A$79:$IV$79,[38]BOP!$A$81:$IV$88,[38]BOP!#REF!</definedName>
    <definedName name="Z_C21FAE8E_013A_11D2_98BD_00C04FC96ABD_.wvu.Rows" hidden="1">[38]BOP!$A$36:$IV$36,[38]BOP!$A$44:$IV$44,[38]BOP!$A$59:$IV$59,[38]BOP!#REF!,[38]BOP!#REF!,[38]BOP!$A$79:$IV$79,[38]BOP!$A$81:$IV$88,[38]BOP!#REF!</definedName>
    <definedName name="Z_C21FAE90_013A_11D2_98BD_00C04FC96ABD_.wvu.Rows" localSheetId="5" hidden="1">[38]BOP!$A$36:$IV$36,[38]BOP!$A$44:$IV$44,[38]BOP!$A$59:$IV$59,[38]BOP!#REF!,[38]BOP!#REF!,[38]BOP!$A$79:$IV$79,[38]BOP!$A$81:$IV$88,[38]BOP!#REF!,[38]BOP!#REF!</definedName>
    <definedName name="Z_C21FAE90_013A_11D2_98BD_00C04FC96ABD_.wvu.Rows" localSheetId="6" hidden="1">[38]BOP!$A$36:$IV$36,[38]BOP!$A$44:$IV$44,[38]BOP!$A$59:$IV$59,[38]BOP!#REF!,[38]BOP!#REF!,[38]BOP!$A$79:$IV$79,[38]BOP!$A$81:$IV$88,[38]BOP!#REF!,[38]BOP!#REF!</definedName>
    <definedName name="Z_C21FAE90_013A_11D2_98BD_00C04FC96ABD_.wvu.Rows" localSheetId="8" hidden="1">[38]BOP!$A$36:$IV$36,[38]BOP!$A$44:$IV$44,[38]BOP!$A$59:$IV$59,[38]BOP!#REF!,[38]BOP!#REF!,[38]BOP!$A$79:$IV$79,[38]BOP!$A$81:$IV$88,[38]BOP!#REF!,[38]BOP!#REF!</definedName>
    <definedName name="Z_C21FAE90_013A_11D2_98BD_00C04FC96ABD_.wvu.Rows" hidden="1">[38]BOP!$A$36:$IV$36,[38]BOP!$A$44:$IV$44,[38]BOP!$A$59:$IV$59,[38]BOP!#REF!,[38]BOP!#REF!,[38]BOP!$A$79:$IV$79,[38]BOP!$A$81:$IV$88,[38]BOP!#REF!,[38]BOP!#REF!</definedName>
    <definedName name="Z_C21FAE91_013A_11D2_98BD_00C04FC96ABD_.wvu.Rows" localSheetId="5" hidden="1">[38]BOP!$A$36:$IV$36,[38]BOP!$A$44:$IV$44,[38]BOP!$A$59:$IV$59,[38]BOP!#REF!,[38]BOP!#REF!,[38]BOP!$A$79:$IV$79,[38]BOP!$A$81:$IV$88,[38]BOP!#REF!,[38]BOP!#REF!</definedName>
    <definedName name="Z_C21FAE91_013A_11D2_98BD_00C04FC96ABD_.wvu.Rows" localSheetId="6" hidden="1">[38]BOP!$A$36:$IV$36,[38]BOP!$A$44:$IV$44,[38]BOP!$A$59:$IV$59,[38]BOP!#REF!,[38]BOP!#REF!,[38]BOP!$A$79:$IV$79,[38]BOP!$A$81:$IV$88,[38]BOP!#REF!,[38]BOP!#REF!</definedName>
    <definedName name="Z_C21FAE91_013A_11D2_98BD_00C04FC96ABD_.wvu.Rows" localSheetId="8" hidden="1">[38]BOP!$A$36:$IV$36,[38]BOP!$A$44:$IV$44,[38]BOP!$A$59:$IV$59,[38]BOP!#REF!,[38]BOP!#REF!,[38]BOP!$A$79:$IV$79,[38]BOP!$A$81:$IV$88,[38]BOP!#REF!,[38]BOP!#REF!</definedName>
    <definedName name="Z_C21FAE91_013A_11D2_98BD_00C04FC96ABD_.wvu.Rows" hidden="1">[38]BOP!$A$36:$IV$36,[38]BOP!$A$44:$IV$44,[38]BOP!$A$59:$IV$59,[38]BOP!#REF!,[38]BOP!#REF!,[38]BOP!$A$79:$IV$79,[38]BOP!$A$81:$IV$88,[38]BOP!#REF!,[38]BOP!#REF!</definedName>
    <definedName name="Z_C21FAE92_013A_11D2_98BD_00C04FC96ABD_.wvu.Rows" localSheetId="5" hidden="1">[38]BOP!$A$36:$IV$36,[38]BOP!$A$44:$IV$44,[38]BOP!$A$59:$IV$59,[38]BOP!#REF!,[38]BOP!#REF!,[38]BOP!$A$79:$IV$79</definedName>
    <definedName name="Z_C21FAE92_013A_11D2_98BD_00C04FC96ABD_.wvu.Rows" localSheetId="6" hidden="1">[38]BOP!$A$36:$IV$36,[38]BOP!$A$44:$IV$44,[38]BOP!$A$59:$IV$59,[38]BOP!#REF!,[38]BOP!#REF!,[38]BOP!$A$79:$IV$79</definedName>
    <definedName name="Z_C21FAE92_013A_11D2_98BD_00C04FC96ABD_.wvu.Rows" localSheetId="8" hidden="1">[38]BOP!$A$36:$IV$36,[38]BOP!$A$44:$IV$44,[38]BOP!$A$59:$IV$59,[38]BOP!#REF!,[38]BOP!#REF!,[38]BOP!$A$79:$IV$79</definedName>
    <definedName name="Z_C21FAE92_013A_11D2_98BD_00C04FC96ABD_.wvu.Rows" hidden="1">[38]BOP!$A$36:$IV$36,[38]BOP!$A$44:$IV$44,[38]BOP!$A$59:$IV$59,[38]BOP!#REF!,[38]BOP!#REF!,[38]BOP!$A$79:$IV$79</definedName>
    <definedName name="Z_CF25EF4A_FFAB_11D1_98B7_00C04FC96ABD_.wvu.Rows" localSheetId="5" hidden="1">[38]BOP!$A$36:$IV$36,[38]BOP!$A$44:$IV$44,[38]BOP!$A$59:$IV$59,[38]BOP!#REF!,[38]BOP!#REF!,[38]BOP!$A$81:$IV$88</definedName>
    <definedName name="Z_CF25EF4A_FFAB_11D1_98B7_00C04FC96ABD_.wvu.Rows" localSheetId="6" hidden="1">[38]BOP!$A$36:$IV$36,[38]BOP!$A$44:$IV$44,[38]BOP!$A$59:$IV$59,[38]BOP!#REF!,[38]BOP!#REF!,[38]BOP!$A$81:$IV$88</definedName>
    <definedName name="Z_CF25EF4A_FFAB_11D1_98B7_00C04FC96ABD_.wvu.Rows" localSheetId="8" hidden="1">[38]BOP!$A$36:$IV$36,[38]BOP!$A$44:$IV$44,[38]BOP!$A$59:$IV$59,[38]BOP!#REF!,[38]BOP!#REF!,[38]BOP!$A$81:$IV$88</definedName>
    <definedName name="Z_CF25EF4A_FFAB_11D1_98B7_00C04FC96ABD_.wvu.Rows" hidden="1">[38]BOP!$A$36:$IV$36,[38]BOP!$A$44:$IV$44,[38]BOP!$A$59:$IV$59,[38]BOP!#REF!,[38]BOP!#REF!,[38]BOP!$A$81:$IV$88</definedName>
    <definedName name="Z_CF25EF4B_FFAB_11D1_98B7_00C04FC96ABD_.wvu.Rows" localSheetId="5" hidden="1">[38]BOP!$A$36:$IV$36,[38]BOP!$A$44:$IV$44,[38]BOP!$A$59:$IV$59,[38]BOP!#REF!,[38]BOP!#REF!,[38]BOP!$A$81:$IV$88</definedName>
    <definedName name="Z_CF25EF4B_FFAB_11D1_98B7_00C04FC96ABD_.wvu.Rows" localSheetId="6" hidden="1">[38]BOP!$A$36:$IV$36,[38]BOP!$A$44:$IV$44,[38]BOP!$A$59:$IV$59,[38]BOP!#REF!,[38]BOP!#REF!,[38]BOP!$A$81:$IV$88</definedName>
    <definedName name="Z_CF25EF4B_FFAB_11D1_98B7_00C04FC96ABD_.wvu.Rows" localSheetId="8" hidden="1">[38]BOP!$A$36:$IV$36,[38]BOP!$A$44:$IV$44,[38]BOP!$A$59:$IV$59,[38]BOP!#REF!,[38]BOP!#REF!,[38]BOP!$A$81:$IV$88</definedName>
    <definedName name="Z_CF25EF4B_FFAB_11D1_98B7_00C04FC96ABD_.wvu.Rows" hidden="1">[38]BOP!$A$36:$IV$36,[38]BOP!$A$44:$IV$44,[38]BOP!$A$59:$IV$59,[38]BOP!#REF!,[38]BOP!#REF!,[38]BOP!$A$81:$IV$88</definedName>
    <definedName name="Z_CF25EF4C_FFAB_11D1_98B7_00C04FC96ABD_.wvu.Rows" localSheetId="5" hidden="1">[38]BOP!$A$36:$IV$36,[38]BOP!$A$44:$IV$44,[38]BOP!$A$59:$IV$59,[38]BOP!#REF!,[38]BOP!#REF!,[38]BOP!$A$81:$IV$88</definedName>
    <definedName name="Z_CF25EF4C_FFAB_11D1_98B7_00C04FC96ABD_.wvu.Rows" localSheetId="6" hidden="1">[38]BOP!$A$36:$IV$36,[38]BOP!$A$44:$IV$44,[38]BOP!$A$59:$IV$59,[38]BOP!#REF!,[38]BOP!#REF!,[38]BOP!$A$81:$IV$88</definedName>
    <definedName name="Z_CF25EF4C_FFAB_11D1_98B7_00C04FC96ABD_.wvu.Rows" localSheetId="8" hidden="1">[38]BOP!$A$36:$IV$36,[38]BOP!$A$44:$IV$44,[38]BOP!$A$59:$IV$59,[38]BOP!#REF!,[38]BOP!#REF!,[38]BOP!$A$81:$IV$88</definedName>
    <definedName name="Z_CF25EF4C_FFAB_11D1_98B7_00C04FC96ABD_.wvu.Rows" hidden="1">[38]BOP!$A$36:$IV$36,[38]BOP!$A$44:$IV$44,[38]BOP!$A$59:$IV$59,[38]BOP!#REF!,[38]BOP!#REF!,[38]BOP!$A$81:$IV$88</definedName>
    <definedName name="Z_CF25EF4D_FFAB_11D1_98B7_00C04FC96ABD_.wvu.Rows" localSheetId="5" hidden="1">[38]BOP!$A$36:$IV$36,[38]BOP!$A$44:$IV$44,[38]BOP!$A$59:$IV$59,[38]BOP!#REF!,[38]BOP!#REF!,[38]BOP!$A$81:$IV$88</definedName>
    <definedName name="Z_CF25EF4D_FFAB_11D1_98B7_00C04FC96ABD_.wvu.Rows" localSheetId="6" hidden="1">[38]BOP!$A$36:$IV$36,[38]BOP!$A$44:$IV$44,[38]BOP!$A$59:$IV$59,[38]BOP!#REF!,[38]BOP!#REF!,[38]BOP!$A$81:$IV$88</definedName>
    <definedName name="Z_CF25EF4D_FFAB_11D1_98B7_00C04FC96ABD_.wvu.Rows" localSheetId="8" hidden="1">[38]BOP!$A$36:$IV$36,[38]BOP!$A$44:$IV$44,[38]BOP!$A$59:$IV$59,[38]BOP!#REF!,[38]BOP!#REF!,[38]BOP!$A$81:$IV$88</definedName>
    <definedName name="Z_CF25EF4D_FFAB_11D1_98B7_00C04FC96ABD_.wvu.Rows" hidden="1">[38]BOP!$A$36:$IV$36,[38]BOP!$A$44:$IV$44,[38]BOP!$A$59:$IV$59,[38]BOP!#REF!,[38]BOP!#REF!,[38]BOP!$A$81:$IV$88</definedName>
    <definedName name="Z_CF25EF4E_FFAB_11D1_98B7_00C04FC96ABD_.wvu.Rows" localSheetId="5" hidden="1">[38]BOP!$A$36:$IV$36,[38]BOP!$A$44:$IV$44,[38]BOP!$A$59:$IV$59,[38]BOP!#REF!,[38]BOP!#REF!,[38]BOP!$A$79:$IV$79,[38]BOP!$A$81:$IV$88,[38]BOP!#REF!</definedName>
    <definedName name="Z_CF25EF4E_FFAB_11D1_98B7_00C04FC96ABD_.wvu.Rows" localSheetId="6" hidden="1">[38]BOP!$A$36:$IV$36,[38]BOP!$A$44:$IV$44,[38]BOP!$A$59:$IV$59,[38]BOP!#REF!,[38]BOP!#REF!,[38]BOP!$A$79:$IV$79,[38]BOP!$A$81:$IV$88,[38]BOP!#REF!</definedName>
    <definedName name="Z_CF25EF4E_FFAB_11D1_98B7_00C04FC96ABD_.wvu.Rows" localSheetId="8" hidden="1">[38]BOP!$A$36:$IV$36,[38]BOP!$A$44:$IV$44,[38]BOP!$A$59:$IV$59,[38]BOP!#REF!,[38]BOP!#REF!,[38]BOP!$A$79:$IV$79,[38]BOP!$A$81:$IV$88,[38]BOP!#REF!</definedName>
    <definedName name="Z_CF25EF4E_FFAB_11D1_98B7_00C04FC96ABD_.wvu.Rows" hidden="1">[38]BOP!$A$36:$IV$36,[38]BOP!$A$44:$IV$44,[38]BOP!$A$59:$IV$59,[38]BOP!#REF!,[38]BOP!#REF!,[38]BOP!$A$79:$IV$79,[38]BOP!$A$81:$IV$88,[38]BOP!#REF!</definedName>
    <definedName name="Z_CF25EF4F_FFAB_11D1_98B7_00C04FC96ABD_.wvu.Rows" localSheetId="5" hidden="1">[38]BOP!$A$36:$IV$36,[38]BOP!$A$44:$IV$44,[38]BOP!$A$59:$IV$59,[38]BOP!#REF!,[38]BOP!#REF!,[38]BOP!$A$79:$IV$79,[38]BOP!$A$81:$IV$88</definedName>
    <definedName name="Z_CF25EF4F_FFAB_11D1_98B7_00C04FC96ABD_.wvu.Rows" localSheetId="6" hidden="1">[38]BOP!$A$36:$IV$36,[38]BOP!$A$44:$IV$44,[38]BOP!$A$59:$IV$59,[38]BOP!#REF!,[38]BOP!#REF!,[38]BOP!$A$79:$IV$79,[38]BOP!$A$81:$IV$88</definedName>
    <definedName name="Z_CF25EF4F_FFAB_11D1_98B7_00C04FC96ABD_.wvu.Rows" localSheetId="8" hidden="1">[38]BOP!$A$36:$IV$36,[38]BOP!$A$44:$IV$44,[38]BOP!$A$59:$IV$59,[38]BOP!#REF!,[38]BOP!#REF!,[38]BOP!$A$79:$IV$79,[38]BOP!$A$81:$IV$88</definedName>
    <definedName name="Z_CF25EF4F_FFAB_11D1_98B7_00C04FC96ABD_.wvu.Rows" hidden="1">[38]BOP!$A$36:$IV$36,[38]BOP!$A$44:$IV$44,[38]BOP!$A$59:$IV$59,[38]BOP!#REF!,[38]BOP!#REF!,[38]BOP!$A$79:$IV$79,[38]BOP!$A$81:$IV$88</definedName>
    <definedName name="Z_CF25EF50_FFAB_11D1_98B7_00C04FC96ABD_.wvu.Rows" localSheetId="5" hidden="1">[38]BOP!$A$36:$IV$36,[38]BOP!$A$44:$IV$44,[38]BOP!$A$59:$IV$59,[38]BOP!#REF!,[38]BOP!#REF!,[38]BOP!$A$79:$IV$79,[38]BOP!#REF!</definedName>
    <definedName name="Z_CF25EF50_FFAB_11D1_98B7_00C04FC96ABD_.wvu.Rows" localSheetId="6" hidden="1">[38]BOP!$A$36:$IV$36,[38]BOP!$A$44:$IV$44,[38]BOP!$A$59:$IV$59,[38]BOP!#REF!,[38]BOP!#REF!,[38]BOP!$A$79:$IV$79,[38]BOP!#REF!</definedName>
    <definedName name="Z_CF25EF50_FFAB_11D1_98B7_00C04FC96ABD_.wvu.Rows" localSheetId="8" hidden="1">[38]BOP!$A$36:$IV$36,[38]BOP!$A$44:$IV$44,[38]BOP!$A$59:$IV$59,[38]BOP!#REF!,[38]BOP!#REF!,[38]BOP!$A$79:$IV$79,[38]BOP!#REF!</definedName>
    <definedName name="Z_CF25EF50_FFAB_11D1_98B7_00C04FC96ABD_.wvu.Rows" hidden="1">[38]BOP!$A$36:$IV$36,[38]BOP!$A$44:$IV$44,[38]BOP!$A$59:$IV$59,[38]BOP!#REF!,[38]BOP!#REF!,[38]BOP!$A$79:$IV$79,[38]BOP!#REF!</definedName>
    <definedName name="Z_CF25EF51_FFAB_11D1_98B7_00C04FC96ABD_.wvu.Rows" localSheetId="5" hidden="1">[38]BOP!$A$36:$IV$36,[38]BOP!$A$44:$IV$44,[38]BOP!$A$59:$IV$59,[38]BOP!#REF!,[38]BOP!#REF!,[38]BOP!$A$79:$IV$79,[38]BOP!$A$81:$IV$88,[38]BOP!#REF!</definedName>
    <definedName name="Z_CF25EF51_FFAB_11D1_98B7_00C04FC96ABD_.wvu.Rows" localSheetId="6" hidden="1">[38]BOP!$A$36:$IV$36,[38]BOP!$A$44:$IV$44,[38]BOP!$A$59:$IV$59,[38]BOP!#REF!,[38]BOP!#REF!,[38]BOP!$A$79:$IV$79,[38]BOP!$A$81:$IV$88,[38]BOP!#REF!</definedName>
    <definedName name="Z_CF25EF51_FFAB_11D1_98B7_00C04FC96ABD_.wvu.Rows" localSheetId="8" hidden="1">[38]BOP!$A$36:$IV$36,[38]BOP!$A$44:$IV$44,[38]BOP!$A$59:$IV$59,[38]BOP!#REF!,[38]BOP!#REF!,[38]BOP!$A$79:$IV$79,[38]BOP!$A$81:$IV$88,[38]BOP!#REF!</definedName>
    <definedName name="Z_CF25EF51_FFAB_11D1_98B7_00C04FC96ABD_.wvu.Rows" hidden="1">[38]BOP!$A$36:$IV$36,[38]BOP!$A$44:$IV$44,[38]BOP!$A$59:$IV$59,[38]BOP!#REF!,[38]BOP!#REF!,[38]BOP!$A$79:$IV$79,[38]BOP!$A$81:$IV$88,[38]BOP!#REF!</definedName>
    <definedName name="Z_CF25EF52_FFAB_11D1_98B7_00C04FC96ABD_.wvu.Rows" localSheetId="5" hidden="1">[38]BOP!$A$36:$IV$36,[38]BOP!$A$44:$IV$44,[38]BOP!$A$59:$IV$59,[38]BOP!#REF!,[38]BOP!#REF!,[38]BOP!$A$79:$IV$79,[38]BOP!$A$81:$IV$88,[38]BOP!#REF!</definedName>
    <definedName name="Z_CF25EF52_FFAB_11D1_98B7_00C04FC96ABD_.wvu.Rows" localSheetId="6" hidden="1">[38]BOP!$A$36:$IV$36,[38]BOP!$A$44:$IV$44,[38]BOP!$A$59:$IV$59,[38]BOP!#REF!,[38]BOP!#REF!,[38]BOP!$A$79:$IV$79,[38]BOP!$A$81:$IV$88,[38]BOP!#REF!</definedName>
    <definedName name="Z_CF25EF52_FFAB_11D1_98B7_00C04FC96ABD_.wvu.Rows" localSheetId="8" hidden="1">[38]BOP!$A$36:$IV$36,[38]BOP!$A$44:$IV$44,[38]BOP!$A$59:$IV$59,[38]BOP!#REF!,[38]BOP!#REF!,[38]BOP!$A$79:$IV$79,[38]BOP!$A$81:$IV$88,[38]BOP!#REF!</definedName>
    <definedName name="Z_CF25EF52_FFAB_11D1_98B7_00C04FC96ABD_.wvu.Rows" hidden="1">[38]BOP!$A$36:$IV$36,[38]BOP!$A$44:$IV$44,[38]BOP!$A$59:$IV$59,[38]BOP!#REF!,[38]BOP!#REF!,[38]BOP!$A$79:$IV$79,[38]BOP!$A$81:$IV$88,[38]BOP!#REF!</definedName>
    <definedName name="Z_CF25EF53_FFAB_11D1_98B7_00C04FC96ABD_.wvu.Rows" localSheetId="5" hidden="1">[38]BOP!$A$36:$IV$36,[38]BOP!$A$44:$IV$44,[38]BOP!$A$59:$IV$59,[38]BOP!#REF!,[38]BOP!#REF!,[38]BOP!$A$79:$IV$79,[38]BOP!$A$81:$IV$88,[38]BOP!#REF!</definedName>
    <definedName name="Z_CF25EF53_FFAB_11D1_98B7_00C04FC96ABD_.wvu.Rows" localSheetId="6" hidden="1">[38]BOP!$A$36:$IV$36,[38]BOP!$A$44:$IV$44,[38]BOP!$A$59:$IV$59,[38]BOP!#REF!,[38]BOP!#REF!,[38]BOP!$A$79:$IV$79,[38]BOP!$A$81:$IV$88,[38]BOP!#REF!</definedName>
    <definedName name="Z_CF25EF53_FFAB_11D1_98B7_00C04FC96ABD_.wvu.Rows" localSheetId="8" hidden="1">[38]BOP!$A$36:$IV$36,[38]BOP!$A$44:$IV$44,[38]BOP!$A$59:$IV$59,[38]BOP!#REF!,[38]BOP!#REF!,[38]BOP!$A$79:$IV$79,[38]BOP!$A$81:$IV$88,[38]BOP!#REF!</definedName>
    <definedName name="Z_CF25EF53_FFAB_11D1_98B7_00C04FC96ABD_.wvu.Rows" hidden="1">[38]BOP!$A$36:$IV$36,[38]BOP!$A$44:$IV$44,[38]BOP!$A$59:$IV$59,[38]BOP!#REF!,[38]BOP!#REF!,[38]BOP!$A$79:$IV$79,[38]BOP!$A$81:$IV$88,[38]BOP!#REF!</definedName>
    <definedName name="Z_CF25EF55_FFAB_11D1_98B7_00C04FC96ABD_.wvu.Rows" localSheetId="5" hidden="1">[38]BOP!$A$36:$IV$36,[38]BOP!$A$44:$IV$44,[38]BOP!$A$59:$IV$59,[38]BOP!#REF!,[38]BOP!#REF!,[38]BOP!$A$79:$IV$79,[38]BOP!$A$81:$IV$88,[38]BOP!#REF!,[38]BOP!#REF!</definedName>
    <definedName name="Z_CF25EF55_FFAB_11D1_98B7_00C04FC96ABD_.wvu.Rows" localSheetId="6" hidden="1">[38]BOP!$A$36:$IV$36,[38]BOP!$A$44:$IV$44,[38]BOP!$A$59:$IV$59,[38]BOP!#REF!,[38]BOP!#REF!,[38]BOP!$A$79:$IV$79,[38]BOP!$A$81:$IV$88,[38]BOP!#REF!,[38]BOP!#REF!</definedName>
    <definedName name="Z_CF25EF55_FFAB_11D1_98B7_00C04FC96ABD_.wvu.Rows" localSheetId="8" hidden="1">[38]BOP!$A$36:$IV$36,[38]BOP!$A$44:$IV$44,[38]BOP!$A$59:$IV$59,[38]BOP!#REF!,[38]BOP!#REF!,[38]BOP!$A$79:$IV$79,[38]BOP!$A$81:$IV$88,[38]BOP!#REF!,[38]BOP!#REF!</definedName>
    <definedName name="Z_CF25EF55_FFAB_11D1_98B7_00C04FC96ABD_.wvu.Rows" hidden="1">[38]BOP!$A$36:$IV$36,[38]BOP!$A$44:$IV$44,[38]BOP!$A$59:$IV$59,[38]BOP!#REF!,[38]BOP!#REF!,[38]BOP!$A$79:$IV$79,[38]BOP!$A$81:$IV$88,[38]BOP!#REF!,[38]BOP!#REF!</definedName>
    <definedName name="Z_CF25EF56_FFAB_11D1_98B7_00C04FC96ABD_.wvu.Rows" localSheetId="5" hidden="1">[38]BOP!$A$36:$IV$36,[38]BOP!$A$44:$IV$44,[38]BOP!$A$59:$IV$59,[38]BOP!#REF!,[38]BOP!#REF!,[38]BOP!$A$79:$IV$79,[38]BOP!$A$81:$IV$88,[38]BOP!#REF!,[38]BOP!#REF!</definedName>
    <definedName name="Z_CF25EF56_FFAB_11D1_98B7_00C04FC96ABD_.wvu.Rows" localSheetId="6" hidden="1">[38]BOP!$A$36:$IV$36,[38]BOP!$A$44:$IV$44,[38]BOP!$A$59:$IV$59,[38]BOP!#REF!,[38]BOP!#REF!,[38]BOP!$A$79:$IV$79,[38]BOP!$A$81:$IV$88,[38]BOP!#REF!,[38]BOP!#REF!</definedName>
    <definedName name="Z_CF25EF56_FFAB_11D1_98B7_00C04FC96ABD_.wvu.Rows" localSheetId="8" hidden="1">[38]BOP!$A$36:$IV$36,[38]BOP!$A$44:$IV$44,[38]BOP!$A$59:$IV$59,[38]BOP!#REF!,[38]BOP!#REF!,[38]BOP!$A$79:$IV$79,[38]BOP!$A$81:$IV$88,[38]BOP!#REF!,[38]BOP!#REF!</definedName>
    <definedName name="Z_CF25EF56_FFAB_11D1_98B7_00C04FC96ABD_.wvu.Rows" hidden="1">[38]BOP!$A$36:$IV$36,[38]BOP!$A$44:$IV$44,[38]BOP!$A$59:$IV$59,[38]BOP!#REF!,[38]BOP!#REF!,[38]BOP!$A$79:$IV$79,[38]BOP!$A$81:$IV$88,[38]BOP!#REF!,[38]BOP!#REF!</definedName>
    <definedName name="Z_CF25EF57_FFAB_11D1_98B7_00C04FC96ABD_.wvu.Rows" localSheetId="5" hidden="1">[38]BOP!$A$36:$IV$36,[38]BOP!$A$44:$IV$44,[38]BOP!$A$59:$IV$59,[38]BOP!#REF!,[38]BOP!#REF!,[38]BOP!$A$79:$IV$79</definedName>
    <definedName name="Z_CF25EF57_FFAB_11D1_98B7_00C04FC96ABD_.wvu.Rows" localSheetId="6" hidden="1">[38]BOP!$A$36:$IV$36,[38]BOP!$A$44:$IV$44,[38]BOP!$A$59:$IV$59,[38]BOP!#REF!,[38]BOP!#REF!,[38]BOP!$A$79:$IV$79</definedName>
    <definedName name="Z_CF25EF57_FFAB_11D1_98B7_00C04FC96ABD_.wvu.Rows" localSheetId="8" hidden="1">[38]BOP!$A$36:$IV$36,[38]BOP!$A$44:$IV$44,[38]BOP!$A$59:$IV$59,[38]BOP!#REF!,[38]BOP!#REF!,[38]BOP!$A$79:$IV$79</definedName>
    <definedName name="Z_CF25EF57_FFAB_11D1_98B7_00C04FC96ABD_.wvu.Rows" hidden="1">[38]BOP!$A$36:$IV$36,[38]BOP!$A$44:$IV$44,[38]BOP!$A$59:$IV$59,[38]BOP!#REF!,[38]BOP!#REF!,[38]BOP!$A$79:$IV$79</definedName>
    <definedName name="Z_E6B74681_BCE1_11D2_BFD1_00A02466506E_.wvu.PrintTitles" hidden="1">[48]SUMMARY!$B$1:$D$65536,[48]SUMMARY!$A$3:$IV$5</definedName>
    <definedName name="Z_EA8011E5_017A_11D2_98BD_00C04FC96ABD_.wvu.Rows" localSheetId="5" hidden="1">[38]BOP!$A$36:$IV$36,[38]BOP!$A$44:$IV$44,[38]BOP!$A$59:$IV$59,[38]BOP!#REF!,[38]BOP!#REF!,[38]BOP!$A$79:$IV$79,[38]BOP!$A$81:$IV$88</definedName>
    <definedName name="Z_EA8011E5_017A_11D2_98BD_00C04FC96ABD_.wvu.Rows" localSheetId="6" hidden="1">[38]BOP!$A$36:$IV$36,[38]BOP!$A$44:$IV$44,[38]BOP!$A$59:$IV$59,[38]BOP!#REF!,[38]BOP!#REF!,[38]BOP!$A$79:$IV$79,[38]BOP!$A$81:$IV$88</definedName>
    <definedName name="Z_EA8011E5_017A_11D2_98BD_00C04FC96ABD_.wvu.Rows" localSheetId="8" hidden="1">[38]BOP!$A$36:$IV$36,[38]BOP!$A$44:$IV$44,[38]BOP!$A$59:$IV$59,[38]BOP!#REF!,[38]BOP!#REF!,[38]BOP!$A$79:$IV$79,[38]BOP!$A$81:$IV$88</definedName>
    <definedName name="Z_EA8011E5_017A_11D2_98BD_00C04FC96ABD_.wvu.Rows" hidden="1">[38]BOP!$A$36:$IV$36,[38]BOP!$A$44:$IV$44,[38]BOP!$A$59:$IV$59,[38]BOP!#REF!,[38]BOP!#REF!,[38]BOP!$A$79:$IV$79,[38]BOP!$A$81:$IV$88</definedName>
    <definedName name="Z_EA8011E6_017A_11D2_98BD_00C04FC96ABD_.wvu.Rows" localSheetId="5" hidden="1">[38]BOP!$A$36:$IV$36,[38]BOP!$A$44:$IV$44,[38]BOP!$A$59:$IV$59,[38]BOP!#REF!,[38]BOP!#REF!,[38]BOP!$A$79:$IV$79,[38]BOP!#REF!</definedName>
    <definedName name="Z_EA8011E6_017A_11D2_98BD_00C04FC96ABD_.wvu.Rows" localSheetId="6" hidden="1">[38]BOP!$A$36:$IV$36,[38]BOP!$A$44:$IV$44,[38]BOP!$A$59:$IV$59,[38]BOP!#REF!,[38]BOP!#REF!,[38]BOP!$A$79:$IV$79,[38]BOP!#REF!</definedName>
    <definedName name="Z_EA8011E6_017A_11D2_98BD_00C04FC96ABD_.wvu.Rows" localSheetId="8" hidden="1">[38]BOP!$A$36:$IV$36,[38]BOP!$A$44:$IV$44,[38]BOP!$A$59:$IV$59,[38]BOP!#REF!,[38]BOP!#REF!,[38]BOP!$A$79:$IV$79,[38]BOP!#REF!</definedName>
    <definedName name="Z_EA8011E6_017A_11D2_98BD_00C04FC96ABD_.wvu.Rows" hidden="1">[38]BOP!$A$36:$IV$36,[38]BOP!$A$44:$IV$44,[38]BOP!$A$59:$IV$59,[38]BOP!#REF!,[38]BOP!#REF!,[38]BOP!$A$79:$IV$79,[38]BOP!#REF!</definedName>
    <definedName name="Z_EA8011E9_017A_11D2_98BD_00C04FC96ABD_.wvu.Rows" localSheetId="5" hidden="1">[38]BOP!$A$36:$IV$36,[38]BOP!$A$44:$IV$44,[38]BOP!$A$59:$IV$59,[38]BOP!#REF!,[38]BOP!#REF!,[38]BOP!$A$79:$IV$79,[38]BOP!$A$81:$IV$88,[38]BOP!#REF!</definedName>
    <definedName name="Z_EA8011E9_017A_11D2_98BD_00C04FC96ABD_.wvu.Rows" localSheetId="6" hidden="1">[38]BOP!$A$36:$IV$36,[38]BOP!$A$44:$IV$44,[38]BOP!$A$59:$IV$59,[38]BOP!#REF!,[38]BOP!#REF!,[38]BOP!$A$79:$IV$79,[38]BOP!$A$81:$IV$88,[38]BOP!#REF!</definedName>
    <definedName name="Z_EA8011E9_017A_11D2_98BD_00C04FC96ABD_.wvu.Rows" localSheetId="8" hidden="1">[38]BOP!$A$36:$IV$36,[38]BOP!$A$44:$IV$44,[38]BOP!$A$59:$IV$59,[38]BOP!#REF!,[38]BOP!#REF!,[38]BOP!$A$79:$IV$79,[38]BOP!$A$81:$IV$88,[38]BOP!#REF!</definedName>
    <definedName name="Z_EA8011E9_017A_11D2_98BD_00C04FC96ABD_.wvu.Rows" hidden="1">[38]BOP!$A$36:$IV$36,[38]BOP!$A$44:$IV$44,[38]BOP!$A$59:$IV$59,[38]BOP!#REF!,[38]BOP!#REF!,[38]BOP!$A$79:$IV$79,[38]BOP!$A$81:$IV$88,[38]BOP!#REF!</definedName>
    <definedName name="Z_EA8011EC_017A_11D2_98BD_00C04FC96ABD_.wvu.Rows" localSheetId="5" hidden="1">[38]BOP!$A$36:$IV$36,[38]BOP!$A$44:$IV$44,[38]BOP!$A$59:$IV$59,[38]BOP!#REF!,[38]BOP!#REF!,[38]BOP!$A$79:$IV$79,[38]BOP!$A$81:$IV$88,[38]BOP!#REF!,[38]BOP!#REF!</definedName>
    <definedName name="Z_EA8011EC_017A_11D2_98BD_00C04FC96ABD_.wvu.Rows" localSheetId="6" hidden="1">[38]BOP!$A$36:$IV$36,[38]BOP!$A$44:$IV$44,[38]BOP!$A$59:$IV$59,[38]BOP!#REF!,[38]BOP!#REF!,[38]BOP!$A$79:$IV$79,[38]BOP!$A$81:$IV$88,[38]BOP!#REF!,[38]BOP!#REF!</definedName>
    <definedName name="Z_EA8011EC_017A_11D2_98BD_00C04FC96ABD_.wvu.Rows" localSheetId="8" hidden="1">[38]BOP!$A$36:$IV$36,[38]BOP!$A$44:$IV$44,[38]BOP!$A$59:$IV$59,[38]BOP!#REF!,[38]BOP!#REF!,[38]BOP!$A$79:$IV$79,[38]BOP!$A$81:$IV$88,[38]BOP!#REF!,[38]BOP!#REF!</definedName>
    <definedName name="Z_EA8011EC_017A_11D2_98BD_00C04FC96ABD_.wvu.Rows" hidden="1">[38]BOP!$A$36:$IV$36,[38]BOP!$A$44:$IV$44,[38]BOP!$A$59:$IV$59,[38]BOP!#REF!,[38]BOP!#REF!,[38]BOP!$A$79:$IV$79,[38]BOP!$A$81:$IV$88,[38]BOP!#REF!,[38]BOP!#REF!</definedName>
    <definedName name="Z_EA86CE3A_00A2_11D2_98BC_00C04FC96ABD_.wvu.Rows" localSheetId="5" hidden="1">[38]BOP!$A$36:$IV$36,[38]BOP!$A$44:$IV$44,[38]BOP!$A$59:$IV$59,[38]BOP!#REF!,[38]BOP!#REF!,[38]BOP!$A$81:$IV$88</definedName>
    <definedName name="Z_EA86CE3A_00A2_11D2_98BC_00C04FC96ABD_.wvu.Rows" localSheetId="6" hidden="1">[38]BOP!$A$36:$IV$36,[38]BOP!$A$44:$IV$44,[38]BOP!$A$59:$IV$59,[38]BOP!#REF!,[38]BOP!#REF!,[38]BOP!$A$81:$IV$88</definedName>
    <definedName name="Z_EA86CE3A_00A2_11D2_98BC_00C04FC96ABD_.wvu.Rows" localSheetId="8" hidden="1">[38]BOP!$A$36:$IV$36,[38]BOP!$A$44:$IV$44,[38]BOP!$A$59:$IV$59,[38]BOP!#REF!,[38]BOP!#REF!,[38]BOP!$A$81:$IV$88</definedName>
    <definedName name="Z_EA86CE3A_00A2_11D2_98BC_00C04FC96ABD_.wvu.Rows" hidden="1">[38]BOP!$A$36:$IV$36,[38]BOP!$A$44:$IV$44,[38]BOP!$A$59:$IV$59,[38]BOP!#REF!,[38]BOP!#REF!,[38]BOP!$A$81:$IV$88</definedName>
    <definedName name="Z_EA86CE3B_00A2_11D2_98BC_00C04FC96ABD_.wvu.Rows" localSheetId="5" hidden="1">[38]BOP!$A$36:$IV$36,[38]BOP!$A$44:$IV$44,[38]BOP!$A$59:$IV$59,[38]BOP!#REF!,[38]BOP!#REF!,[38]BOP!$A$81:$IV$88</definedName>
    <definedName name="Z_EA86CE3B_00A2_11D2_98BC_00C04FC96ABD_.wvu.Rows" localSheetId="6" hidden="1">[38]BOP!$A$36:$IV$36,[38]BOP!$A$44:$IV$44,[38]BOP!$A$59:$IV$59,[38]BOP!#REF!,[38]BOP!#REF!,[38]BOP!$A$81:$IV$88</definedName>
    <definedName name="Z_EA86CE3B_00A2_11D2_98BC_00C04FC96ABD_.wvu.Rows" localSheetId="8" hidden="1">[38]BOP!$A$36:$IV$36,[38]BOP!$A$44:$IV$44,[38]BOP!$A$59:$IV$59,[38]BOP!#REF!,[38]BOP!#REF!,[38]BOP!$A$81:$IV$88</definedName>
    <definedName name="Z_EA86CE3B_00A2_11D2_98BC_00C04FC96ABD_.wvu.Rows" hidden="1">[38]BOP!$A$36:$IV$36,[38]BOP!$A$44:$IV$44,[38]BOP!$A$59:$IV$59,[38]BOP!#REF!,[38]BOP!#REF!,[38]BOP!$A$81:$IV$88</definedName>
    <definedName name="Z_EA86CE3C_00A2_11D2_98BC_00C04FC96ABD_.wvu.Rows" localSheetId="5" hidden="1">[38]BOP!$A$36:$IV$36,[38]BOP!$A$44:$IV$44,[38]BOP!$A$59:$IV$59,[38]BOP!#REF!,[38]BOP!#REF!,[38]BOP!$A$81:$IV$88</definedName>
    <definedName name="Z_EA86CE3C_00A2_11D2_98BC_00C04FC96ABD_.wvu.Rows" localSheetId="6" hidden="1">[38]BOP!$A$36:$IV$36,[38]BOP!$A$44:$IV$44,[38]BOP!$A$59:$IV$59,[38]BOP!#REF!,[38]BOP!#REF!,[38]BOP!$A$81:$IV$88</definedName>
    <definedName name="Z_EA86CE3C_00A2_11D2_98BC_00C04FC96ABD_.wvu.Rows" localSheetId="8" hidden="1">[38]BOP!$A$36:$IV$36,[38]BOP!$A$44:$IV$44,[38]BOP!$A$59:$IV$59,[38]BOP!#REF!,[38]BOP!#REF!,[38]BOP!$A$81:$IV$88</definedName>
    <definedName name="Z_EA86CE3C_00A2_11D2_98BC_00C04FC96ABD_.wvu.Rows" hidden="1">[38]BOP!$A$36:$IV$36,[38]BOP!$A$44:$IV$44,[38]BOP!$A$59:$IV$59,[38]BOP!#REF!,[38]BOP!#REF!,[38]BOP!$A$81:$IV$88</definedName>
    <definedName name="Z_EA86CE3D_00A2_11D2_98BC_00C04FC96ABD_.wvu.Rows" localSheetId="5" hidden="1">[38]BOP!$A$36:$IV$36,[38]BOP!$A$44:$IV$44,[38]BOP!$A$59:$IV$59,[38]BOP!#REF!,[38]BOP!#REF!,[38]BOP!$A$81:$IV$88</definedName>
    <definedName name="Z_EA86CE3D_00A2_11D2_98BC_00C04FC96ABD_.wvu.Rows" localSheetId="6" hidden="1">[38]BOP!$A$36:$IV$36,[38]BOP!$A$44:$IV$44,[38]BOP!$A$59:$IV$59,[38]BOP!#REF!,[38]BOP!#REF!,[38]BOP!$A$81:$IV$88</definedName>
    <definedName name="Z_EA86CE3D_00A2_11D2_98BC_00C04FC96ABD_.wvu.Rows" localSheetId="8" hidden="1">[38]BOP!$A$36:$IV$36,[38]BOP!$A$44:$IV$44,[38]BOP!$A$59:$IV$59,[38]BOP!#REF!,[38]BOP!#REF!,[38]BOP!$A$81:$IV$88</definedName>
    <definedName name="Z_EA86CE3D_00A2_11D2_98BC_00C04FC96ABD_.wvu.Rows" hidden="1">[38]BOP!$A$36:$IV$36,[38]BOP!$A$44:$IV$44,[38]BOP!$A$59:$IV$59,[38]BOP!#REF!,[38]BOP!#REF!,[38]BOP!$A$81:$IV$88</definedName>
    <definedName name="Z_EA86CE3E_00A2_11D2_98BC_00C04FC96ABD_.wvu.Rows" localSheetId="5" hidden="1">[38]BOP!$A$36:$IV$36,[38]BOP!$A$44:$IV$44,[38]BOP!$A$59:$IV$59,[38]BOP!#REF!,[38]BOP!#REF!,[38]BOP!$A$79:$IV$79,[38]BOP!$A$81:$IV$88,[38]BOP!#REF!</definedName>
    <definedName name="Z_EA86CE3E_00A2_11D2_98BC_00C04FC96ABD_.wvu.Rows" localSheetId="6" hidden="1">[38]BOP!$A$36:$IV$36,[38]BOP!$A$44:$IV$44,[38]BOP!$A$59:$IV$59,[38]BOP!#REF!,[38]BOP!#REF!,[38]BOP!$A$79:$IV$79,[38]BOP!$A$81:$IV$88,[38]BOP!#REF!</definedName>
    <definedName name="Z_EA86CE3E_00A2_11D2_98BC_00C04FC96ABD_.wvu.Rows" localSheetId="8" hidden="1">[38]BOP!$A$36:$IV$36,[38]BOP!$A$44:$IV$44,[38]BOP!$A$59:$IV$59,[38]BOP!#REF!,[38]BOP!#REF!,[38]BOP!$A$79:$IV$79,[38]BOP!$A$81:$IV$88,[38]BOP!#REF!</definedName>
    <definedName name="Z_EA86CE3E_00A2_11D2_98BC_00C04FC96ABD_.wvu.Rows" hidden="1">[38]BOP!$A$36:$IV$36,[38]BOP!$A$44:$IV$44,[38]BOP!$A$59:$IV$59,[38]BOP!#REF!,[38]BOP!#REF!,[38]BOP!$A$79:$IV$79,[38]BOP!$A$81:$IV$88,[38]BOP!#REF!</definedName>
    <definedName name="Z_EA86CE3F_00A2_11D2_98BC_00C04FC96ABD_.wvu.Rows" localSheetId="5" hidden="1">[38]BOP!$A$36:$IV$36,[38]BOP!$A$44:$IV$44,[38]BOP!$A$59:$IV$59,[38]BOP!#REF!,[38]BOP!#REF!,[38]BOP!$A$79:$IV$79,[38]BOP!$A$81:$IV$88</definedName>
    <definedName name="Z_EA86CE3F_00A2_11D2_98BC_00C04FC96ABD_.wvu.Rows" localSheetId="6" hidden="1">[38]BOP!$A$36:$IV$36,[38]BOP!$A$44:$IV$44,[38]BOP!$A$59:$IV$59,[38]BOP!#REF!,[38]BOP!#REF!,[38]BOP!$A$79:$IV$79,[38]BOP!$A$81:$IV$88</definedName>
    <definedName name="Z_EA86CE3F_00A2_11D2_98BC_00C04FC96ABD_.wvu.Rows" localSheetId="8" hidden="1">[38]BOP!$A$36:$IV$36,[38]BOP!$A$44:$IV$44,[38]BOP!$A$59:$IV$59,[38]BOP!#REF!,[38]BOP!#REF!,[38]BOP!$A$79:$IV$79,[38]BOP!$A$81:$IV$88</definedName>
    <definedName name="Z_EA86CE3F_00A2_11D2_98BC_00C04FC96ABD_.wvu.Rows" hidden="1">[38]BOP!$A$36:$IV$36,[38]BOP!$A$44:$IV$44,[38]BOP!$A$59:$IV$59,[38]BOP!#REF!,[38]BOP!#REF!,[38]BOP!$A$79:$IV$79,[38]BOP!$A$81:$IV$88</definedName>
    <definedName name="Z_EA86CE40_00A2_11D2_98BC_00C04FC96ABD_.wvu.Rows" localSheetId="5" hidden="1">[38]BOP!$A$36:$IV$36,[38]BOP!$A$44:$IV$44,[38]BOP!$A$59:$IV$59,[38]BOP!#REF!,[38]BOP!#REF!,[38]BOP!$A$79:$IV$79,[38]BOP!#REF!</definedName>
    <definedName name="Z_EA86CE40_00A2_11D2_98BC_00C04FC96ABD_.wvu.Rows" localSheetId="6" hidden="1">[38]BOP!$A$36:$IV$36,[38]BOP!$A$44:$IV$44,[38]BOP!$A$59:$IV$59,[38]BOP!#REF!,[38]BOP!#REF!,[38]BOP!$A$79:$IV$79,[38]BOP!#REF!</definedName>
    <definedName name="Z_EA86CE40_00A2_11D2_98BC_00C04FC96ABD_.wvu.Rows" localSheetId="8" hidden="1">[38]BOP!$A$36:$IV$36,[38]BOP!$A$44:$IV$44,[38]BOP!$A$59:$IV$59,[38]BOP!#REF!,[38]BOP!#REF!,[38]BOP!$A$79:$IV$79,[38]BOP!#REF!</definedName>
    <definedName name="Z_EA86CE40_00A2_11D2_98BC_00C04FC96ABD_.wvu.Rows" hidden="1">[38]BOP!$A$36:$IV$36,[38]BOP!$A$44:$IV$44,[38]BOP!$A$59:$IV$59,[38]BOP!#REF!,[38]BOP!#REF!,[38]BOP!$A$79:$IV$79,[38]BOP!#REF!</definedName>
    <definedName name="Z_EA86CE41_00A2_11D2_98BC_00C04FC96ABD_.wvu.Rows" localSheetId="5" hidden="1">[38]BOP!$A$36:$IV$36,[38]BOP!$A$44:$IV$44,[38]BOP!$A$59:$IV$59,[38]BOP!#REF!,[38]BOP!#REF!,[38]BOP!$A$79:$IV$79,[38]BOP!$A$81:$IV$88,[38]BOP!#REF!</definedName>
    <definedName name="Z_EA86CE41_00A2_11D2_98BC_00C04FC96ABD_.wvu.Rows" localSheetId="6" hidden="1">[38]BOP!$A$36:$IV$36,[38]BOP!$A$44:$IV$44,[38]BOP!$A$59:$IV$59,[38]BOP!#REF!,[38]BOP!#REF!,[38]BOP!$A$79:$IV$79,[38]BOP!$A$81:$IV$88,[38]BOP!#REF!</definedName>
    <definedName name="Z_EA86CE41_00A2_11D2_98BC_00C04FC96ABD_.wvu.Rows" localSheetId="8" hidden="1">[38]BOP!$A$36:$IV$36,[38]BOP!$A$44:$IV$44,[38]BOP!$A$59:$IV$59,[38]BOP!#REF!,[38]BOP!#REF!,[38]BOP!$A$79:$IV$79,[38]BOP!$A$81:$IV$88,[38]BOP!#REF!</definedName>
    <definedName name="Z_EA86CE41_00A2_11D2_98BC_00C04FC96ABD_.wvu.Rows" hidden="1">[38]BOP!$A$36:$IV$36,[38]BOP!$A$44:$IV$44,[38]BOP!$A$59:$IV$59,[38]BOP!#REF!,[38]BOP!#REF!,[38]BOP!$A$79:$IV$79,[38]BOP!$A$81:$IV$88,[38]BOP!#REF!</definedName>
    <definedName name="Z_EA86CE42_00A2_11D2_98BC_00C04FC96ABD_.wvu.Rows" localSheetId="5" hidden="1">[38]BOP!$A$36:$IV$36,[38]BOP!$A$44:$IV$44,[38]BOP!$A$59:$IV$59,[38]BOP!#REF!,[38]BOP!#REF!,[38]BOP!$A$79:$IV$79,[38]BOP!$A$81:$IV$88,[38]BOP!#REF!</definedName>
    <definedName name="Z_EA86CE42_00A2_11D2_98BC_00C04FC96ABD_.wvu.Rows" localSheetId="6" hidden="1">[38]BOP!$A$36:$IV$36,[38]BOP!$A$44:$IV$44,[38]BOP!$A$59:$IV$59,[38]BOP!#REF!,[38]BOP!#REF!,[38]BOP!$A$79:$IV$79,[38]BOP!$A$81:$IV$88,[38]BOP!#REF!</definedName>
    <definedName name="Z_EA86CE42_00A2_11D2_98BC_00C04FC96ABD_.wvu.Rows" localSheetId="8" hidden="1">[38]BOP!$A$36:$IV$36,[38]BOP!$A$44:$IV$44,[38]BOP!$A$59:$IV$59,[38]BOP!#REF!,[38]BOP!#REF!,[38]BOP!$A$79:$IV$79,[38]BOP!$A$81:$IV$88,[38]BOP!#REF!</definedName>
    <definedName name="Z_EA86CE42_00A2_11D2_98BC_00C04FC96ABD_.wvu.Rows" hidden="1">[38]BOP!$A$36:$IV$36,[38]BOP!$A$44:$IV$44,[38]BOP!$A$59:$IV$59,[38]BOP!#REF!,[38]BOP!#REF!,[38]BOP!$A$79:$IV$79,[38]BOP!$A$81:$IV$88,[38]BOP!#REF!</definedName>
    <definedName name="Z_EA86CE43_00A2_11D2_98BC_00C04FC96ABD_.wvu.Rows" localSheetId="5" hidden="1">[38]BOP!$A$36:$IV$36,[38]BOP!$A$44:$IV$44,[38]BOP!$A$59:$IV$59,[38]BOP!#REF!,[38]BOP!#REF!,[38]BOP!$A$79:$IV$79,[38]BOP!$A$81:$IV$88,[38]BOP!#REF!</definedName>
    <definedName name="Z_EA86CE43_00A2_11D2_98BC_00C04FC96ABD_.wvu.Rows" localSheetId="6" hidden="1">[38]BOP!$A$36:$IV$36,[38]BOP!$A$44:$IV$44,[38]BOP!$A$59:$IV$59,[38]BOP!#REF!,[38]BOP!#REF!,[38]BOP!$A$79:$IV$79,[38]BOP!$A$81:$IV$88,[38]BOP!#REF!</definedName>
    <definedName name="Z_EA86CE43_00A2_11D2_98BC_00C04FC96ABD_.wvu.Rows" localSheetId="8" hidden="1">[38]BOP!$A$36:$IV$36,[38]BOP!$A$44:$IV$44,[38]BOP!$A$59:$IV$59,[38]BOP!#REF!,[38]BOP!#REF!,[38]BOP!$A$79:$IV$79,[38]BOP!$A$81:$IV$88,[38]BOP!#REF!</definedName>
    <definedName name="Z_EA86CE43_00A2_11D2_98BC_00C04FC96ABD_.wvu.Rows" hidden="1">[38]BOP!$A$36:$IV$36,[38]BOP!$A$44:$IV$44,[38]BOP!$A$59:$IV$59,[38]BOP!#REF!,[38]BOP!#REF!,[38]BOP!$A$79:$IV$79,[38]BOP!$A$81:$IV$88,[38]BOP!#REF!</definedName>
    <definedName name="Z_EA86CE45_00A2_11D2_98BC_00C04FC96ABD_.wvu.Rows" localSheetId="5" hidden="1">[38]BOP!$A$36:$IV$36,[38]BOP!$A$44:$IV$44,[38]BOP!$A$59:$IV$59,[38]BOP!#REF!,[38]BOP!#REF!,[38]BOP!$A$79:$IV$79,[38]BOP!$A$81:$IV$88,[38]BOP!#REF!,[38]BOP!#REF!</definedName>
    <definedName name="Z_EA86CE45_00A2_11D2_98BC_00C04FC96ABD_.wvu.Rows" localSheetId="6" hidden="1">[38]BOP!$A$36:$IV$36,[38]BOP!$A$44:$IV$44,[38]BOP!$A$59:$IV$59,[38]BOP!#REF!,[38]BOP!#REF!,[38]BOP!$A$79:$IV$79,[38]BOP!$A$81:$IV$88,[38]BOP!#REF!,[38]BOP!#REF!</definedName>
    <definedName name="Z_EA86CE45_00A2_11D2_98BC_00C04FC96ABD_.wvu.Rows" localSheetId="8" hidden="1">[38]BOP!$A$36:$IV$36,[38]BOP!$A$44:$IV$44,[38]BOP!$A$59:$IV$59,[38]BOP!#REF!,[38]BOP!#REF!,[38]BOP!$A$79:$IV$79,[38]BOP!$A$81:$IV$88,[38]BOP!#REF!,[38]BOP!#REF!</definedName>
    <definedName name="Z_EA86CE45_00A2_11D2_98BC_00C04FC96ABD_.wvu.Rows" hidden="1">[38]BOP!$A$36:$IV$36,[38]BOP!$A$44:$IV$44,[38]BOP!$A$59:$IV$59,[38]BOP!#REF!,[38]BOP!#REF!,[38]BOP!$A$79:$IV$79,[38]BOP!$A$81:$IV$88,[38]BOP!#REF!,[38]BOP!#REF!</definedName>
    <definedName name="Z_EA86CE46_00A2_11D2_98BC_00C04FC96ABD_.wvu.Rows" localSheetId="5" hidden="1">[38]BOP!$A$36:$IV$36,[38]BOP!$A$44:$IV$44,[38]BOP!$A$59:$IV$59,[38]BOP!#REF!,[38]BOP!#REF!,[38]BOP!$A$79:$IV$79,[38]BOP!$A$81:$IV$88,[38]BOP!#REF!,[38]BOP!#REF!</definedName>
    <definedName name="Z_EA86CE46_00A2_11D2_98BC_00C04FC96ABD_.wvu.Rows" localSheetId="6" hidden="1">[38]BOP!$A$36:$IV$36,[38]BOP!$A$44:$IV$44,[38]BOP!$A$59:$IV$59,[38]BOP!#REF!,[38]BOP!#REF!,[38]BOP!$A$79:$IV$79,[38]BOP!$A$81:$IV$88,[38]BOP!#REF!,[38]BOP!#REF!</definedName>
    <definedName name="Z_EA86CE46_00A2_11D2_98BC_00C04FC96ABD_.wvu.Rows" localSheetId="8" hidden="1">[38]BOP!$A$36:$IV$36,[38]BOP!$A$44:$IV$44,[38]BOP!$A$59:$IV$59,[38]BOP!#REF!,[38]BOP!#REF!,[38]BOP!$A$79:$IV$79,[38]BOP!$A$81:$IV$88,[38]BOP!#REF!,[38]BOP!#REF!</definedName>
    <definedName name="Z_EA86CE46_00A2_11D2_98BC_00C04FC96ABD_.wvu.Rows" hidden="1">[38]BOP!$A$36:$IV$36,[38]BOP!$A$44:$IV$44,[38]BOP!$A$59:$IV$59,[38]BOP!#REF!,[38]BOP!#REF!,[38]BOP!$A$79:$IV$79,[38]BOP!$A$81:$IV$88,[38]BOP!#REF!,[38]BOP!#REF!</definedName>
    <definedName name="Z_EA86CE47_00A2_11D2_98BC_00C04FC96ABD_.wvu.Rows" localSheetId="5" hidden="1">[38]BOP!$A$36:$IV$36,[38]BOP!$A$44:$IV$44,[38]BOP!$A$59:$IV$59,[38]BOP!#REF!,[38]BOP!#REF!,[38]BOP!$A$79:$IV$79</definedName>
    <definedName name="Z_EA86CE47_00A2_11D2_98BC_00C04FC96ABD_.wvu.Rows" localSheetId="6" hidden="1">[38]BOP!$A$36:$IV$36,[38]BOP!$A$44:$IV$44,[38]BOP!$A$59:$IV$59,[38]BOP!#REF!,[38]BOP!#REF!,[38]BOP!$A$79:$IV$79</definedName>
    <definedName name="Z_EA86CE47_00A2_11D2_98BC_00C04FC96ABD_.wvu.Rows" localSheetId="8" hidden="1">[38]BOP!$A$36:$IV$36,[38]BOP!$A$44:$IV$44,[38]BOP!$A$59:$IV$59,[38]BOP!#REF!,[38]BOP!#REF!,[38]BOP!$A$79:$IV$79</definedName>
    <definedName name="Z_EA86CE47_00A2_11D2_98BC_00C04FC96ABD_.wvu.Rows" hidden="1">[38]BOP!$A$36:$IV$36,[38]BOP!$A$44:$IV$44,[38]BOP!$A$59:$IV$59,[38]BOP!#REF!,[38]BOP!#REF!,[38]BOP!$A$79:$IV$79</definedName>
    <definedName name="zczxcz" localSheetId="3" hidden="1">{"Tab1",#N/A,FALSE,"P";"Tab2",#N/A,FALSE,"P"}</definedName>
    <definedName name="zczxcz" localSheetId="10" hidden="1">{"Tab1",#N/A,FALSE,"P";"Tab2",#N/A,FALSE,"P"}</definedName>
    <definedName name="zczxcz" localSheetId="11" hidden="1">{"Tab1",#N/A,FALSE,"P";"Tab2",#N/A,FALSE,"P"}</definedName>
    <definedName name="zczxcz" localSheetId="2" hidden="1">{"Tab1",#N/A,FALSE,"P";"Tab2",#N/A,FALSE,"P"}</definedName>
    <definedName name="zczxcz" localSheetId="5" hidden="1">{"Tab1",#N/A,FALSE,"P";"Tab2",#N/A,FALSE,"P"}</definedName>
    <definedName name="zczxcz" localSheetId="6" hidden="1">{"Tab1",#N/A,FALSE,"P";"Tab2",#N/A,FALSE,"P"}</definedName>
    <definedName name="zczxcz" localSheetId="7" hidden="1">{"Tab1",#N/A,FALSE,"P";"Tab2",#N/A,FALSE,"P"}</definedName>
    <definedName name="zczxcz" localSheetId="8" hidden="1">{"Tab1",#N/A,FALSE,"P";"Tab2",#N/A,FALSE,"P"}</definedName>
    <definedName name="zczxcz" localSheetId="9" hidden="1">{"Tab1",#N/A,FALSE,"P";"Tab2",#N/A,FALSE,"P"}</definedName>
    <definedName name="zczxcz" hidden="1">{"Tab1",#N/A,FALSE,"P";"Tab2",#N/A,FALSE,"P"}</definedName>
    <definedName name="zx" localSheetId="3" hidden="1">{"Tab1",#N/A,FALSE,"P";"Tab2",#N/A,FALSE,"P"}</definedName>
    <definedName name="zx" localSheetId="10" hidden="1">{"Tab1",#N/A,FALSE,"P";"Tab2",#N/A,FALSE,"P"}</definedName>
    <definedName name="zx" localSheetId="11" hidden="1">{"Tab1",#N/A,FALSE,"P";"Tab2",#N/A,FALSE,"P"}</definedName>
    <definedName name="zx" localSheetId="2" hidden="1">{"Tab1",#N/A,FALSE,"P";"Tab2",#N/A,FALSE,"P"}</definedName>
    <definedName name="zx" localSheetId="5" hidden="1">{"Tab1",#N/A,FALSE,"P";"Tab2",#N/A,FALSE,"P"}</definedName>
    <definedName name="zx" localSheetId="6" hidden="1">{"Tab1",#N/A,FALSE,"P";"Tab2",#N/A,FALSE,"P"}</definedName>
    <definedName name="zx" localSheetId="7" hidden="1">{"Tab1",#N/A,FALSE,"P";"Tab2",#N/A,FALSE,"P"}</definedName>
    <definedName name="zx" localSheetId="8" hidden="1">{"Tab1",#N/A,FALSE,"P";"Tab2",#N/A,FALSE,"P"}</definedName>
    <definedName name="zx" localSheetId="9" hidden="1">{"Tab1",#N/A,FALSE,"P";"Tab2",#N/A,FALSE,"P"}</definedName>
    <definedName name="zx" hidden="1">{"Tab1",#N/A,FALSE,"P";"Tab2",#N/A,FALSE,"P"}</definedName>
    <definedName name="zxc" localSheetId="3" hidden="1">{"Tab1",#N/A,FALSE,"P";"Tab2",#N/A,FALSE,"P"}</definedName>
    <definedName name="zxc" localSheetId="10" hidden="1">{"Tab1",#N/A,FALSE,"P";"Tab2",#N/A,FALSE,"P"}</definedName>
    <definedName name="zxc" localSheetId="11" hidden="1">{"Tab1",#N/A,FALSE,"P";"Tab2",#N/A,FALSE,"P"}</definedName>
    <definedName name="zxc" localSheetId="2" hidden="1">{"Tab1",#N/A,FALSE,"P";"Tab2",#N/A,FALSE,"P"}</definedName>
    <definedName name="zxc" localSheetId="5" hidden="1">{"Tab1",#N/A,FALSE,"P";"Tab2",#N/A,FALSE,"P"}</definedName>
    <definedName name="zxc" localSheetId="6" hidden="1">{"Tab1",#N/A,FALSE,"P";"Tab2",#N/A,FALSE,"P"}</definedName>
    <definedName name="zxc" localSheetId="7" hidden="1">{"Tab1",#N/A,FALSE,"P";"Tab2",#N/A,FALSE,"P"}</definedName>
    <definedName name="zxc" localSheetId="8" hidden="1">{"Tab1",#N/A,FALSE,"P";"Tab2",#N/A,FALSE,"P"}</definedName>
    <definedName name="zxc" localSheetId="9" hidden="1">{"Tab1",#N/A,FALSE,"P";"Tab2",#N/A,FALSE,"P"}</definedName>
    <definedName name="zxc" hidden="1">{"Tab1",#N/A,FALSE,"P";"Tab2",#N/A,FALSE,"P"}</definedName>
    <definedName name="zxcv" localSheetId="3" hidden="1">{"Tab1",#N/A,FALSE,"P";"Tab2",#N/A,FALSE,"P"}</definedName>
    <definedName name="zxcv" localSheetId="10" hidden="1">{"Tab1",#N/A,FALSE,"P";"Tab2",#N/A,FALSE,"P"}</definedName>
    <definedName name="zxcv" localSheetId="11" hidden="1">{"Tab1",#N/A,FALSE,"P";"Tab2",#N/A,FALSE,"P"}</definedName>
    <definedName name="zxcv" localSheetId="2" hidden="1">{"Tab1",#N/A,FALSE,"P";"Tab2",#N/A,FALSE,"P"}</definedName>
    <definedName name="zxcv" localSheetId="5" hidden="1">{"Tab1",#N/A,FALSE,"P";"Tab2",#N/A,FALSE,"P"}</definedName>
    <definedName name="zxcv" localSheetId="6" hidden="1">{"Tab1",#N/A,FALSE,"P";"Tab2",#N/A,FALSE,"P"}</definedName>
    <definedName name="zxcv" localSheetId="7" hidden="1">{"Tab1",#N/A,FALSE,"P";"Tab2",#N/A,FALSE,"P"}</definedName>
    <definedName name="zxcv" localSheetId="8" hidden="1">{"Tab1",#N/A,FALSE,"P";"Tab2",#N/A,FALSE,"P"}</definedName>
    <definedName name="zxcv" localSheetId="9" hidden="1">{"Tab1",#N/A,FALSE,"P";"Tab2",#N/A,FALSE,"P"}</definedName>
    <definedName name="zxcv" hidden="1">{"Tab1",#N/A,FALSE,"P";"Tab2",#N/A,FALSE,"P"}</definedName>
    <definedName name="zz" localSheetId="3" hidden="1">{"Tab1",#N/A,FALSE,"P";"Tab2",#N/A,FALSE,"P"}</definedName>
    <definedName name="zz" localSheetId="10" hidden="1">{"Tab1",#N/A,FALSE,"P";"Tab2",#N/A,FALSE,"P"}</definedName>
    <definedName name="zz" localSheetId="11" hidden="1">{"Tab1",#N/A,FALSE,"P";"Tab2",#N/A,FALSE,"P"}</definedName>
    <definedName name="zz" localSheetId="2" hidden="1">{"Tab1",#N/A,FALSE,"P";"Tab2",#N/A,FALSE,"P"}</definedName>
    <definedName name="zz" localSheetId="5" hidden="1">{"Tab1",#N/A,FALSE,"P";"Tab2",#N/A,FALSE,"P"}</definedName>
    <definedName name="zz" localSheetId="6" hidden="1">{"Tab1",#N/A,FALSE,"P";"Tab2",#N/A,FALSE,"P"}</definedName>
    <definedName name="zz" localSheetId="7" hidden="1">{"Tab1",#N/A,FALSE,"P";"Tab2",#N/A,FALSE,"P"}</definedName>
    <definedName name="zz" localSheetId="8" hidden="1">{"Tab1",#N/A,FALSE,"P";"Tab2",#N/A,FALSE,"P"}</definedName>
    <definedName name="zz" localSheetId="9" hidden="1">{"Tab1",#N/A,FALSE,"P";"Tab2",#N/A,FALSE,"P"}</definedName>
    <definedName name="zz" hidden="1">{"Tab1",#N/A,FALSE,"P";"Tab2",#N/A,FALSE,"P"}</definedName>
  </definedNames>
  <calcPr calcId="171027"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uri="{140A7094-0E35-4892-8432-C4D2E57EDEB5}">
      <x15:workbookPr chartTrackingRefBase="1"/>
    </ext>
  </extLst>
</workbook>
</file>

<file path=xl/calcChain.xml><?xml version="1.0" encoding="utf-8"?>
<calcChain xmlns="http://schemas.openxmlformats.org/spreadsheetml/2006/main">
  <c r="Q37" i="118" l="1"/>
  <c r="Q36" i="118"/>
  <c r="O25" i="118"/>
  <c r="Q10" i="118"/>
  <c r="Q9" i="118"/>
  <c r="Y52" i="113"/>
  <c r="X52" i="113"/>
  <c r="Z52" i="113"/>
  <c r="Z51" i="113"/>
  <c r="N50" i="113"/>
  <c r="S50" i="113"/>
  <c r="M50" i="113"/>
  <c r="R50" i="113"/>
  <c r="L50" i="113"/>
  <c r="Q50" i="113"/>
  <c r="Z49" i="113"/>
  <c r="T49" i="113"/>
  <c r="S49" i="113"/>
  <c r="R49" i="113"/>
  <c r="Q49" i="113"/>
  <c r="Z48" i="113"/>
  <c r="T48" i="113"/>
  <c r="S48" i="113"/>
  <c r="R48" i="113"/>
  <c r="Q48" i="113"/>
  <c r="Z47" i="113"/>
  <c r="T47" i="113"/>
  <c r="S47" i="113"/>
  <c r="R47" i="113"/>
  <c r="Q47" i="113"/>
  <c r="Z46" i="113"/>
  <c r="S46" i="113"/>
  <c r="R46" i="113"/>
  <c r="Q46" i="113"/>
  <c r="O46" i="113"/>
  <c r="T46" i="113"/>
  <c r="Z45" i="113"/>
  <c r="S45" i="113"/>
  <c r="R45" i="113"/>
  <c r="Q45" i="113"/>
  <c r="O45" i="113"/>
  <c r="T45" i="113"/>
  <c r="Z44" i="113"/>
  <c r="S44" i="113"/>
  <c r="R44" i="113"/>
  <c r="Q44" i="113"/>
  <c r="O44" i="113"/>
  <c r="T44" i="113"/>
  <c r="Z43" i="113"/>
  <c r="S43" i="113"/>
  <c r="R43" i="113"/>
  <c r="Q43" i="113"/>
  <c r="O43" i="113"/>
  <c r="T43" i="113"/>
  <c r="Z42" i="113"/>
  <c r="S42" i="113"/>
  <c r="R42" i="113"/>
  <c r="Q42" i="113"/>
  <c r="O42" i="113"/>
  <c r="T42" i="113"/>
  <c r="Z41" i="113"/>
  <c r="S41" i="113"/>
  <c r="R41" i="113"/>
  <c r="Q41" i="113"/>
  <c r="O41" i="113"/>
  <c r="T41" i="113"/>
  <c r="Z40" i="113"/>
  <c r="S40" i="113"/>
  <c r="R40" i="113"/>
  <c r="Q40" i="113"/>
  <c r="O40" i="113"/>
  <c r="T40" i="113"/>
  <c r="Z39" i="113"/>
  <c r="S39" i="113"/>
  <c r="R39" i="113"/>
  <c r="Q39" i="113"/>
  <c r="O39" i="113"/>
  <c r="T39" i="113"/>
  <c r="Z38" i="113"/>
  <c r="S38" i="113"/>
  <c r="R38" i="113"/>
  <c r="Q38" i="113"/>
  <c r="O38" i="113"/>
  <c r="T38" i="113"/>
  <c r="Z37" i="113"/>
  <c r="S37" i="113"/>
  <c r="R37" i="113"/>
  <c r="Q37" i="113"/>
  <c r="O37" i="113"/>
  <c r="O50" i="113"/>
  <c r="T50" i="113"/>
  <c r="T37" i="113"/>
  <c r="D50" i="109"/>
  <c r="J28" i="108"/>
  <c r="I28" i="108"/>
  <c r="H28" i="108"/>
  <c r="G28" i="108"/>
  <c r="F28" i="108"/>
  <c r="E28" i="108"/>
  <c r="D28" i="108"/>
  <c r="B28" i="105"/>
  <c r="B27" i="105"/>
  <c r="B30" i="105"/>
  <c r="C28" i="105"/>
  <c r="C29" i="105"/>
  <c r="C27" i="105"/>
  <c r="C30" i="105"/>
  <c r="F62" i="96"/>
  <c r="E62" i="96"/>
  <c r="I31" i="94"/>
  <c r="G31" i="94"/>
  <c r="F31" i="94"/>
  <c r="H30" i="90"/>
  <c r="G30" i="90"/>
  <c r="G37" i="90"/>
  <c r="F30" i="90"/>
  <c r="E30" i="90"/>
  <c r="D30" i="90"/>
  <c r="D37" i="90"/>
  <c r="C30" i="90"/>
  <c r="B30" i="90"/>
  <c r="B37" i="90"/>
  <c r="A28" i="90"/>
  <c r="A27" i="90"/>
  <c r="A26" i="90"/>
  <c r="A25" i="90"/>
  <c r="A24" i="90"/>
  <c r="A23" i="90"/>
  <c r="A22" i="90"/>
  <c r="A21" i="90"/>
  <c r="A20" i="90"/>
  <c r="A19" i="90"/>
  <c r="A18" i="90"/>
  <c r="A17" i="90"/>
  <c r="A16" i="90"/>
  <c r="A15" i="90"/>
  <c r="A14" i="90"/>
  <c r="A13" i="90"/>
  <c r="A12" i="90"/>
  <c r="A11" i="90"/>
  <c r="A10" i="90"/>
  <c r="D43" i="78"/>
  <c r="C43" i="78"/>
  <c r="G45" i="76"/>
  <c r="F45" i="76"/>
  <c r="G44" i="74"/>
  <c r="F44" i="74"/>
  <c r="E44" i="72"/>
  <c r="D44" i="72"/>
  <c r="G44" i="70"/>
  <c r="F44" i="70"/>
  <c r="O12" i="66"/>
  <c r="L37" i="62"/>
  <c r="K37" i="62"/>
  <c r="J37" i="62"/>
  <c r="I37" i="62"/>
  <c r="H37" i="62"/>
  <c r="G37" i="62"/>
  <c r="L33" i="62"/>
  <c r="K33" i="62"/>
  <c r="J33" i="62"/>
  <c r="I33" i="62"/>
  <c r="H33" i="62"/>
  <c r="G33" i="62"/>
  <c r="F33" i="62"/>
  <c r="E33" i="62"/>
  <c r="D33" i="62"/>
  <c r="C33" i="62"/>
  <c r="L32" i="62"/>
  <c r="K32" i="62"/>
  <c r="J32" i="62"/>
  <c r="I32" i="62"/>
  <c r="H32" i="62"/>
  <c r="G32" i="62"/>
  <c r="F32" i="62"/>
  <c r="E32" i="62"/>
  <c r="D32" i="62"/>
  <c r="C32" i="62"/>
  <c r="D31" i="62"/>
  <c r="J36" i="55"/>
  <c r="G36" i="55"/>
  <c r="L36" i="55"/>
  <c r="F36" i="55"/>
  <c r="K36" i="55"/>
  <c r="E36" i="55"/>
  <c r="D36" i="55"/>
  <c r="I36" i="55"/>
  <c r="O32" i="55"/>
  <c r="C36" i="55"/>
  <c r="H36" i="55"/>
  <c r="L35" i="55"/>
  <c r="K35" i="55"/>
  <c r="J35" i="55"/>
  <c r="I35" i="55"/>
  <c r="H35" i="55"/>
  <c r="L34" i="55"/>
  <c r="K34" i="55"/>
  <c r="J34" i="55"/>
  <c r="I34" i="55"/>
  <c r="H34" i="55"/>
  <c r="L32" i="55"/>
  <c r="K32" i="55"/>
  <c r="J32" i="55"/>
  <c r="P32" i="55"/>
  <c r="I32" i="55"/>
  <c r="H32" i="55"/>
  <c r="L31" i="55"/>
  <c r="K31" i="55"/>
  <c r="J31" i="55"/>
  <c r="I31" i="55"/>
  <c r="H31" i="55"/>
  <c r="L30" i="55"/>
  <c r="K30" i="55"/>
  <c r="J30" i="55"/>
  <c r="I30" i="55"/>
  <c r="H30" i="55"/>
  <c r="N32" i="55"/>
  <c r="Q32" i="55"/>
  <c r="G32" i="54"/>
  <c r="G29" i="54"/>
  <c r="N33" i="53"/>
  <c r="M33" i="53"/>
  <c r="L33" i="53"/>
  <c r="K33" i="53"/>
  <c r="J33" i="53"/>
  <c r="I33" i="53"/>
  <c r="H33" i="53"/>
  <c r="G33" i="53"/>
  <c r="N32" i="53"/>
  <c r="M32" i="53"/>
  <c r="L32" i="53"/>
  <c r="K32" i="53"/>
  <c r="J32" i="53"/>
  <c r="I32" i="53"/>
  <c r="H32" i="53"/>
  <c r="G32" i="53"/>
  <c r="F32" i="53"/>
  <c r="N31" i="53"/>
  <c r="M31" i="53"/>
  <c r="L31" i="53"/>
  <c r="K31" i="53"/>
  <c r="J31" i="53"/>
  <c r="I31" i="53"/>
  <c r="H31" i="53"/>
  <c r="G31" i="53"/>
  <c r="F31" i="53"/>
  <c r="N30" i="53"/>
  <c r="M30" i="53"/>
  <c r="L30" i="53"/>
  <c r="K30" i="53"/>
  <c r="J30" i="53"/>
  <c r="I30" i="53"/>
  <c r="H30" i="53"/>
  <c r="G30" i="53"/>
  <c r="F30" i="53"/>
  <c r="E50" i="49"/>
  <c r="D46" i="47"/>
  <c r="D45" i="47"/>
  <c r="D44" i="47"/>
  <c r="D43" i="47"/>
  <c r="D42" i="47"/>
  <c r="D41" i="47"/>
  <c r="D40" i="47"/>
  <c r="D39" i="47"/>
  <c r="D38" i="47"/>
  <c r="D37" i="47"/>
  <c r="D36" i="47"/>
  <c r="D35" i="47"/>
  <c r="D34" i="47"/>
  <c r="D47" i="47"/>
  <c r="D33" i="47"/>
  <c r="D32" i="47"/>
  <c r="D47" i="46"/>
  <c r="D46" i="46"/>
  <c r="D45" i="46"/>
  <c r="D44" i="46"/>
  <c r="D43" i="46"/>
  <c r="D42" i="46"/>
  <c r="D41" i="46"/>
  <c r="D40" i="46"/>
  <c r="D39" i="46"/>
  <c r="D38" i="46"/>
  <c r="D37" i="46"/>
  <c r="D36" i="46"/>
  <c r="D35" i="46"/>
  <c r="D34" i="46"/>
  <c r="D33" i="46"/>
  <c r="D48" i="46"/>
  <c r="H51" i="34"/>
  <c r="G51" i="34"/>
  <c r="F51" i="34"/>
  <c r="H50" i="34"/>
  <c r="G50" i="34"/>
  <c r="F50" i="34"/>
  <c r="H48" i="34"/>
  <c r="G48" i="34"/>
  <c r="F48" i="34"/>
  <c r="H47" i="34"/>
  <c r="G47" i="34"/>
  <c r="F47" i="34"/>
  <c r="H46" i="34"/>
  <c r="G46" i="34"/>
  <c r="F46" i="34"/>
  <c r="H45" i="34"/>
  <c r="G45" i="34"/>
  <c r="F45" i="34"/>
  <c r="H44" i="34"/>
  <c r="G44" i="34"/>
  <c r="F44" i="34"/>
  <c r="H43" i="34"/>
  <c r="G43" i="34"/>
  <c r="F43" i="34"/>
  <c r="H42" i="34"/>
  <c r="G42" i="34"/>
  <c r="F42" i="34"/>
  <c r="H41" i="34"/>
  <c r="G41" i="34"/>
  <c r="F41" i="34"/>
  <c r="H40" i="34"/>
  <c r="G40" i="34"/>
  <c r="F40" i="34"/>
  <c r="G51" i="33"/>
  <c r="F51" i="33"/>
  <c r="G50" i="33"/>
  <c r="F50" i="33"/>
  <c r="G48" i="33"/>
  <c r="F48" i="33"/>
  <c r="G47" i="33"/>
  <c r="F47" i="33"/>
  <c r="G46" i="33"/>
  <c r="F46" i="33"/>
  <c r="G45" i="33"/>
  <c r="F45" i="33"/>
  <c r="G44" i="33"/>
  <c r="F44" i="33"/>
  <c r="G43" i="33"/>
  <c r="F43" i="33"/>
  <c r="G42" i="33"/>
  <c r="F42" i="33"/>
  <c r="G41" i="33"/>
  <c r="F41" i="33"/>
  <c r="G40" i="33"/>
  <c r="F40" i="33"/>
  <c r="K51" i="32"/>
  <c r="K50" i="32"/>
  <c r="E35" i="12"/>
  <c r="E36" i="12"/>
  <c r="E37" i="12"/>
  <c r="E38" i="12"/>
  <c r="E39" i="12"/>
  <c r="E40" i="12"/>
  <c r="E41" i="12"/>
  <c r="E42" i="12"/>
  <c r="E44" i="12"/>
  <c r="E45" i="12"/>
  <c r="E46" i="12"/>
  <c r="E47" i="12"/>
  <c r="E48" i="12"/>
  <c r="E49" i="12"/>
  <c r="E50" i="12"/>
  <c r="E51" i="12"/>
  <c r="E50" i="3"/>
  <c r="E51" i="3"/>
  <c r="E52" i="3"/>
  <c r="E53" i="3"/>
  <c r="E54" i="3"/>
  <c r="E55" i="3"/>
  <c r="E56" i="3"/>
  <c r="E57" i="3"/>
  <c r="E58" i="3"/>
  <c r="E59" i="3"/>
  <c r="E60" i="3"/>
  <c r="E61" i="3"/>
  <c r="E62" i="3"/>
  <c r="E63" i="3"/>
  <c r="E64" i="3"/>
  <c r="E65" i="3"/>
  <c r="E66" i="3"/>
  <c r="E68" i="3"/>
  <c r="E69" i="3"/>
  <c r="E70" i="3"/>
  <c r="E71" i="3"/>
  <c r="E72" i="3"/>
  <c r="E73" i="3"/>
  <c r="E74" i="3"/>
  <c r="E76" i="3"/>
  <c r="E77" i="3"/>
  <c r="E78" i="3"/>
  <c r="E79" i="3"/>
  <c r="E80" i="3"/>
  <c r="E81" i="3"/>
  <c r="E82" i="3"/>
  <c r="E83" i="3"/>
  <c r="E84" i="3"/>
  <c r="E85" i="3"/>
  <c r="E86" i="3"/>
  <c r="E87" i="3"/>
  <c r="E88" i="3"/>
  <c r="E89" i="3"/>
  <c r="E91" i="3"/>
  <c r="E92" i="3"/>
  <c r="E93" i="3"/>
  <c r="E94" i="3"/>
  <c r="E95" i="3"/>
  <c r="E96" i="3"/>
  <c r="E97" i="3"/>
</calcChain>
</file>

<file path=xl/sharedStrings.xml><?xml version="1.0" encoding="utf-8"?>
<sst xmlns="http://schemas.openxmlformats.org/spreadsheetml/2006/main" count="7033" uniqueCount="1195">
  <si>
    <t>Los resultados ofrecidos en esta/e base de datos/conjunto de datos son los compilados por los autores y no necesariamente reflejan el punto de vista del Banco Interamericano de Desarrollo, de su Directorio Ejecutivo ni de los países que representa.</t>
  </si>
  <si>
    <t>Note que el enlace URL incluye términos y condiciones adicionales de esta licencia.</t>
  </si>
  <si>
    <t>Cualquier disputa relacionada con el uso de las obras del BID que no pueda resolverse amistosamente se someterá a arbitraje de conformidad con las reglas de la CNUDMI (UNCITRAL). El uso del nombre del BID para cualquier fin distinto al reconocimiento respectivo y el uso del logotipo del BID, no están autorizados por esta licencia CC-IGO y requieren de un acuerdo de licencia adicional.</t>
  </si>
  <si>
    <t>Copyright © 2017 Banco Interamericano de Desarrollo. Esta obra se encuentra sujeta a una licencia Creative Commons IGO 3.0 Reconocimiento-NoComercial-SinObrasDerivadas (CC-IGO 3.0 BY-NC-ND) (http://creativecommons.org/licenses/by-nc-nd/3.0/igo/legalcode) y puede ser reproducida para cualquier uso no-comercial otorgando el reconocimiento respectivo al BID. No se permiten obras derivadas.</t>
  </si>
  <si>
    <t>Fuentes de los datos: El Banco Interamericano de Desarrollo (BID), la Organización para la Cooperación y el Desarrollo Económico (OCDE), la Organización Internacional del Trabajo (OIT), y el Fondo Monetario Internacional (FMI). Panorama de las Administraciones Públicas 2017 https://publications.iadb.org/handle/11319/7979</t>
  </si>
  <si>
    <t>Años cubiertos por los datos: 2007 - 2015</t>
  </si>
  <si>
    <t>Formato: Excel</t>
  </si>
  <si>
    <t>Panorama de las Administraciones Públicas: América Latina y el Caribe" es la segunda edición de una publicación conjunta entre la Organización para la Cooperación y el Desarrollo Económico (OCDE) y el Banco Interamericano de Desarrollo (BID). La publicación provee a los lectores un conjunto clave de indicadores diseñados para informar el diseño de políticas y establecer marcos de referencia para intervenciones específicas. Este conjunto de datos especializados abarca una serie de indicadores en las áreas de finanzas públicas y empleo público.</t>
  </si>
  <si>
    <t>Panorama de las Administraciones Públicas América Latina y el Caribe 2017</t>
  </si>
  <si>
    <t>GTM</t>
  </si>
  <si>
    <t>PER</t>
  </si>
  <si>
    <t>BOL</t>
  </si>
  <si>
    <t>COL</t>
  </si>
  <si>
    <t>MEX</t>
  </si>
  <si>
    <t>CRI</t>
  </si>
  <si>
    <t>ECU</t>
  </si>
  <si>
    <t>ALC</t>
  </si>
  <si>
    <t>CHL</t>
  </si>
  <si>
    <t>BRA</t>
  </si>
  <si>
    <t>ARG</t>
  </si>
  <si>
    <t>URY</t>
  </si>
  <si>
    <t>ESA</t>
  </si>
  <si>
    <t>KOR</t>
  </si>
  <si>
    <t>TUR</t>
  </si>
  <si>
    <t>ISR</t>
  </si>
  <si>
    <t>USA</t>
  </si>
  <si>
    <t>CAN</t>
  </si>
  <si>
    <t>NZL</t>
  </si>
  <si>
    <t>AUS</t>
  </si>
  <si>
    <t>NLD</t>
  </si>
  <si>
    <t>JPN</t>
  </si>
  <si>
    <t>CHE</t>
  </si>
  <si>
    <t>ISL</t>
  </si>
  <si>
    <t>LVA</t>
  </si>
  <si>
    <t>POL</t>
  </si>
  <si>
    <t>NOR</t>
  </si>
  <si>
    <t>EST</t>
  </si>
  <si>
    <t>LTU</t>
  </si>
  <si>
    <t>GRC</t>
  </si>
  <si>
    <t>OCDE</t>
  </si>
  <si>
    <t>ESP</t>
  </si>
  <si>
    <t>DNK</t>
  </si>
  <si>
    <t>SWE</t>
  </si>
  <si>
    <t>SVK</t>
  </si>
  <si>
    <t>PRT</t>
  </si>
  <si>
    <t>ITA</t>
  </si>
  <si>
    <t>FRA</t>
  </si>
  <si>
    <t>GRB</t>
  </si>
  <si>
    <t>SLO</t>
  </si>
  <si>
    <t>CZE</t>
  </si>
  <si>
    <t>FIN</t>
  </si>
  <si>
    <t>LUX</t>
  </si>
  <si>
    <t>AUT</t>
  </si>
  <si>
    <t>DEU</t>
  </si>
  <si>
    <t>BEL</t>
  </si>
  <si>
    <t>HUN</t>
  </si>
  <si>
    <t>IRL</t>
  </si>
  <si>
    <t>Difference</t>
  </si>
  <si>
    <t>Before taxes and transfers</t>
  </si>
  <si>
    <t>Antes de imppuestos y transferencias</t>
  </si>
  <si>
    <t>Country</t>
  </si>
  <si>
    <t>Fuentes: Para los países miembros de la OCDE: Base de datos de distribución del ingreso (Income Distribution Database). Para los países de ALC: Lustig (2016).</t>
  </si>
  <si>
    <t>1.1 Diferencias en la desigualdad de ingresos antes y después de ingresos y transferencias gubernamentales</t>
  </si>
  <si>
    <t>Disclaimer: http://oe.cd/disclaimer</t>
  </si>
  <si>
    <t>Version 1 - Last updated: 09-Nov-2016</t>
  </si>
  <si>
    <t>Figura 1.1. Diferencias en la desigualdad de ingresos antes y después de ingresos y transferencias gubernamentales</t>
  </si>
  <si>
    <t>Capítulo 1. Efecto de la política fiscal en la equidad</t>
  </si>
  <si>
    <t>Panorama de las Administraciones Públicas: América Latina y el Caribe 2017 - © OECD 2016</t>
  </si>
  <si>
    <t xml:space="preserve">EU27 </t>
  </si>
  <si>
    <t>Ingreso Final</t>
  </si>
  <si>
    <t>Ingreso Disponible</t>
  </si>
  <si>
    <t>Ingreso de Mercado mas Pen. Contr.</t>
  </si>
  <si>
    <t>Ingreso de Mercado</t>
  </si>
  <si>
    <t>Se presentan los promedios no ponderados</t>
  </si>
  <si>
    <t>Fuente: Elaboración propia con base en Lustig y Pessino, 2014; Lustig, 2015; EUROMOD version no. G2.0, y OCDE, Income Distribution Database.</t>
  </si>
  <si>
    <t xml:space="preserve">1.2 Coeficientes de Gini: Efectos de la política fiscal en la distribución del ingreso promedio en países seleccionados de ALC y UE-27 </t>
  </si>
  <si>
    <t xml:space="preserve">Figura 1.2. Coeficientes de Gini: Efectos de la política fiscal en la distribución del ingreso promedio en países seleccionados de ALC y UE-27 </t>
  </si>
  <si>
    <t>Figuras 1.3. y 2.10. Desglose de los ingresos tributarios como porcentaje del total de los impuestos, 2007 y 2014</t>
  </si>
  <si>
    <t>2.10 Desglose de los ingresos tributarios como porcentaje del total de los impuestos, 2007 y 2014</t>
  </si>
  <si>
    <t>Fuente: OCDE (2016), base de datos sobre Estadísticas Tributarias en América Latina.</t>
  </si>
  <si>
    <t>Notas para el gráfico:  Los datos de 2014 para Barbados, Bolivia, Jamaica, Paraguay y Venezuela son estimaciones.</t>
  </si>
  <si>
    <t xml:space="preserve">El gráfico excluye los ingresos del gobierno local para Argentina (pero incluyen los ingresos provinciales), Bahamas, Barbados, República Dominicana, Ecuador, El Salvador, Honduras, Jamaica, Nicaragua, Paraguay y Venezuela. </t>
  </si>
  <si>
    <t>Los datos para México son de 2013 para la nómina, la propiedad, los bienes y servicios y otros.</t>
  </si>
  <si>
    <t>BHS</t>
  </si>
  <si>
    <t>DOM</t>
  </si>
  <si>
    <t>VEN</t>
  </si>
  <si>
    <t>PRY</t>
  </si>
  <si>
    <t>HND</t>
  </si>
  <si>
    <t>JAM</t>
  </si>
  <si>
    <t>SLV</t>
  </si>
  <si>
    <t>BRB</t>
  </si>
  <si>
    <t>NIC</t>
  </si>
  <si>
    <t>PAN</t>
  </si>
  <si>
    <t>TTO</t>
  </si>
  <si>
    <t>Bienes y servicios</t>
  </si>
  <si>
    <t>Ingresos y beneficios</t>
  </si>
  <si>
    <t>Seguridad social</t>
  </si>
  <si>
    <t>Propiedad</t>
  </si>
  <si>
    <t>Nómina</t>
  </si>
  <si>
    <t>Otros</t>
  </si>
  <si>
    <r>
      <t xml:space="preserve">Persona de contacto: </t>
    </r>
    <r>
      <rPr>
        <b/>
        <sz val="11"/>
        <rFont val="Arial"/>
        <family val="2"/>
      </rPr>
      <t>Maria Veronica Cetrola Raven (Consultant, mariacet@iadb.org )</t>
    </r>
  </si>
  <si>
    <t>Jamaica</t>
  </si>
  <si>
    <t xml:space="preserve">República Dominicana </t>
  </si>
  <si>
    <t>Brasil</t>
  </si>
  <si>
    <t xml:space="preserve">Chile </t>
  </si>
  <si>
    <t>Argentina</t>
  </si>
  <si>
    <t>Perú</t>
  </si>
  <si>
    <t>Colombia</t>
  </si>
  <si>
    <t>SUR</t>
  </si>
  <si>
    <t>Suriname</t>
  </si>
  <si>
    <t>México</t>
  </si>
  <si>
    <t>Venezuela</t>
  </si>
  <si>
    <t>Ecuador</t>
  </si>
  <si>
    <t>Trinidad y Tobago</t>
  </si>
  <si>
    <t>Bolivia</t>
  </si>
  <si>
    <t>Nota: Los ingresos incluyen los hidrocarburos y la minería. Los datos para 2014 son preliminares. Los datos para 2013 son datos revisados.</t>
  </si>
  <si>
    <t>Fuente: OCDE/ CEPAL /CIAT/BID (2016) basado en datos de CEPAL.</t>
  </si>
  <si>
    <t>2.11 Ingresos fiscales de los recursos naturales no renovables como porcentaje del PIB, 2013 y 2014</t>
  </si>
  <si>
    <t>Figuras 1.4. y 2.11. Ingresos fiscales de los recursos naturales no renovables como porcentaje del PIB, 2013 y 2014</t>
  </si>
  <si>
    <t>Figura 1.5. Gasto social y primario en países selectos de ALC respecto al PIB</t>
  </si>
  <si>
    <t>1.5. Gasto social y primario en países selectos de ALC respecto al PIB</t>
  </si>
  <si>
    <t>(ordenado por gasto primario/PIB; Ingreso nacional bruto en eje derecho)</t>
  </si>
  <si>
    <t xml:space="preserve">Fuente: Elaboración propia con base en Argentina: Rossignolo, 2016;  Bolivia: Paz-Arauco et al., 2014; Brasil: Higgins y Pereira, 2014;  Chile: Martínez-Aguilar et al., 2016; Colombia: Lustig y Melendez, 2015;  Costa Rica: Sauma y Trejos, 2014; Ecuador: Llerena et al., 2015; El Salvador: Beneke et al., 2014; Guatemala: Cabrera et al., 2014; Honduras: Castañeda y Espino 2015; Mexico: Scott, 2014; Peru: Jaramillo, 2013; Uruguay: Bucheli et al., 2014.   </t>
  </si>
  <si>
    <t>El año de la encuesta de hogares está entre paréntesis.</t>
  </si>
  <si>
    <t xml:space="preserve">El gasto primario es igual al gasto total del gobierno general menos el pago de intereses sobre la deuda interna y externa. El gasto social incluye todas las transferencias directas, todas las pensiones y gasto en educación y salud. La información mostrada aquí son los datos administrativos como se reportan en el estudio citado arriba y los números no necesariamente coinciden con los de las bases del BID (o alguna otra organización multilateral). </t>
  </si>
  <si>
    <t>El Ingreso Nacional Bruto (INB) per cápita en el eje de la derecha está en PPA de 2011 de los World Development Indicators. No hay dato de INB para Argentina en PPA 2011. Consultado 15 de Febrero de 2016 http://data.worldbank.org/indicator/NY.GNP.PCAP.PP.CD</t>
  </si>
  <si>
    <t xml:space="preserve">Chile tiene un sistema de pensiones de reparto sólo para los trabajadores antiguos. En 1980 comenzó a el sistema de pensiones de capitaliazión individual. </t>
  </si>
  <si>
    <t>GTM
(2011)</t>
  </si>
  <si>
    <t>COL
(2010)</t>
  </si>
  <si>
    <t>SLV
(2011)</t>
  </si>
  <si>
    <t>HND
(2011)</t>
  </si>
  <si>
    <t>CHL
(2013)</t>
  </si>
  <si>
    <t>ECU
(2011)</t>
  </si>
  <si>
    <t xml:space="preserve">MEX
(2010) </t>
  </si>
  <si>
    <t xml:space="preserve">PER
(2009) </t>
  </si>
  <si>
    <t>CRI
(2010)</t>
  </si>
  <si>
    <t>URY
(2009)</t>
  </si>
  <si>
    <t>BOL
(2009)</t>
  </si>
  <si>
    <t>ARG
(2012)</t>
  </si>
  <si>
    <t xml:space="preserve">BRA
(2009) </t>
  </si>
  <si>
    <t>INB per cápita (2011 PPA)</t>
  </si>
  <si>
    <t>Gasto social + pensiones contributivas</t>
  </si>
  <si>
    <t>Gasto primario - gasto social - pensiones</t>
  </si>
  <si>
    <t>Otros gastos</t>
  </si>
  <si>
    <t>Pensiones contributivas</t>
  </si>
  <si>
    <t>Salud</t>
  </si>
  <si>
    <t>Educación</t>
  </si>
  <si>
    <t>Transferencias directas</t>
  </si>
  <si>
    <t>OCDE  (2011)</t>
  </si>
  <si>
    <t>El Ingreso Nacional Bruto (INB) per cápita en el eje de la derecha está en PPA de 2011 de los World Development Indicators. Consultado 29 de junio de 2015 http://data.worldbank.org/indicator/NY.GNP.PCAP.PP.CD</t>
  </si>
  <si>
    <t xml:space="preserve">El gasto primario es igual al gasto total del gobierno general menos el pago de intereses sobre la deuda 
interna y externa. El gasto social incluye todas las transferencias directas, todas las pensiones y gasto en educación y salud. La información mostrada aquí son los datos administrativos como se reportan en el estudio citado arriba y los números no necesariamente coinciden con los de las bases del BID (o alguna otra organización multilateral). </t>
  </si>
  <si>
    <r>
      <t xml:space="preserve">Fuente: Elaboración propia con base en Argentina: Rossignolo, 2016;  Bolivia: Paz-Arauco et al., 2014; Brasil: Higgins y Pereira, 2014;  Chile: Martínez-Aguilar et al., 2016; Colombia: Lustig y Melendez, 2015;  Costa Rica: Sauma y Trejos, 2014; Ecuador: Llerena et al., 2015; El Salvador: Beneke et al., 2014; Guatemala: Cabrera et al., 2014; Honduras: Castañeda y Espino 2015; Mexico: Scott, 2014; </t>
    </r>
    <r>
      <rPr>
        <sz val="8"/>
        <color indexed="10"/>
        <rFont val="Arial"/>
        <family val="2"/>
      </rPr>
      <t>OECD: averages were provided by the organization itself and are for 2011</t>
    </r>
    <r>
      <rPr>
        <sz val="8"/>
        <color indexed="8"/>
        <rFont val="Arial"/>
        <family val="2"/>
      </rPr>
      <t xml:space="preserve">; Peru: Jaramillo, 2013; Uruguay: Bucheli et al., 2014.    </t>
    </r>
  </si>
  <si>
    <t>1.6. Composición del gasto social en países selectos de ALC como porcentaje del PIB (como % del PIB, 2010)</t>
  </si>
  <si>
    <t>Figura 1.6. Composición del gasto social en países selectos de ALC como porcentaje del PIB</t>
  </si>
  <si>
    <t>Gini de ingreso final (pensiones como ingreso diferido)</t>
  </si>
  <si>
    <t>Gini de ingreso consumible (pensiones como ingreso diferido)</t>
  </si>
  <si>
    <t>Gini de ingreso disponible (pensiones como ingreso diferido)</t>
  </si>
  <si>
    <t>Gini de ingreso de mercado (pensiones como ingreso diferido)</t>
  </si>
  <si>
    <t>MEX
(2013)</t>
  </si>
  <si>
    <t>Pensiones contributivas como transferencias directas</t>
  </si>
  <si>
    <t>Pensiones contributivas como ingreso diferido</t>
  </si>
  <si>
    <t xml:space="preserve">El índice de Gini para Chile está estimado con el Ingreso Total. Las cifras oficiales de desigualdad en Chile se calculan con Ingreso Monetario, que es igual al Ingreso Total, menos la renta imputada. </t>
  </si>
  <si>
    <t xml:space="preserve">El año de la encuesta está entre paréntesis. </t>
  </si>
  <si>
    <t xml:space="preserve">Fuente: Elaboración propia con base en Argentina: Rossignolo, 2016;  Bolivia: Paz-Arauco et al., 2014; Brasil: Higgins y Pereira, 2014;  Chile: Martínez-Aguilar et al., 2016; Colombia: Lustig y Melendez, 2015;  Costa Rica: Sauma y Trejos, 2014; Ecuador: Llerena et al., 2015; El Salvador: Beneke et al., 2014; Guatemala: Cabrera et al., 2014; Honduras: Castañeda y Espino 2015; Mexico: Scott, 2014; Peru: Jaramillo, 2013; Uruguay: Bucheli et al., 2014.  </t>
  </si>
  <si>
    <t>(ordenado por coeficiente de Gini de ingreso de mercado)</t>
  </si>
  <si>
    <t>Panel b: Pensiones contributivas como transferencias directas</t>
  </si>
  <si>
    <t>Panel a: Pensiones contributivas como ingreso diferido</t>
  </si>
  <si>
    <t>1.7 Coeficiente de Gini de ingreso de mercado, disponible, consumible y final</t>
  </si>
  <si>
    <t>Figura 1.7. Coeficiente de Gini de ingreso de mercado, disponible, consumible y final</t>
  </si>
  <si>
    <t>Promedio en países selectos de OCDE</t>
  </si>
  <si>
    <t>GBR</t>
  </si>
  <si>
    <t>Cobertura</t>
  </si>
  <si>
    <t>Lectura</t>
  </si>
  <si>
    <t>La cobertura reporta el porcentaje de estudiantes con calificación 2 o 3 en la prueba PISA, mientras que el HOI ajusta la cobertura por equidad.</t>
  </si>
  <si>
    <t>Fuente: Banco Mundial.  http://www.worldbank.org/en/topic/poverty/lac-equity-lab1/equality-of-opportunities/hoi-pisa</t>
  </si>
  <si>
    <t>1.8 Índice de Oportunidad Humana: Pruebas PISA de lectura</t>
  </si>
  <si>
    <t>Figura 1.8. Índice de Oportunidad Humana: Pruebas PISA de lectura, 2012</t>
  </si>
  <si>
    <t>Matemáticas</t>
  </si>
  <si>
    <t xml:space="preserve">Fuente: Banco Mundial. http://www.worldbank.org/en/topic/poverty/lac-equity-lab1/equality-of-opportunities/hoi-pisa </t>
  </si>
  <si>
    <t>1.9 Índice de Oportunidad Humana: Pruebas PISA de matemáticas, 2012</t>
  </si>
  <si>
    <t>Figura 1.9. Índice de Oportunidad Humana: Pruebas PISA de matemáticas, 2012</t>
  </si>
  <si>
    <t>URY  (2009)</t>
  </si>
  <si>
    <t>ARG (2012)</t>
  </si>
  <si>
    <t>CHL  (2013)</t>
  </si>
  <si>
    <t>BRA  (2009)</t>
  </si>
  <si>
    <t>CRI   (2010)</t>
  </si>
  <si>
    <t>ECU   (2011)</t>
  </si>
  <si>
    <t>MEX (2010)</t>
  </si>
  <si>
    <t>SLV   (2011)</t>
  </si>
  <si>
    <t>COL  (2010)</t>
  </si>
  <si>
    <t>BOL  (2009)</t>
  </si>
  <si>
    <t>PER  (2009)</t>
  </si>
  <si>
    <t>HND (2011)</t>
  </si>
  <si>
    <t>GTM (2011)</t>
  </si>
  <si>
    <t>Ingreso de mercado sobre el Ingreso post-impuesto</t>
  </si>
  <si>
    <t>Ingreso de mercado sobre el Ingreso disponible</t>
  </si>
  <si>
    <t>La pobreza es medida con la línea internacional de pobreza de 2.50 dólares PPA por día (PPA de 2005).</t>
  </si>
  <si>
    <t xml:space="preserve"> El signo negativo implica una reducción de la brecha al cuadrado de la pobreza. Los números con signo positivo (en rojo) indican un aumento de la misma.</t>
  </si>
  <si>
    <t>(ordenado por descenso en la tasa de pobreza; línea de pobreza: $2.5 PPA/día)</t>
  </si>
  <si>
    <t>1.10  Variación de la pobreza después de los impuestos directos,  aportes sociales y  transferencias monetarias</t>
  </si>
  <si>
    <t>Figura 1.10. Cambios en la pobreza después de impuestos directos, contribuciones sociales y transferencias de dinero</t>
  </si>
  <si>
    <t>Figura 1.11. Beneficiarios y pagadores netos en el sistema fiscal</t>
  </si>
  <si>
    <t>1.11 Beneficiarios y pagadores netos en el sistema fiscal</t>
  </si>
  <si>
    <r>
      <t>a.</t>
    </r>
    <r>
      <rPr>
        <b/>
        <sz val="7"/>
        <color indexed="8"/>
        <rFont val="Times New Roman"/>
        <family val="1"/>
      </rPr>
      <t> </t>
    </r>
    <r>
      <rPr>
        <b/>
        <sz val="11"/>
        <color indexed="8"/>
        <rFont val="Calibri"/>
        <family val="2"/>
      </rPr>
      <t>Pensiones contributivas como ingreso diferido</t>
    </r>
  </si>
  <si>
    <t>b. Pensiones contributivas como transferencias directas</t>
  </si>
  <si>
    <t xml:space="preserve">Fuente: Elaboración propia con base en Argentina: Rossignolo, 2016;  Bolivia: Paz-Arauco et al., 2014; Brasil: Higgins y Pereira, 2014;  Chile: Martínez-Aguilar et al., 2016; Colombia: Lustig and Melendez, 2015;  Costa Rica: Sauma y Trejos, 2014; Ecuador: Llerena et al., 2015; El Salvador: Beneke et al., 2014; Guatemala: Cabrera et al., 2014; Honduras: Castañeda y Espino 2015; Mexico: Scott, 2014; Peru: Jaramillo, 2013; Uruguay: Bucheli et al., 2014.  </t>
  </si>
  <si>
    <t>El año de la encuesta está entre paréntesis.</t>
  </si>
  <si>
    <t>Las categorías de ingreso en los grupos están basadas en Lopez-Calva y Ortiz (2014) y Ferreira et al. (2012).</t>
  </si>
  <si>
    <t>Beneficiarios (pagadores): Ingreso consumible es mayor (menor) que el ingreso de mercado, en promedio.</t>
  </si>
  <si>
    <t>Beneficiarios netos</t>
  </si>
  <si>
    <t>Pagadores netos</t>
  </si>
  <si>
    <t>CRI (2010)</t>
  </si>
  <si>
    <t>SLV (2011)</t>
  </si>
  <si>
    <t xml:space="preserve">PER (2009) </t>
  </si>
  <si>
    <t>BOL (2009)</t>
  </si>
  <si>
    <t>CHL (2013)</t>
  </si>
  <si>
    <t>URY (2009)</t>
  </si>
  <si>
    <t xml:space="preserve">BRA (2009) </t>
  </si>
  <si>
    <t xml:space="preserve">MEX (2010) </t>
  </si>
  <si>
    <t>ECU (2011)</t>
  </si>
  <si>
    <t>Capítulo 2. Las finanzas públicas y la economía</t>
  </si>
  <si>
    <t>Figura 2.1. Balance fiscal de la administración pública como porcentaje del PIB, 2007, 2009, 2014 y 2015</t>
  </si>
  <si>
    <t>2.1 Balance fiscal del gobierno general como porcentaje del PIB, 2007, 2009, 2014 y 2015</t>
  </si>
  <si>
    <t>Fuentes: Datos para los países de ALC: FMI, base de datos de Perspectivas de la Economía Mundial (IMF WEO) (Abril 2016).  Los datos son el promedio de la OCDE: Base de datos de National Accounts Statistics de la OCDE.</t>
  </si>
  <si>
    <t>Barbados</t>
  </si>
  <si>
    <t>Costa Rica</t>
  </si>
  <si>
    <t>Uruguay</t>
  </si>
  <si>
    <t>El Salvador</t>
  </si>
  <si>
    <t>Panamá</t>
  </si>
  <si>
    <t>República Dominicana</t>
  </si>
  <si>
    <t>Chile</t>
  </si>
  <si>
    <t>Paraguay</t>
  </si>
  <si>
    <t>Figura 2.2. Balance estructural de la administración pública como porcentaje del PIB potencial, 2007, 2009, 2014 y 2015</t>
  </si>
  <si>
    <t>2.2 Balance estructural del gobierno general como porcentaje del PIB potencial, 2007, 2009, 2014 y 2015</t>
  </si>
  <si>
    <t>Fuentes: Datos para los países de ALC: FMI, base de datos de Perspectivas de la Economía Mundial (IMF WEO) (Abril 2016).  Datos para el promedio de la OCDE: Base de datos de National Accounts Statistics de la OCDE.</t>
  </si>
  <si>
    <t>Los datos de 2015 en algunos paísess se refieren a proyecciones. OCDE no incluye a Letonia.</t>
  </si>
  <si>
    <t>Figura 2.3. Balance estructural proyectado de la administración pública como porcentaje del PIB potencial, 2016, 2017 y 2018</t>
  </si>
  <si>
    <t>2.3 Balance estructural proyectado del gobierno general como porcentaje del PIB potencial, 2016, 2017 y 2018</t>
  </si>
  <si>
    <t xml:space="preserve">Fuentes: Datos para los países de ALC: FMI, base de datos de Perspectivas de la Economía Mundial (IMF WEO) (Abril 2016).  Datos para el promedio de la OCDE: Base de datos de Economic Outlook N.  98, de la OCDE.  </t>
  </si>
  <si>
    <t xml:space="preserve"> OCDE no incluye a Letonia.</t>
  </si>
  <si>
    <t>Figura 2.4. Deuda bruta de la administración pública como porcentaje del PIB, 2007, 2009, 2014 y 2015</t>
  </si>
  <si>
    <t>2.4 Deuda bruta del gobierno general como porcentaje del PIB, 2007, 2009, 2014 y 2015</t>
  </si>
  <si>
    <t xml:space="preserve">Fuentes: Datos para los países de ALC: FMI, Base de datos de Perspectivas de la Economía Mundial (FMI WEO) (Abril 2016).  Datos para el promedio de la OCDE: Base de datos de National Accounts Statistics de la OCDE. </t>
  </si>
  <si>
    <t>Figura 2.5. Deuda bruta per cápita de la administración pública, 2009, 2014 y 2015</t>
  </si>
  <si>
    <t>2.5 Deuda bruta per cápita del gobierno general, 2009, 2014 y 2015</t>
  </si>
  <si>
    <t>Fuentes: Datos para los países de ALC: FMI, base de datos de Perspectivas de la Economía Mundial (FMI WEO) (Abril 2016).  Datos para el promedio de la OCDE: Base de datos de National Accounts Statistics de la OCDE.</t>
  </si>
  <si>
    <t>Figura 2.6. Ingresos de la administración pública como porcentaje del PIB, 2007, 2009, 2014 y 2015</t>
  </si>
  <si>
    <t>2.6 Ingresos del gobierno general como porcentaje del PIB, 2007, 2009, 2014 y 2015</t>
  </si>
  <si>
    <t>Figura 2.7. de la administración pública per cápita, 2009, 2014 y 2015</t>
  </si>
  <si>
    <t xml:space="preserve">2.7 Ingresos del gobierno general per cápita, 2009, 2014 y 2015 </t>
  </si>
  <si>
    <t>País</t>
  </si>
  <si>
    <t>Brazil</t>
  </si>
  <si>
    <t>Panama</t>
  </si>
  <si>
    <t>Mexico</t>
  </si>
  <si>
    <t>Figura 2.8. Tasa de crecimiento promedio anual de los ingresos públicos reales per cápita, 2007-14, 2009-14 y 2009-15</t>
  </si>
  <si>
    <t>2.8 Tasa de crecimiento promedio anual de los ingresos reales del gobierno per cápita, 2007-14, 2009-14 y 2009-15</t>
  </si>
  <si>
    <r>
      <rPr>
        <b/>
        <sz val="10"/>
        <color indexed="8"/>
        <rFont val="Arial"/>
        <family val="2"/>
      </rPr>
      <t>Source:</t>
    </r>
    <r>
      <rPr>
        <sz val="11"/>
        <color theme="1"/>
        <rFont val="Calibri"/>
        <family val="2"/>
        <scheme val="minor"/>
      </rPr>
      <t xml:space="preserve"> For OECD countries System of National Accounts (SNA), for LAC countries IMF Economic Outlook.</t>
    </r>
  </si>
  <si>
    <t>2007-14</t>
  </si>
  <si>
    <t>2009-14</t>
  </si>
  <si>
    <t>2009-15</t>
  </si>
  <si>
    <t>2007-09</t>
  </si>
  <si>
    <t xml:space="preserve">Figura 2.9. Ingresos tributarios como porcentaje del PIB, 2007, 2009, 2014 </t>
  </si>
  <si>
    <t xml:space="preserve">2.9 Ingresos tributarios como porcentaje del PIB, 2007, 2009, 2014 </t>
  </si>
  <si>
    <t>Fuente: Base de datos de la OCDE sobre Estadísticas Tributarias en América Latina (2016).</t>
  </si>
  <si>
    <t xml:space="preserve">Figura 2.12. Ingresos fiscales de los recursos naturales no renovables por país y materia prima como porcentaje del PIB, 2013 y 2014 </t>
  </si>
  <si>
    <t xml:space="preserve">2.12 Ingresos fiscales de los recursos naturales no renovables por país y materia prima como porcentaje del PIB, 2013 y 2014 </t>
  </si>
  <si>
    <t>%</t>
  </si>
  <si>
    <r>
      <t>Fuente: OCDE/ CEPAL /CIAT/BID (2016) basado en datos de CEPAL.</t>
    </r>
    <r>
      <rPr>
        <b/>
        <sz val="10"/>
        <color indexed="8"/>
        <rFont val="Arial"/>
        <family val="2"/>
      </rPr>
      <t/>
    </r>
  </si>
  <si>
    <t>Nota: Los hidrocarburos incluye los ingresos de fases anteriores (exploración y producción) y posteriores (actividades de refinación comercialización).</t>
  </si>
  <si>
    <t>Nota: Los promedios regionales de los ingresos de los hidrocarburos y la minería no se suman al promedio regional del total de ingresos por recursos naturales no renovables dado que cada uno representa un promedio simple de los datos disponibles.</t>
  </si>
  <si>
    <t>Nota:Los datos para 2014 son preliminares. Los datos para 2013 son datos revisados.</t>
  </si>
  <si>
    <t>Hidrocarburos</t>
  </si>
  <si>
    <t>Minería</t>
  </si>
  <si>
    <t>Figura 2.13. Participación relativa de los ingresos de los recursos naturales no renovables como porcentaje de los ingresos totales, 2000-04, 2005-09, 2010-14</t>
  </si>
  <si>
    <t>2.13 Participación relativa de los ingresos de los recursos naturales no renovables como porcentaje de los ingresos totales, 2000-2004, 2005-2009, 2010-2014</t>
  </si>
  <si>
    <t>Fuente: OCDE/ CEPAL /CIAT (2016) basado en CEPAL (2015).</t>
  </si>
  <si>
    <t>Los datos para Argentina son del sector público no financiero. Los datos para Brasil y Perú son para el gobierno general. Los datos para Chile y Colombia son para el gobierno central. Los datos de Ecuador son para el sector público no financiero. Los datos para México son del sector público. En el caso de México, Pemex representa el 64% de los ingresos por recursos naturales no renovables. En el caso de Chile, los impuestos de la minería privada se incluyen desde 1994.</t>
  </si>
  <si>
    <t>La cobertura del total de ingresos se refiere a: Argentina (MEFP), Bolivia (Gobierno general ), Brasil (Gobierno general), Chile (Gobierno central ), Colombia (MEFP), Ecuador (MEFP), Mexico (MEFP), Perú (Gobierno general) y Venezuela (Gobierno Central ).</t>
  </si>
  <si>
    <t>En Chile se incluyen los impuestos de la minería privada desde 1994.</t>
  </si>
  <si>
    <t>2000-2004</t>
  </si>
  <si>
    <t>2005-2009</t>
  </si>
  <si>
    <t>2010-2014</t>
  </si>
  <si>
    <t>Figura 2.14. Gastos de la administración pública como porcentaje del PIB, 2007, 2009, 2014 y 2015</t>
  </si>
  <si>
    <t>2.14 Gasto del gobierno general como porcentaje del PIB, 2007, 2009, 2014 y 2015</t>
  </si>
  <si>
    <t xml:space="preserve">ALC </t>
  </si>
  <si>
    <t>Figura 2.15. Gastos de la administración pública per cápita, 2009, 2014 y 2015</t>
  </si>
  <si>
    <t>2.15 Gasto del gobierno general per cápita, 2009, 2014 y 2015</t>
  </si>
  <si>
    <t>Figura 2.16. Tasa de crecimiento promedio anual del gasto público real per cápita, 2007-14, 2009-14 y 2009-15</t>
  </si>
  <si>
    <t>2.16 Tasa de crecimiento promedio anual del gasto público real per cápita, 2007-14, 2009-14 y 2009-15</t>
  </si>
  <si>
    <t>Source: For OCDE countries System of National Accounts (SNA), for LAC countries IMF Economic Outlook.</t>
  </si>
  <si>
    <t xml:space="preserve">Figura 2.17. Distribución de los gastos de la administración pública en los niveles de gobierno, 2010 y 2014 </t>
  </si>
  <si>
    <t xml:space="preserve">2.17 Distribución del gasto del gobierno general en diferentes niveles de gobierno, 2010 y 2014 </t>
  </si>
  <si>
    <r>
      <t>Fuente: Base de datos de las Estadísticas de las Finanzas Públicas del FMI (IMF GFS).  Los datos para México se basan en la base de datos de National Accounts Statistics de la OCDE.</t>
    </r>
    <r>
      <rPr>
        <i/>
        <sz val="8"/>
        <rFont val="Arial"/>
        <family val="2"/>
      </rPr>
      <t/>
    </r>
  </si>
  <si>
    <t xml:space="preserve">Los datos de Perú y Paraguay se registran según el sistema de contabilidad de caja.      </t>
  </si>
  <si>
    <t>Quedan excluidas las transferencias entre los niveles de gobierno.</t>
  </si>
  <si>
    <t>Los datos para Colombia, El Salvador y México corresponden a 2013 en lugar de 2014.</t>
  </si>
  <si>
    <t>Los fondos de la seguridad social se incluyen en el gobierno central en Brasil, Chile y Colombia.</t>
  </si>
  <si>
    <t>Gobierno central</t>
  </si>
  <si>
    <t>Gobierno estatal</t>
  </si>
  <si>
    <t>Gobierno local</t>
  </si>
  <si>
    <t>Seguridad Social</t>
  </si>
  <si>
    <t xml:space="preserve">Figura 2.18. Distribución de los ingresos de la administración pública en los niveles de gobierno, 2010 y 2014 </t>
  </si>
  <si>
    <t>2.18 Distribución del ingreso del gobierno general en diferentes niveles de gobierno, (2010 y 2014)</t>
  </si>
  <si>
    <t>Fuente: Base de datos de las Estadísticas de las Finanzas Públicas del FMI (IMF GFS).  Los datos para México se basan en la base de datos de National Accounts Statistics de la OCDE.</t>
  </si>
  <si>
    <t xml:space="preserve">Los datos de Perú y Paraguay se registran según el sistema de contabilidad de caja.  </t>
  </si>
  <si>
    <t xml:space="preserve">Gobierno central </t>
  </si>
  <si>
    <t>Tabla 2.19. Estructura del gasto de la administración pública por transacción económica, 2014 y cambio de 2007 a 2014</t>
  </si>
  <si>
    <t>Version 2 - Last updated: 23-Nov-2016</t>
  </si>
  <si>
    <t>Estructura del gasto del gobierno general por transacción económica, 2014 y cambio de 2007 a 2014</t>
  </si>
  <si>
    <t>Indemnización de empleados</t>
  </si>
  <si>
    <t>Consumo intermedio</t>
  </si>
  <si>
    <t>Subsidios</t>
  </si>
  <si>
    <t>Ingresos de la propiedad (incl. intereses)</t>
  </si>
  <si>
    <t>Beneficios sociales</t>
  </si>
  <si>
    <t>Ayudas y otros gastos (corrientes y de capital)</t>
  </si>
  <si>
    <t>Inversiones (brutas)</t>
  </si>
  <si>
    <t>Variación 2007-14</t>
  </si>
  <si>
    <t>..</t>
  </si>
  <si>
    <r>
      <t>Fuente: Base de datos de las Estadísticas de las Finanzas Públicas del FMI (IMF GFS).  Los datos para el promedio de México y la OCDE se basan en la base de datos de National Accounts Statistics de la OCDE.</t>
    </r>
    <r>
      <rPr>
        <sz val="8"/>
        <rFont val="Arial"/>
        <family val="2"/>
      </rPr>
      <t/>
    </r>
  </si>
  <si>
    <t>Los datos de Perú y Paraguay se registran según el sistema de contabilidad de caja.  Los datos para Costa Rica y Jamaica para la inversión no incluyen el consumo de capital fijo.</t>
  </si>
  <si>
    <t>Los datos para Jamaica no se incluyen en el promedio ALC.</t>
  </si>
  <si>
    <t>Los datos para El Salvador y México corresponden a 2013, en lugar de 2014.  Los datos para Colombia corresponden a 2008, en lugar de 2007.</t>
  </si>
  <si>
    <t>Figura 2.20. Gasto público por transacción económica como porcentaje del PIB, 2014</t>
  </si>
  <si>
    <t>2.20 Gasto público por transacción económica como porcentaje del PIB, 2014</t>
  </si>
  <si>
    <t>Los datos para El Salvador y México corresponden a 2013, en lugar de 2014.</t>
  </si>
  <si>
    <t>Impuesto sobre la propiedad (incl. intereses)</t>
  </si>
  <si>
    <t>Ayudas + otros gastos (corrientes y de capital)</t>
  </si>
  <si>
    <t>Figura 2.21. Inversiones del gobierno como porcentaje del total de gastos del gobierno, 2007, 2009 y 2014</t>
  </si>
  <si>
    <t>2.21 Inversión pública como porcentaje del total del gasto público, 2007, 2009 y 2014</t>
  </si>
  <si>
    <t xml:space="preserve">Los datos para Perú y Paraguay se registran según el principio de contabilidad de caja.  </t>
  </si>
  <si>
    <t>cambio p.p.</t>
  </si>
  <si>
    <t>Change p.p. 2003-2014</t>
  </si>
  <si>
    <t>Figura 2.22. Inversión pública como porcentaje del PIB, 2007, 2009 y 2014</t>
  </si>
  <si>
    <t>2.22 Inversión pública como porcentaje del PIB, 2007, 2009 y 2014</t>
  </si>
  <si>
    <t xml:space="preserve">Los datos para El Salvador y México corresponden a 2013, en lugar de 2014.  Los datos para Colombia corresponden a 2008, en lugar de 2007. </t>
  </si>
  <si>
    <t>variación 2009-2014</t>
  </si>
  <si>
    <t>variación 2007-2014</t>
  </si>
  <si>
    <t>2007-2009</t>
  </si>
  <si>
    <t>Figura 2.23. Distribución del gasto en inversión en los niveles de gobierno, 2007 y 2014</t>
  </si>
  <si>
    <t>2.23 Distribución del gasto en inversión en diferentes niveles de gobierno, 2007 y 2014</t>
  </si>
  <si>
    <t xml:space="preserve">Los datos para Costa Rica, El Salvador y México corresponden a 2013, en lugar de 2014.  Los datos para Colombia corresponden a 2008, en lugar de 2007. </t>
  </si>
  <si>
    <t xml:space="preserve">Figura 2.24. Etapa del proyecto en que se elabora el ACB, 2015              </t>
  </si>
  <si>
    <t>2.24 Fase del proyecto en que se elabora el ACB, 2015</t>
  </si>
  <si>
    <r>
      <t>Fuente: Encuesta sobre análisis de costo-beneficio de la OCDE (2015).</t>
    </r>
    <r>
      <rPr>
        <b/>
        <sz val="10"/>
        <color indexed="8"/>
        <rFont val="Arial"/>
        <family val="2"/>
      </rPr>
      <t/>
    </r>
  </si>
  <si>
    <t>Pais</t>
  </si>
  <si>
    <t>Respuesta</t>
  </si>
  <si>
    <t>En la etapa de prefactibilidad</t>
  </si>
  <si>
    <t>Guatemala</t>
  </si>
  <si>
    <t>Honduras</t>
  </si>
  <si>
    <t>Dominican Republic</t>
  </si>
  <si>
    <t>En la fase de viabilidad cuando la alternativa preferida del proyecto ya ha sido escogida</t>
  </si>
  <si>
    <t>Preparado en una fase más temprana y actualizado durante toda la fase de preparación</t>
  </si>
  <si>
    <t>Peru</t>
  </si>
  <si>
    <t>Figura 2.25. Elementos que incorpora el ACB para evaluar el desarrollo regional, 2015</t>
  </si>
  <si>
    <t>2.25 Qué elementos incorpora el ACB para evaluar el desarrollo regional, 2015</t>
  </si>
  <si>
    <t>A veces</t>
  </si>
  <si>
    <t xml:space="preserve">Paraguay </t>
  </si>
  <si>
    <t>No</t>
  </si>
  <si>
    <t>Tabla 2.26. Elementos normalmente incluidos en el ACB, 2015</t>
  </si>
  <si>
    <t>2.26 Elementos normalmente incluidos en el ACB, 2015</t>
  </si>
  <si>
    <t>Exige análisis</t>
  </si>
  <si>
    <t>Análisis de impacto fiscal</t>
  </si>
  <si>
    <t>Análisis financiero para verificar la sostenibilidad y rentabilidad del proyecto</t>
  </si>
  <si>
    <t>Análisis económico con cálculo de ratio costo/beneficio (C/B)</t>
  </si>
  <si>
    <t>Valor presente neto (VPN)</t>
  </si>
  <si>
    <t>Tasa interna de retorno</t>
  </si>
  <si>
    <t>Cuantificación de externalidades ambientales</t>
  </si>
  <si>
    <t>Análisis de sensibilidad</t>
  </si>
  <si>
    <t>Análisis de escenario</t>
  </si>
  <si>
    <t>Valoración contingente</t>
  </si>
  <si>
    <t>●</t>
  </si>
  <si>
    <t>○</t>
  </si>
  <si>
    <t>Total ALC</t>
  </si>
  <si>
    <t xml:space="preserve">Keys </t>
  </si>
  <si>
    <t>●Sí</t>
  </si>
  <si>
    <t>○No</t>
  </si>
  <si>
    <t>.. No disponible</t>
  </si>
  <si>
    <t>Total OCDE</t>
  </si>
  <si>
    <t>Fuente: Encuesta sobre Análisis de costo-beneficio de la OCDE (2015).</t>
  </si>
  <si>
    <t>Tabla 2.27. El objetivo general del ACB en su país según la legislación, regulación o documentos oficiales</t>
  </si>
  <si>
    <t xml:space="preserve">2.27 El objetivo general del ACB en su país según la legislación, regulación o documentos oficiales </t>
  </si>
  <si>
    <t>Legal foundation of CBA</t>
  </si>
  <si>
    <t>Objetivo general del ACB</t>
  </si>
  <si>
    <t>Principal rol del ACB</t>
  </si>
  <si>
    <t>Instrumento para priorizar la inversión</t>
  </si>
  <si>
    <t>Justifica la elección/decisión y financiamiento del proyecto</t>
  </si>
  <si>
    <t>Instrumento de rendición de cuentas/transparencia</t>
  </si>
  <si>
    <t>Una evaluación apoya el diseño del proyecto</t>
  </si>
  <si>
    <t>Instrumento para el monitoreo del proyecto</t>
  </si>
  <si>
    <t>Instrumento para el aprendizaje de las políticas públicas</t>
  </si>
  <si>
    <t>Instrumento de decisión para asignar financiamiento a las agencias</t>
  </si>
  <si>
    <t>Difiere dependiendo de los actores</t>
  </si>
  <si>
    <t>Uno entre otros instrumentos de toma de decisiones</t>
  </si>
  <si>
    <t>No juega un rol decisivo en la toma de decisiones</t>
  </si>
  <si>
    <t xml:space="preserve">Su rol e importancia está aumentando </t>
  </si>
  <si>
    <t xml:space="preserve">■ </t>
  </si>
  <si>
    <t>P</t>
  </si>
  <si>
    <t>❒</t>
  </si>
  <si>
    <t>✦</t>
  </si>
  <si>
    <t>❍</t>
  </si>
  <si>
    <t xml:space="preserve">■  </t>
  </si>
  <si>
    <t>ALC Total</t>
  </si>
  <si>
    <t>●Sí, el ACB es obligatorio en todo el país según la legislación para todos los proyectos de inversión por encima de un determinado umbral financiero.</t>
  </si>
  <si>
    <t>■  Sí, hay un requisito legal en todo el país para los ACB, pero sólo para una categoría específica de proyectos</t>
  </si>
  <si>
    <t>❒Sí, hay diferentes marcos legales, dependiendo de las agencias procurado horas/regulatorias a niveles nacionales</t>
  </si>
  <si>
    <t>✧No hay una legislación nacional, pero existe una legislación que requiere un ACB a nivel de gobierno estatal/regional/local</t>
  </si>
  <si>
    <t>❍No</t>
  </si>
  <si>
    <t>✦No hay requisito legal, pero el gobierno recomienda un ACB y se utiliza de todas maneras</t>
  </si>
  <si>
    <t>x No aplicable</t>
  </si>
  <si>
    <t>OCDE total</t>
  </si>
  <si>
    <t>Fuente: Encuesta sobre análisis de costo-beneficio de la OCDE (2015).</t>
  </si>
  <si>
    <t>Nota: Chile actualizó sus respuestas y, por lo tanto, algunas variaciones relacionadas con la información publicada en el Panorama de las Administraciones Públicas 2015</t>
  </si>
  <si>
    <t>Capítulo 3. Empleo público</t>
  </si>
  <si>
    <t>Figura 3.1. El empleo en el sector público como porcentaje del empleo total, 2009 y 2014</t>
  </si>
  <si>
    <t xml:space="preserve">3.1 Empleo en el sector público como porcentaje del empleo total , 2009 y 2014 </t>
  </si>
  <si>
    <t>Fuente: Base de datos de ILOSTAT de la Organización Internacional del Trabajo (OIT)</t>
  </si>
  <si>
    <t>Los datos para Argentina son de 2010 en lugar de 2009. Los datos para Brazil son 2011 en lugar de 2009. Los datos para Costa Rica son 2010 y 2013 en lugar de 2009 y 2014. Los datos de Chile, Ecuador, El Salvador, y Peru son de 2013 en lugar de 2014. Los datos para Barbados no se incluyeron en el promedio de ALC. Los datos para Argentina se refieren solo a las zonas urbanas.  En el promedio de la OCDE los datos para Austria, Republica Checa, Alemania, Islandia, Israel, Luxemburgo, Holanda, Nueva Zelanda, Turquía y Estados Unidos no estan disponibles; los datos para Australia, Dinamarca, Finlandia, Corea, Latvia y Portugal no estan incluidos en el promedio debido a que la serie esta incompleta.</t>
  </si>
  <si>
    <t>2009</t>
  </si>
  <si>
    <t>2014</t>
  </si>
  <si>
    <t>LAC</t>
  </si>
  <si>
    <t>OECD</t>
  </si>
  <si>
    <t>Figura 3.2. El empleo en el sector público como porcentaje de la fuerza laboral, 2009 y 2014</t>
  </si>
  <si>
    <t>3.2 Empleo en el sector público como porcentaje de la fuerza laboral, 2009 and 2014</t>
  </si>
  <si>
    <t>Fuente: Base de datos LABORSTA de la Organización Internacional del Trabajo (OIT)</t>
  </si>
  <si>
    <t>share of public sector to total labour force</t>
  </si>
  <si>
    <t>Figura 3.3. Proporción del empleo público ocupado por mujeres y hombres en 2009 y 2014</t>
  </si>
  <si>
    <t>3.3 Proporción del empleo público correspondiente a mujeres y hombres, 2009 and 2014</t>
  </si>
  <si>
    <r>
      <rPr>
        <b/>
        <sz val="8"/>
        <rFont val="Arial"/>
        <family val="2"/>
      </rPr>
      <t>Fuente:</t>
    </r>
    <r>
      <rPr>
        <sz val="8"/>
        <rFont val="Arial"/>
        <family val="2"/>
      </rPr>
      <t xml:space="preserve"> Base de datos LABORSTA de la Organización Internacional del Trabajo (OIT)</t>
    </r>
  </si>
  <si>
    <t>Los datos para Argentina son de 2010 en lugar de 2009. Los datos para Brazil son 2011 en lugar de 2009. Los datos para Costa Rica son 2010 y 2013 en lugar de 2009 y 2014. Los datos de Chile, Ecuador, El Salvador, y Peru son de 2013 en lugar de 2014. Los datos para Barbados no se incluyeron en el promedio de ALC. Los datos para Argentina se refieren solo a las zonas urbanas.  En el promedio de la OCDE los datos para Austria, Republica Checa, Alemania, Islandia, Israel, Luxemburgo, Holanda, Nueva Zelanda, Turquía y Estados Unidos no estan disponibles; los datos para Australia, Dinamarca, Finlandia, Corea, Latvia Y Portugal no estan incluidos en el promedio debido a que la serie esta incompleta.</t>
  </si>
  <si>
    <t>Mujeres</t>
  </si>
  <si>
    <t>Hombres</t>
  </si>
  <si>
    <t>Figura 3.4. Proporción de mujeres y hombres en el empleo total en 2009 y 2014</t>
  </si>
  <si>
    <t>3.4 Proporción de mujeres y hombres en el empleo total, 2009 y 2014</t>
  </si>
  <si>
    <t>Fuente: Base de datos ILOSTAT de la Organización Internacional del Trabajo (OIT)</t>
  </si>
  <si>
    <t>Capítulo 4. Istituciones</t>
  </si>
  <si>
    <t>Tabla 4.1. Canales a través de los cuales la máxima autoridad del gobierno trata cuestiones de políticas públicas</t>
  </si>
  <si>
    <t>4.1 Canales a través de los cuales el jefe del gobierno trata cuestiones de políticas</t>
  </si>
  <si>
    <t>Comunicación bilateral con ministros</t>
  </si>
  <si>
    <t>Grupos de asesores</t>
  </si>
  <si>
    <t>Juntas de gabinete</t>
  </si>
  <si>
    <t>Guyana</t>
  </si>
  <si>
    <t>Haití</t>
  </si>
  <si>
    <t>Total de ALC</t>
  </si>
  <si>
    <t>● Sí</t>
  </si>
  <si>
    <t>○ No</t>
  </si>
  <si>
    <t>Total de la OCDE</t>
  </si>
  <si>
    <t>Fuente: Encuesta OCDE sobre la Organización y las Funciones del Centro de Gobierno en 2015.</t>
  </si>
  <si>
    <t>Tabla 4.2. Rol del CdG en la revisión de los ítems incluidos en la agenda de las reuniones de gabinete</t>
  </si>
  <si>
    <t>4.2 Rol del CdG en la revisión de puntos de orden en juntas de gabinete</t>
  </si>
  <si>
    <t>Países</t>
  </si>
  <si>
    <t>Se siguieron los procedimientos</t>
  </si>
  <si>
    <t>Conformidad jurídica</t>
  </si>
  <si>
    <t>Estándares de calidad regulatoria (beneficios exceden costos, análisis de impacto, etc)</t>
  </si>
  <si>
    <t>Alineamiento con el plan de gobierno</t>
  </si>
  <si>
    <t>Consultas con los interesados</t>
  </si>
  <si>
    <t>Determinación de los costos</t>
  </si>
  <si>
    <t>□</t>
  </si>
  <si>
    <t>● Revisión por parte del CdG</t>
  </si>
  <si>
    <t>○ El CdG tiene autoridad para devolver puntos de orden al ministerio para trabajo adicional si no se cumple algún criterio</t>
  </si>
  <si>
    <t>□ Revisión por parte de otra entidad</t>
  </si>
  <si>
    <t>○ El CdG tiene autoridad para devolver puntos de orden al ministerio para trabajo adicional, si no se ha cumplido algún criterio</t>
  </si>
  <si>
    <t>Figura 4.3. Grado de influencia del CdG sobre los ministerios de línea para alentar la coordinación</t>
  </si>
  <si>
    <t>4.3 Grado de influencia del CdG sobre los ministerios de línea para alentar la coordinación</t>
  </si>
  <si>
    <t>Influencia moderada</t>
  </si>
  <si>
    <t>HTI</t>
  </si>
  <si>
    <t>GUY</t>
  </si>
  <si>
    <t>Baja influencia</t>
  </si>
  <si>
    <t>Alta influencia</t>
  </si>
  <si>
    <t>Figura 4.4. Variación del número de iniciativas multisectoriales en los últimos años</t>
  </si>
  <si>
    <t>4.4 Variación del número de iniciativas transversales en los últimos años</t>
  </si>
  <si>
    <t>Estable</t>
  </si>
  <si>
    <t>CHI</t>
  </si>
  <si>
    <t>Ha aumentado</t>
  </si>
  <si>
    <t>Se ha reducido</t>
  </si>
  <si>
    <t>Tabla 4.5. ¿El CdG es el responsable de organizar comités multisectoriales para la coordinación de políticas?</t>
  </si>
  <si>
    <t>4.5 ¿El CdG es el responsable de organizar comisiones de coordinación transversal de políticas?</t>
  </si>
  <si>
    <t> </t>
  </si>
  <si>
    <t>Nivel ministerial</t>
  </si>
  <si>
    <t>Nivel viceministerial</t>
  </si>
  <si>
    <t>Nivel de dirección</t>
  </si>
  <si>
    <t>Within selected line ministries</t>
  </si>
  <si>
    <t>○</t>
  </si>
  <si>
    <t>Sí ●</t>
  </si>
  <si>
    <t>No ○</t>
  </si>
  <si>
    <r>
      <t xml:space="preserve">Leyenda:  </t>
    </r>
    <r>
      <rPr>
        <sz val="8"/>
        <color indexed="8"/>
        <rFont val="Wingdings 2"/>
        <family val="1"/>
        <charset val="2"/>
      </rPr>
      <t/>
    </r>
  </si>
  <si>
    <t>Sí</t>
  </si>
  <si>
    <t>Figura 4.6. Período cubierto por los documentos de visión estratégica</t>
  </si>
  <si>
    <t>4.6 Período cubierto por los documentos de visión estratégica</t>
  </si>
  <si>
    <t>1-5 años</t>
  </si>
  <si>
    <t>6-10 años</t>
  </si>
  <si>
    <t>Más de 10 años</t>
  </si>
  <si>
    <t>No hay plan</t>
  </si>
  <si>
    <t>Tabla 4.7. Tipo de monitoreo de implementación de políticas aplicado por el CdG</t>
  </si>
  <si>
    <t>4.7 Tipo de monitoreo de implementación de políticas aplicado por el CdG</t>
  </si>
  <si>
    <t>Plan de trabajo con plazos específicos</t>
  </si>
  <si>
    <t>Metas de desempeño</t>
  </si>
  <si>
    <t>Monitoreo (general)</t>
  </si>
  <si>
    <t>Work plan with deadlines</t>
  </si>
  <si>
    <t>Performance targets</t>
  </si>
  <si>
    <t>Monitoring (general)</t>
  </si>
  <si>
    <t></t>
  </si>
  <si>
    <t></t>
  </si>
  <si>
    <t>Capítulo 5. Prácticas y procedimientos presupuestarios</t>
  </si>
  <si>
    <t>Figura 5.1. Ubicación de la APC, 2013</t>
  </si>
  <si>
    <t>5.1 Ubicación de la APC (2013)</t>
  </si>
  <si>
    <t>Ministry of Finance and Economics</t>
  </si>
  <si>
    <t>CBA is split</t>
  </si>
  <si>
    <t>Other Central Government institution</t>
  </si>
  <si>
    <t xml:space="preserve">Ecuador </t>
  </si>
  <si>
    <t xml:space="preserve">Haiti </t>
  </si>
  <si>
    <r>
      <rPr>
        <b/>
        <sz val="8"/>
        <color indexed="8"/>
        <rFont val="Arial"/>
        <family val="2"/>
      </rPr>
      <t xml:space="preserve">Fuente: </t>
    </r>
    <r>
      <rPr>
        <sz val="8"/>
        <color indexed="8"/>
        <rFont val="Arial"/>
        <family val="2"/>
      </rPr>
      <t>OCDE</t>
    </r>
    <r>
      <rPr>
        <b/>
        <sz val="8"/>
        <color indexed="8"/>
        <rFont val="Arial"/>
        <family val="2"/>
      </rPr>
      <t xml:space="preserve"> (</t>
    </r>
    <r>
      <rPr>
        <sz val="8"/>
        <color indexed="8"/>
        <rFont val="Arial"/>
        <family val="2"/>
      </rPr>
      <t>2013), Encuesta sobre prácticas y procedimientos presupuestarios</t>
    </r>
  </si>
  <si>
    <r>
      <rPr>
        <b/>
        <sz val="10"/>
        <color indexed="8"/>
        <rFont val="Arial"/>
        <family val="2"/>
      </rPr>
      <t>Notas</t>
    </r>
    <r>
      <rPr>
        <sz val="11"/>
        <color theme="1"/>
        <rFont val="Calibri"/>
        <family val="2"/>
        <scheme val="minor"/>
      </rPr>
      <t>: En los casos de Colombia y República Dominicana la APC se divide entre el Ministerio de Finanzas y el Ministerio/Departamento de Planificación  Nacional. En ambos casos, el Ministerio/Departamento está a cargo de la evaluación de proyectos de inversión.</t>
    </r>
  </si>
  <si>
    <t>En el caso de Brasil, la APC se encuentra totalmente dentro del Ministerio de Planificación, Presupuesto y Gestión.</t>
  </si>
  <si>
    <t>Figura 5.2. Director de la APC, 2013</t>
  </si>
  <si>
    <t>Based on Q2: Please indicate whether the head of the CBA is:</t>
  </si>
  <si>
    <t>5.2 Director de la APC (2013)</t>
  </si>
  <si>
    <t>The head of the CBA</t>
  </si>
  <si>
    <t>Political appointee</t>
  </si>
  <si>
    <t>Senior civil servant</t>
  </si>
  <si>
    <t>Haiti</t>
  </si>
  <si>
    <t>Fuente: OCDE (2013), Encuesta sobre prácticas y procedimientos presupuestarios</t>
  </si>
  <si>
    <t>Tabla 5.3. Responsabilidades de la APC, 2013</t>
  </si>
  <si>
    <t>Based on Q3: In practice, please indicate which of the below activities are responsibilities of the CBA.</t>
  </si>
  <si>
    <t>5.3. Responsabilidades de la APC (2013)</t>
  </si>
  <si>
    <t>Elaboración de la circular presupuestaria</t>
  </si>
  <si>
    <t>Desarrollo de la metodología para proyecciones macroeconómicas</t>
  </si>
  <si>
    <t>Desarrollo de la metodología para proyecciones fiscales</t>
  </si>
  <si>
    <t>Dteterminación de techos presupuestarios para los ministerios</t>
  </si>
  <si>
    <t>Negociaciones con ministerios</t>
  </si>
  <si>
    <t>Elaboración de la propuesta de presupuesto del Ejecutivo</t>
  </si>
  <si>
    <t>Presentaciones ante el Legislativo</t>
  </si>
  <si>
    <t>Monitoreo del desempeño de los ministerios sectoriales</t>
  </si>
  <si>
    <t>Preparación de presupuestos complementarios</t>
  </si>
  <si>
    <t>Preparación de informes de fin de año</t>
  </si>
  <si>
    <t>Comunicaciones con el público</t>
  </si>
  <si>
    <t>½</t>
  </si>
  <si>
    <t>◗</t>
  </si>
  <si>
    <t>●</t>
  </si>
  <si>
    <t xml:space="preserve">Brasil </t>
  </si>
  <si>
    <t>Repíblica Dominicana</t>
  </si>
  <si>
    <t>Responsabilidad única de la APC</t>
  </si>
  <si>
    <t>Responsabilidad compartida entre la APC y otras instituciones</t>
  </si>
  <si>
    <t>No es responsabilidad de la APC</t>
  </si>
  <si>
    <t>No aplica</t>
  </si>
  <si>
    <r>
      <rPr>
        <b/>
        <sz val="10"/>
        <color indexed="8"/>
        <rFont val="Arial"/>
        <family val="2"/>
      </rPr>
      <t>Nota:</t>
    </r>
    <r>
      <rPr>
        <sz val="11"/>
        <color theme="1"/>
        <rFont val="Calibri"/>
        <family val="2"/>
        <scheme val="minor"/>
      </rPr>
      <t xml:space="preserve"> En el caso de Honduras no se producen presupuestos suplementarios.</t>
    </r>
  </si>
  <si>
    <t>Tabla 5.4. Techos presupuestarios a las solicitudes de gasto de cada ministerio, 2013</t>
  </si>
  <si>
    <t>Based on Q.31. "Does the government impose budget ceilings on the initial spending requests of each line ministry?”</t>
  </si>
  <si>
    <t>Figura 5.4 Techos presupuestarios a las solicitudes de gasto de cada ministerio (2013)</t>
  </si>
  <si>
    <t>Techos a las solicitudes iniciales de gasto</t>
  </si>
  <si>
    <t>Gasto total del ministerio sectorial</t>
  </si>
  <si>
    <t>Nivel de gasto del organismo u otro nivel organizacional</t>
  </si>
  <si>
    <t>Otros niveles agregados (p. ej., por programa o sector)</t>
  </si>
  <si>
    <t>No existen dichos límites</t>
  </si>
  <si>
    <t>Fuente: OCDE (2013), Encuesta sobre prácticas y procedimientos presupuestarios.</t>
  </si>
  <si>
    <t>Tabla 5.5. Tipos de gasto extrapresupuestario e inclusión en el presupuesto, 2013</t>
  </si>
  <si>
    <t xml:space="preserve"> Based on Q.38a. "Which of the following types of off-budget expenditure exists?" and  Q.38b. "For each of the selected types of off-budget expenditure indicate whether they are included in the budget documentation."</t>
  </si>
  <si>
    <t>Figura 5.5   Tipos de gasto extrapresupuestario e inclusión en el presupuesto (2013)</t>
  </si>
  <si>
    <t>Gastos extrapresupuestario</t>
  </si>
  <si>
    <t>Fondos de la seguridad social</t>
  </si>
  <si>
    <t>Garantías sobre préstamos</t>
  </si>
  <si>
    <t>Infraestructura/fondos de capital</t>
  </si>
  <si>
    <t>Actividades cuasi fiscales de las empresas públicas</t>
  </si>
  <si>
    <t>Fondos para emergencias/contingencias</t>
  </si>
  <si>
    <t>g</t>
  </si>
  <si>
    <t>Spreads</t>
  </si>
  <si>
    <t>Leyenda:</t>
  </si>
  <si>
    <t>Existe y está incluída en la documentación presupuestaria</t>
  </si>
  <si>
    <t>Existe y no está incluída en la documentación presupuestaria</t>
  </si>
  <si>
    <t>No existe</t>
  </si>
  <si>
    <t>Figura 5.6. Actor facultado para resolver conflictos entre ministerios durante la formulación del presupuesto, 2013</t>
  </si>
  <si>
    <t>Based on Q33 During the budget negotiation process, who has the final/ultimate decision making power to resolve/settle disputes?</t>
  </si>
  <si>
    <t>Figura 5.6 Actor facultado para resolver conflictos entre ministerios en la formulación del presupuesto (2013)</t>
  </si>
  <si>
    <t>c.Ministro de Hacienda o Finanzas</t>
  </si>
  <si>
    <t>Finance Minister</t>
  </si>
  <si>
    <t>President</t>
  </si>
  <si>
    <t>Cabinet</t>
  </si>
  <si>
    <t xml:space="preserve"> Sent to a ministerial committee</t>
  </si>
  <si>
    <t>d. Gabinete</t>
  </si>
  <si>
    <t>a.  Presidente</t>
  </si>
  <si>
    <t>Secretaria de Presupuesto Federal (SOF), que Ã©s la APC, y la Junta de ExecuciÃ³n Presupuestaria (JEO), composta por los Ministerios de Planeamiento, Hacienda y Casa Civil en casos mÃ¡s graves de conflicto</t>
  </si>
  <si>
    <t>d. Cabinet</t>
  </si>
  <si>
    <t>MInistro de Hacienda y Ministro de EconomÃ­a, PlanificaciÃ³n y Desarrollo, este  Ãºltimo especÃ­ficamente en casos de inversiÃ³n pÃºblica</t>
  </si>
  <si>
    <t xml:space="preserve">Mexico </t>
  </si>
  <si>
    <t>d.Gabinete</t>
  </si>
  <si>
    <r>
      <t xml:space="preserve">Notas: </t>
    </r>
    <r>
      <rPr>
        <sz val="11"/>
        <color theme="1"/>
        <rFont val="Calibri"/>
        <family val="2"/>
        <scheme val="minor"/>
      </rPr>
      <t>En el caso de República Dominicana, las disputas son resueltas por el Ministerio de Finanzas y el Ministerio de Economía, Planificación y Desarrollo. En el caso de Brasil, los conflictos se resuelven por la Secretaría Federal de Presupuesto que está compuesto por los Ministerios de Planificación y Economía; para los casos más complicados, el Ministerio de la Presidencia (Casa Civil) interviene. Los datos de Haití no están disponibles.</t>
    </r>
  </si>
  <si>
    <t>Tabla 5.7. Elementos incluidos en los documentos presupuestarios presentados al Congreso, 2013</t>
  </si>
  <si>
    <t xml:space="preserve"> 5.7 Elementos incluídos en los documentos del presupuesto en la presentación al Congreso</t>
  </si>
  <si>
    <t>Objetivos de la política fiscal para el mediano plazo</t>
  </si>
  <si>
    <t>Supuestos macroeconómicos</t>
  </si>
  <si>
    <t>Prioridades presupuestarias</t>
  </si>
  <si>
    <t>Metas de desempeño no financiero</t>
  </si>
  <si>
    <t>Perspectiva de mediano plazo respecto del ingreso y gasto total</t>
  </si>
  <si>
    <t>Perspectiva de largo plazo respecto del ingreso y gasto total (10+ años)</t>
  </si>
  <si>
    <t>Asignaciones claramente definidas sometidas a votación en el Congreso</t>
  </si>
  <si>
    <t>Vínculos entre las asignaciones y las unidades administrativas</t>
  </si>
  <si>
    <t>Texto de legislación para las políticas propuestas en el presupuesto</t>
  </si>
  <si>
    <t>Figura 5.8. Atribuciones formales del Congreso para enmendar el proyecto de presupuesto del Ejecutivo, 2013</t>
  </si>
  <si>
    <t xml:space="preserve">Based on Q64 What are the formal powers of the legislature to amend the budget proposed </t>
  </si>
  <si>
    <t>5.8  Atribuciones formales del Congreso para enmendar el proyecto de presupuesto del Ejecutivo</t>
  </si>
  <si>
    <t xml:space="preserve">Dominican Republic </t>
  </si>
  <si>
    <t>Jamainca</t>
  </si>
  <si>
    <r>
      <rPr>
        <b/>
        <sz val="10"/>
        <color indexed="8"/>
        <rFont val="Arial"/>
        <family val="2"/>
      </rPr>
      <t>Nota</t>
    </r>
    <r>
      <rPr>
        <sz val="11"/>
        <color theme="1"/>
        <rFont val="Calibri"/>
        <family val="2"/>
        <scheme val="minor"/>
      </rPr>
      <t>: De acuerdo a la ley colombiana, el parlamento puede modificar el proyecto de presupuesto del Ejecutivo si los gastos tienen un ingreso correspondiente para justificarlo.</t>
    </r>
  </si>
  <si>
    <t>Figura 5.9. Consecuencias si el presupuesto no es aprobado por el Congreso antes del inicio del año fiscal, 2013</t>
  </si>
  <si>
    <t xml:space="preserve"> 5.9 Consecuencias si el presupuesto no es aprobado por el Congreso antes del inicio del año fiscal </t>
  </si>
  <si>
    <t>Last year's budget takes effect on an interim basis</t>
  </si>
  <si>
    <t>The executive's budget proposal takes effect</t>
  </si>
  <si>
    <t>Expenditure without legislative approval are not allowed</t>
  </si>
  <si>
    <t>Other</t>
  </si>
  <si>
    <t>The executive's budget proposal takes effect on an interim basis</t>
  </si>
  <si>
    <t>Other interim measures are voted by the legislature</t>
  </si>
  <si>
    <r>
      <rPr>
        <b/>
        <sz val="10"/>
        <color indexed="8"/>
        <rFont val="Arial"/>
        <family val="2"/>
      </rPr>
      <t>Notas:</t>
    </r>
    <r>
      <rPr>
        <sz val="11"/>
        <color theme="1"/>
        <rFont val="Calibri"/>
        <family val="2"/>
        <scheme val="minor"/>
      </rPr>
      <t xml:space="preserve"> En el caso de Guatemala el presupuesto del año pasado se aplica, pero puede ser modificado por el Congreso. En el caso de Paraguay el presupuesto del año pasado se aplica para el ejercicio completo.</t>
    </r>
  </si>
  <si>
    <t xml:space="preserve">Figura 5.10. Años que abarcan las proyecciones fiscales de largo plazo, 2013                                                                    </t>
  </si>
  <si>
    <t>Based on Q14c How many years do the long-term fiscal projections cover/span?</t>
  </si>
  <si>
    <t>Up to 5 years</t>
  </si>
  <si>
    <t>Between 6 and 10 years</t>
  </si>
  <si>
    <t>Between 11 and 30 years</t>
  </si>
  <si>
    <t xml:space="preserve">Brazil </t>
  </si>
  <si>
    <t>5.10 Años que abarcan las proyecciones fiscales de largo plazo (2013)</t>
  </si>
  <si>
    <t xml:space="preserve">Fuente: OCDE (2013), Encuesta sobre prácticas y procedimientos presupuestarios. </t>
  </si>
  <si>
    <t>Figura 5.11. Medida en la que el presupuesto considera riesgos a gastos de derechos adquiridos, 2013</t>
  </si>
  <si>
    <t>Based on 15a To what extent does the budget take into account risks/shocks to entitlement spending?</t>
  </si>
  <si>
    <t>Possible risks/shocks are not taken into account</t>
  </si>
  <si>
    <t>Risks/shocks are taken into account for all entitlement programmes</t>
  </si>
  <si>
    <t xml:space="preserve">Risks/shocks taken into account only for those programmes above a certain threshold of spending </t>
  </si>
  <si>
    <t>5.11 Medida en la que el presupuesto considera riesgos a gastos de prestaciones sociales (2013)</t>
  </si>
  <si>
    <t>Tabla 5.12. Vinculo entre proyecciones de largo plazo y el presupuesto, 2013</t>
  </si>
  <si>
    <t>Based on 14d Is it required that the budget be based on long-term fiscal projections?</t>
  </si>
  <si>
    <t>Based on 16 Which of the following are regularly considered/included in the long-term fiscal projections underlying the budget?</t>
  </si>
  <si>
    <t>5.12 Enlace entre proyecciones de largo plazo y el presupuesto  (2013)</t>
  </si>
  <si>
    <t>¿Es requisito que el presupuesto se base en proyecciones fiscales de largo plazo?</t>
  </si>
  <si>
    <t>Elementos considerados en las proyecciones de largo plazo</t>
  </si>
  <si>
    <t xml:space="preserve"> Tasa de crecimiento económico</t>
  </si>
  <si>
    <t>Tendencias de desempleo</t>
  </si>
  <si>
    <t>Tasas de interés a largo plazo de deuda pública</t>
  </si>
  <si>
    <t>Tipo de cambio</t>
  </si>
  <si>
    <t>Flujos de migración</t>
  </si>
  <si>
    <t>Cambios demográficos (excluída la migración) - envejecimiento, crecimiento de la población</t>
  </si>
  <si>
    <t>Costos de atención de salud</t>
  </si>
  <si>
    <t>Contabilidad intergeneracional</t>
  </si>
  <si>
    <t>Obligaciones relativas a pensiones de funcionarios públicos</t>
  </si>
  <si>
    <t>No disponible</t>
  </si>
  <si>
    <t>Tabla 5.13. Países que han aprobado presupuestos complementarios y reportaron tener fondos de reserva, 2013</t>
  </si>
  <si>
    <t>Based on Q85  (How many supplementary budgets have been approved for each of the following fiscal years?)</t>
  </si>
  <si>
    <t>5.13 Países que han aprobado presupuestos complementarios y han reportado tener fondos de reserva en el transcurso de los últimos 3 años (2013)</t>
  </si>
  <si>
    <t>Aprobación de presupuestos complementarios</t>
  </si>
  <si>
    <t>Existencia de fondos de reserva</t>
  </si>
  <si>
    <t>x</t>
  </si>
  <si>
    <r>
      <t xml:space="preserve">Nota: </t>
    </r>
    <r>
      <rPr>
        <sz val="11"/>
        <color theme="1"/>
        <rFont val="Calibri"/>
        <family val="2"/>
        <scheme val="minor"/>
      </rPr>
      <t xml:space="preserve"> En el caso de Ecuador la ley establece que es posible modificar el presupuesto hasta un 15% sin la aprobación de la legislatura.</t>
    </r>
  </si>
  <si>
    <r>
      <rPr>
        <b/>
        <sz val="10"/>
        <color indexed="8"/>
        <rFont val="Arial"/>
        <family val="2"/>
      </rPr>
      <t>Source:</t>
    </r>
    <r>
      <rPr>
        <sz val="11"/>
        <color theme="1"/>
        <rFont val="Calibri"/>
        <family val="2"/>
        <scheme val="minor"/>
      </rPr>
      <t xml:space="preserve"> 2013 OECD survey on Budget Practices and Procedures</t>
    </r>
  </si>
  <si>
    <t>En el caso del presupuesto del Ecuador el mismo se modifica durante el ejercicio fiscal sin superar el 15% que permite la ley, sin embargo esto no implicÃ³ que sea necesaria la aprobaciÃ³n en el legislativo</t>
  </si>
  <si>
    <t>Figura 5.14. Razón principal para aprobar presupuestos complementarios, 2013</t>
  </si>
  <si>
    <t>Based on Q86. Please select the top 3 reasons why the supplementary budget/s were necessary (based on the top reason)</t>
  </si>
  <si>
    <t>5.14 Razón principal para aprobar presupuestos complementarios (2013)</t>
  </si>
  <si>
    <t>Changing economic forecasts resulting in lower/higher expenditure</t>
  </si>
  <si>
    <t xml:space="preserve">Increase of estimates of mandatory spending; stimulus </t>
  </si>
  <si>
    <t>Ad hoc emergency needs (e.g. natural disaster)</t>
  </si>
  <si>
    <t>New policy initiatives</t>
  </si>
  <si>
    <t>Transfer of funds from one appropriation to another (no net increase)</t>
  </si>
  <si>
    <t>Formal approval of appropriations carried forward from one fiscal year to the next</t>
  </si>
  <si>
    <t>Other reason</t>
  </si>
  <si>
    <t xml:space="preserve">Notas: En el caso de Perú la razón principal para la aprobación de presupuestos complementarios fue la prórroga de créditos de un año a otro. </t>
  </si>
  <si>
    <t xml:space="preserve">En Brasil, los presupuestos complementarios fueron usados para transferir fondos de una asignación a otra. </t>
  </si>
  <si>
    <t>En el caso de Costa Rica se utilizaron para incorporar nuevos recursos de préstamos aprobados por el Congreso, así como de nuevos recursos fiscales.</t>
  </si>
  <si>
    <t>Figura 5.15. Sistema de financiación de salud y porcentaje de la población cubierta, 2015</t>
  </si>
  <si>
    <t>5.15 Sistema de financiación de salud y porcentaje de la población cubierta (2015 o ultimo año disponible).</t>
  </si>
  <si>
    <t>Fuente: OCDE (2015), Encuesta de oficiales presupuestarios sobre las prácticas presupuestarias del sector salud en ALC.</t>
  </si>
  <si>
    <t>Notas:</t>
  </si>
  <si>
    <t>Seguro Social de salud en Belise solo cubre accidentes o enfermedades de origen laboral.</t>
  </si>
  <si>
    <t>Belise, Guatemala y Chile tienen sistemas de seguro de salud privado voluntario, pero información sobre la cobertura no está disponible.</t>
  </si>
  <si>
    <t>Guatemala y Chile tienen otro tipo de sistema financiario de salud, pero información sobre la cobertura no está disponible.</t>
  </si>
  <si>
    <t>Honduras  no dio respuesta sobre el porcentaje de la población no cubierta por ninguna disposición explicita.</t>
  </si>
  <si>
    <t>Belise not iene información disponible sobre el porcentaje de la población no cubiero por ninguna disposición explicita</t>
  </si>
  <si>
    <t>Información sobre la cobertura de los seguros sociales de salud de Ecuador fue obtenida de: Datos Esenciales de Salud una Mirada a la década 2000 -2010, Ministerio de Salud de Ecuador</t>
  </si>
  <si>
    <t>Sistema financiado por el gobierno</t>
  </si>
  <si>
    <t>Sistema de seguridad social</t>
  </si>
  <si>
    <t>Seguro privado con caracter voluntario</t>
  </si>
  <si>
    <t>Otro</t>
  </si>
  <si>
    <t>Seguro privado con caracter obligatorio</t>
  </si>
  <si>
    <t>No cubierno por alguna disposición especifica</t>
  </si>
  <si>
    <t>BLZ</t>
  </si>
  <si>
    <t>NI</t>
  </si>
  <si>
    <t>NA</t>
  </si>
  <si>
    <t xml:space="preserve">Figura 5.16. Presupuesto separado para el sistema de seguro social, 2015 </t>
  </si>
  <si>
    <t>Pregunta Adiciónal 3  El país tiene un presupuesto separado para el seguro de salud/social?</t>
  </si>
  <si>
    <t>5.16 Presupuesto separado para el sistema de seguro social (2015)</t>
  </si>
  <si>
    <t>Si</t>
  </si>
  <si>
    <t>NR</t>
  </si>
  <si>
    <t>NO</t>
  </si>
  <si>
    <t>Nota: Mexico y Honduras no respondieron a esta pregunta</t>
  </si>
  <si>
    <t>Figura 5.17. Inclusión de la información sobre el presupuesto de seguro social en la documentación del presupuesto general, 2015</t>
  </si>
  <si>
    <t>Pregunta Adiciónal 3b La información sobre el presupuesto de seguro de salud/social está incluida en la documentación del presupeto general?</t>
  </si>
  <si>
    <t xml:space="preserve">No </t>
  </si>
  <si>
    <t>5.17 Inclusión de la información sobre el presupeusto de seguro social en la documentación del presupuesto general (2015)</t>
  </si>
  <si>
    <t>No aplicable</t>
  </si>
  <si>
    <t>Nota:Honduras no respondió a esta pregunta</t>
  </si>
  <si>
    <t>Figura 5.18. Retraso de reporte en meses para gastos sanitarios en el Gobierno Central y en los sistemas de seguros sociales, 2015</t>
  </si>
  <si>
    <t>Retraso de reporte en meses para gastos sanitarios en el Gobierno Central y en los sistemas, 2015</t>
  </si>
  <si>
    <t>Fuente: OCDE (2015), Encuesta a funcionarios de alto rango en presupuesto sobre las prácticas presupuestarias en salud para países de ALC.</t>
  </si>
  <si>
    <t>Notas: 5.18: Brasil no tiene un sistema de seguro social de salud. Honduras no</t>
  </si>
  <si>
    <t>respondió a esta pregunta.</t>
  </si>
  <si>
    <t>Promedio OCDE se refiere a ambos seguro social y gasto del gobierno central en salud</t>
  </si>
  <si>
    <t>Pregunta 9</t>
  </si>
  <si>
    <t>Por motivos de monitoreo, cuanto actual es la información sobre gastos en salud disponible en la Autoridad Central de Presupuesto?</t>
  </si>
  <si>
    <t>Pregunta adicional 5</t>
  </si>
  <si>
    <t>Por motivos de monitoreo, cuanto actual es la información sobre gastos en salud hacia istitutos o fundos de seguros de salud social disponible en la Autoridad Central de Presupuesto?</t>
  </si>
  <si>
    <t>Información de gastos sanitarios del gobierno central</t>
  </si>
  <si>
    <t>Información de gastos en seguros sociales sanitarios</t>
  </si>
  <si>
    <t>Menos de 1 mes</t>
  </si>
  <si>
    <t>7 meses a 1 año</t>
  </si>
  <si>
    <t>Información no disponible</t>
  </si>
  <si>
    <t>Less than 1 month</t>
  </si>
  <si>
    <t>Más de 2 años (porfavor, especifique): generalmente mayor a dos años</t>
  </si>
  <si>
    <t>6 meses a 1 aÃ±o</t>
  </si>
  <si>
    <t>3 a 6 meses</t>
  </si>
  <si>
    <t>1 a 2 meses</t>
  </si>
  <si>
    <t>Menos de 1mes</t>
  </si>
  <si>
    <t>Se cuenta con informaciÃ³n detallada sobre la ejecuciÃ³n presupuestaria en el instante en que se genera y hay datos desde el aÃ±o 2006 (con la implementaciÃ³n del nuevo SIAFI)</t>
  </si>
  <si>
    <t>Gastos sanitarios del Gobierno Central</t>
  </si>
  <si>
    <t>Gastos en seguros sociales sanitarios</t>
  </si>
  <si>
    <t>Ninguna respuesta</t>
  </si>
  <si>
    <t xml:space="preserve">OECD Average </t>
  </si>
  <si>
    <t>Figura 5.19. Número de años con sobre-ejecución o sub-ejecución de gastos en salud entre 2004 y 2013</t>
  </si>
  <si>
    <t>5.19 Número de años con sobre-ejecución o sub-ejecución de gastos en salud entre 2004 y 2013</t>
  </si>
  <si>
    <r>
      <rPr>
        <sz val="8"/>
        <color indexed="8"/>
        <rFont val="Arial"/>
        <family val="2"/>
      </rPr>
      <t>Fuente</t>
    </r>
    <r>
      <rPr>
        <i/>
        <sz val="8"/>
        <color indexed="8"/>
        <rFont val="Arial"/>
        <family val="2"/>
      </rPr>
      <t>: OCDE (2015)  Encuesta a funcionarios de alto rango en presupuesto sobre las prácticas presupuestarias en salud para países de ALC.</t>
    </r>
  </si>
  <si>
    <t>Número de años con infrautilización</t>
  </si>
  <si>
    <t>Número de años con sobreutilización</t>
  </si>
  <si>
    <t>Variación inferior al 5%</t>
  </si>
  <si>
    <t>Capítulo 6. Gestión de recursos humanos</t>
  </si>
  <si>
    <t>Figura 6.1. Planificación de los Recursos Humanos en el sector público, 2004, 2012-15</t>
  </si>
  <si>
    <t xml:space="preserve">Figure 6.1 Planificación de los recursos humanos en el sector público
</t>
  </si>
  <si>
    <t>Escala de 0 a 100, donde 100 es la mejor puntuación posible</t>
  </si>
  <si>
    <t>Fuente: Banco Interamericano de Desarrollo (2014)</t>
  </si>
  <si>
    <t>2012-2015</t>
  </si>
  <si>
    <t>Tabla 6.2. Planificación de Recursos Humanos en el sector público: Puntuación por factor 2012 -15</t>
  </si>
  <si>
    <t>6.2 Planificación de Recursos Humanos en el sector público: Puntuación por factor 2012 -15</t>
  </si>
  <si>
    <t>Escala de 0 a 5, donde 5 representa la mejor práctica</t>
  </si>
  <si>
    <t xml:space="preserve"> Las prioridades y orientación estratégica de las organizaciones están alineadas con las previsiones de planificación del personal</t>
  </si>
  <si>
    <t xml:space="preserve"> Sistemas de información del personal </t>
  </si>
  <si>
    <t>No existen excedentes/ déficits significativos de personal por institución</t>
  </si>
  <si>
    <t>Costo de la masa salarial es razonable para la economía del país</t>
  </si>
  <si>
    <t>Nivel de tecnificación del personal</t>
  </si>
  <si>
    <t>Políticas y prácticas de GRH son informadas por el proceso de planificación</t>
  </si>
  <si>
    <t>Dominican Rep</t>
  </si>
  <si>
    <t>Nicaragua</t>
  </si>
  <si>
    <t xml:space="preserve">Leyenda </t>
  </si>
  <si>
    <t>0-1 Bajo</t>
  </si>
  <si>
    <t>2-3 Medio</t>
  </si>
  <si>
    <t>4-5 Alto</t>
  </si>
  <si>
    <t>Figura 6.3. Mérito en el Servicio Civil, 2004, 2012-15</t>
  </si>
  <si>
    <t>6.3 Mérito en el Servicio Civil (2004,2012-15)</t>
  </si>
  <si>
    <t>Fuente:Banco Interamericano de Desarrollo (2014)</t>
  </si>
  <si>
    <t>Tabla 6.4. Mérito en el Servicio Civil: Puntuación por factor, 2012-15</t>
  </si>
  <si>
    <t>6.4 Mérito en el Servicio Civil: Puntuación por factor, 2012-15</t>
  </si>
  <si>
    <t>Escala de 0 a 5 donde 5 representa la mejor práctica</t>
  </si>
  <si>
    <t>El reclutamiento está abierto a todos los candidatos que reúnan los requisitos exigidos, y se define en base a consideraciones técnicas</t>
  </si>
  <si>
    <t xml:space="preserve"> Existen mecanismos de garantía adecuados para evitar la arbitrariedad durante el proceso de contratación</t>
  </si>
  <si>
    <t>Los despidos o rescisiones de contratos que afectan a puestos de trabajo de carácter profesional no están motivados por los cambios políticos</t>
  </si>
  <si>
    <t>Leyenda</t>
  </si>
  <si>
    <t>0-1 bajo</t>
  </si>
  <si>
    <t>2-3 medio</t>
  </si>
  <si>
    <t>4-5 alto</t>
  </si>
  <si>
    <r>
      <rPr>
        <b/>
        <sz val="8"/>
        <color indexed="8"/>
        <rFont val="Arial"/>
        <family val="2"/>
      </rPr>
      <t>Fuente:</t>
    </r>
    <r>
      <rPr>
        <sz val="8"/>
        <color indexed="8"/>
        <rFont val="Arial"/>
        <family val="2"/>
      </rPr>
      <t xml:space="preserve"> Banco Interamericano de Desarollo (2014)</t>
    </r>
  </si>
  <si>
    <t>Figura 6.5. Gestión del rendimiento, 2004, 2012-15</t>
  </si>
  <si>
    <t>Figure 6.5 Gestión del rendimiento (2004 and 2012-15)</t>
  </si>
  <si>
    <t>Tabla 6.6. Gestión del Rendimiento: Puntuación por factor, 2012-15</t>
  </si>
  <si>
    <t>6.6 Gestión del Rendimiento: Puntuación por factor, 2012-15</t>
  </si>
  <si>
    <t xml:space="preserve">Escala de 0 a 5, donde 5 representa la mejor práctica </t>
  </si>
  <si>
    <t>Definición de las pautas y estándares en cuanto al rendimiento esperado</t>
  </si>
  <si>
    <t>Monitoreo del desempeño del personal en todo el ciclo de gestión</t>
  </si>
  <si>
    <t>Comparación de la evaluación del rendimiento del personal con los estándares de rendimiento esperado</t>
  </si>
  <si>
    <r>
      <rPr>
        <b/>
        <sz val="8"/>
        <color indexed="8"/>
        <rFont val="Arial"/>
        <family val="2"/>
      </rPr>
      <t>Fuente:</t>
    </r>
    <r>
      <rPr>
        <sz val="8"/>
        <color indexed="8"/>
        <rFont val="Arial"/>
        <family val="2"/>
      </rPr>
      <t xml:space="preserve"> Banco Interamericano de Desarrollo (2014)</t>
    </r>
  </si>
  <si>
    <t>Figura 6.7. Gestión de la compensación, 2004, 2012-15</t>
  </si>
  <si>
    <t>6.7 Gestión de la compensación (2004 y 2012-2015)</t>
  </si>
  <si>
    <t>Tabla 6.8. Gestión de la compensación: Puntuación por factor, 2012-15</t>
  </si>
  <si>
    <t xml:space="preserve"> 6.8 Gestión de la compensación: Puntuación por factor, 2012-15</t>
  </si>
  <si>
    <t>La estructura de retribuciones es adecuada para atraer, motivar y retener las personas dotadas con las competencias necesarias en los diferentes tipos de puestos que la organización precisa</t>
  </si>
  <si>
    <t>Los costos salariales no son excesivos en relación con los del mercado de trabajo</t>
  </si>
  <si>
    <t>Los mecanismos de retribución estimulan el rendimiento en las personas</t>
  </si>
  <si>
    <t>La política salarial se define por criterios previamente establecidos</t>
  </si>
  <si>
    <t xml:space="preserve">Fuente: Banco Interamericano de Desarrollo (2014) </t>
  </si>
  <si>
    <t>Figura 6.9. Capacidad Institucional de la Agencia de Servicio Civil, 2004, 2012-15</t>
  </si>
  <si>
    <t>6.9 Capacidad Institucional de la Agencia de Servicio Civil (2004 y 2012-15)</t>
  </si>
  <si>
    <t>Tabla 6.10. Capacidad Institucional de la Agencia de Servicio Civil: Puntuación por factor, 2012-15</t>
  </si>
  <si>
    <t>6.10 Capacidad Institucional de la Agencia de Servicio Civil: Puntuación por factor, 2012-15</t>
  </si>
  <si>
    <t xml:space="preserve">Grado en que los directivos ejercen adecuadamente sus responsabilidades como gestores de personas </t>
  </si>
  <si>
    <t>Grado en que los servicios centrales responsables del sistema de servicio civil son percibidos por el resto de la organización como una instancia que aporta valor al logro de los objetivos comunes</t>
  </si>
  <si>
    <t>Capítulo 7. Politica y gobernanza regulatoria</t>
  </si>
  <si>
    <t>Tabla 7.1. Enfoque de gobierno en su conjunto para la calidad regulatoria</t>
  </si>
  <si>
    <t xml:space="preserve">7.1 Adopción de una política explícita de gobierno integral para la calidad regulatoria </t>
  </si>
  <si>
    <t xml:space="preserve">Existencia y publicación de una política regulatoria explícita </t>
  </si>
  <si>
    <t>Adopción de procedimientos estándar cuando la administración desarrolla...</t>
  </si>
  <si>
    <t xml:space="preserve">Ministro/Oficial de alto nivel responsable de promover la reforma regulatoria </t>
  </si>
  <si>
    <t xml:space="preserve">Organismo responsable de promover la política regulatoria y reportar el estatus de su calidad regulatoria </t>
  </si>
  <si>
    <t xml:space="preserve">Áreas de responsabilidad del órgano encargado de la promoción de la calidad regulatoria </t>
  </si>
  <si>
    <t>Leyes primarias</t>
  </si>
  <si>
    <t>Regulaciones subordinadas</t>
  </si>
  <si>
    <t xml:space="preserve">Simplificación administrativa o reducción de cargas </t>
  </si>
  <si>
    <t>Consulta o  participación de los actores interesados</t>
  </si>
  <si>
    <t>Análisis de Impacto Regulatorio</t>
  </si>
  <si>
    <r>
      <t>Evaluación</t>
    </r>
    <r>
      <rPr>
        <i/>
        <sz val="8"/>
        <color indexed="8"/>
        <rFont val="Arial Narrow"/>
        <family val="2"/>
      </rPr>
      <t xml:space="preserve"> ex post</t>
    </r>
  </si>
  <si>
    <t>Calidad legal</t>
  </si>
  <si>
    <t xml:space="preserve">Total ALC </t>
  </si>
  <si>
    <t>x No aplica</t>
  </si>
  <si>
    <t>Figura 7.2. Órganos de calidad regulatoria</t>
  </si>
  <si>
    <t>7.2 Órganos de calidad regulatoria</t>
  </si>
  <si>
    <t>Número de países</t>
  </si>
  <si>
    <t>Existe un órgano de calidad regulatoria</t>
  </si>
  <si>
    <t>Ubicación del órgano de calidad regulatoria</t>
  </si>
  <si>
    <t>Centro de gobierno (Oficina del presidente)</t>
  </si>
  <si>
    <t>Ministerio de Finanzas/Ministerio de Economía</t>
  </si>
  <si>
    <t>No centralizado, varias unidades dentro del gobierno</t>
  </si>
  <si>
    <t>Tabla 7.3. Requisitos y tipos de participación de actores interesados</t>
  </si>
  <si>
    <t>7.3 Requisitos y tipos de participación de actores interesados</t>
  </si>
  <si>
    <t>Requisito para garantizar la participación de actores</t>
  </si>
  <si>
    <t>Prácticas de participación de los actores para informar al gobierno sobre la naturaleza del problema y sus posibles soluciones</t>
  </si>
  <si>
    <t>Prácticas de consulta sobre propuestas regulatorias o borradores de regulación</t>
  </si>
  <si>
    <t xml:space="preserve">¿Puede participar cualquier persona en una consulta? </t>
  </si>
  <si>
    <t>¢</t>
  </si>
  <si>
    <t>»</t>
  </si>
  <si>
    <t>o</t>
  </si>
  <si>
    <r>
      <t xml:space="preserve">¢ </t>
    </r>
    <r>
      <rPr>
        <sz val="8"/>
        <color indexed="8"/>
        <rFont val="Arial Narrow"/>
        <family val="2"/>
      </rPr>
      <t>Todas las regulaciones subordinadas</t>
    </r>
  </si>
  <si>
    <r>
      <rPr>
        <sz val="8"/>
        <color indexed="8"/>
        <rFont val="Wingdings 3"/>
        <family val="1"/>
        <charset val="2"/>
      </rPr>
      <t xml:space="preserve">p </t>
    </r>
    <r>
      <rPr>
        <sz val="8"/>
        <color indexed="8"/>
        <rFont val="Arial Narrow"/>
        <family val="2"/>
      </rPr>
      <t>Las regulaciones subordinadas con mayor impacto</t>
    </r>
  </si>
  <si>
    <r>
      <t xml:space="preserve">» </t>
    </r>
    <r>
      <rPr>
        <sz val="8"/>
        <color indexed="8"/>
        <rFont val="Arial Narrow"/>
        <family val="2"/>
      </rPr>
      <t>Algunas regulaciones subordinadas</t>
    </r>
  </si>
  <si>
    <r>
      <rPr>
        <sz val="8"/>
        <color indexed="8"/>
        <rFont val="Wingdings"/>
        <charset val="2"/>
      </rPr>
      <t>o</t>
    </r>
    <r>
      <rPr>
        <sz val="8"/>
        <color indexed="8"/>
        <rFont val="Arial"/>
        <family val="2"/>
      </rPr>
      <t xml:space="preserve"> Nunca</t>
    </r>
  </si>
  <si>
    <r>
      <rPr>
        <sz val="8"/>
        <color indexed="8"/>
        <rFont val="Wingdings 2"/>
        <family val="1"/>
        <charset val="2"/>
      </rPr>
      <t xml:space="preserve">» </t>
    </r>
    <r>
      <rPr>
        <sz val="8"/>
        <color indexed="8"/>
        <rFont val="Arial Narrow"/>
        <family val="2"/>
      </rPr>
      <t xml:space="preserve">Algunas regulaciones subordinadas </t>
    </r>
  </si>
  <si>
    <r>
      <rPr>
        <sz val="8"/>
        <color indexed="8"/>
        <rFont val="Wingdings"/>
        <charset val="2"/>
      </rPr>
      <t>o</t>
    </r>
    <r>
      <rPr>
        <sz val="8"/>
        <color indexed="8"/>
        <rFont val="Arial"/>
        <family val="2"/>
      </rPr>
      <t xml:space="preserve"> </t>
    </r>
    <r>
      <rPr>
        <sz val="8"/>
        <color indexed="8"/>
        <rFont val="Arial Narrow"/>
        <family val="2"/>
      </rPr>
      <t>Nunca</t>
    </r>
  </si>
  <si>
    <t>Figura 7.4. Indicador compuesto: Participación de actores en el desarrollo de regulaciones subordinadas</t>
  </si>
  <si>
    <t>7.4 Indicador compuesto: Participación de actores interesados en el desarrollo de regulaciones subordinadas</t>
  </si>
  <si>
    <t>Metodología</t>
  </si>
  <si>
    <t>Systematic adoption</t>
  </si>
  <si>
    <t>Transparency</t>
  </si>
  <si>
    <t>Oversight and quality control</t>
  </si>
  <si>
    <t>Total</t>
  </si>
  <si>
    <t>Tabla 7.5. Análisis de Impacto Regulatorio</t>
  </si>
  <si>
    <t>7.5 Análisis de Impacto Regulatorio</t>
  </si>
  <si>
    <t xml:space="preserve">Obligación de hacer AIR para informar el desarrollo de: </t>
  </si>
  <si>
    <t>El AIR se realiza en la práctica para informar el desarrollo de:</t>
  </si>
  <si>
    <t>Órgano de gobierno responsable de revisar la calidad de los análisis producidos por otras unidades</t>
  </si>
  <si>
    <t xml:space="preserve">¿Hay una guía escrita que ayude en la preparación de los AIR? </t>
  </si>
  <si>
    <r>
      <rPr>
        <sz val="8"/>
        <color indexed="8"/>
        <rFont val="Wingdings 2"/>
        <family val="1"/>
        <charset val="2"/>
      </rPr>
      <t xml:space="preserve">» </t>
    </r>
    <r>
      <rPr>
        <sz val="8"/>
        <color indexed="8"/>
        <rFont val="Arial Narrow"/>
        <family val="2"/>
      </rPr>
      <t>Algunas regulaciones subordinadas</t>
    </r>
  </si>
  <si>
    <r>
      <t xml:space="preserve">○ </t>
    </r>
    <r>
      <rPr>
        <sz val="8"/>
        <color indexed="8"/>
        <rFont val="Arial Narrow"/>
        <family val="2"/>
      </rPr>
      <t>No</t>
    </r>
  </si>
  <si>
    <r>
      <t xml:space="preserve">● </t>
    </r>
    <r>
      <rPr>
        <sz val="8"/>
        <color indexed="8"/>
        <rFont val="Arial Narrow"/>
        <family val="2"/>
      </rPr>
      <t>Sí</t>
    </r>
  </si>
  <si>
    <t>Figura 7.6. Adopción del AIR: requisitos formales y práctica</t>
  </si>
  <si>
    <t>7.6 Adopción del AIR: requisitos formales y práctica</t>
  </si>
  <si>
    <t>Todas las regulaciones subordinadas</t>
  </si>
  <si>
    <t>Major subordinate regulations</t>
  </si>
  <si>
    <t>Some subordinate regulations</t>
  </si>
  <si>
    <t>¿Hay un requisito para realizar el AIR para informar el desarrollo de…?</t>
  </si>
  <si>
    <t>En la práctica, el AIR se realiza para informar el desarrollo de….</t>
  </si>
  <si>
    <t>¿Hay un requisito para realizar AIR para informar el desarrollo de…?</t>
  </si>
  <si>
    <t>Figura 7.7. Simplificación administrativa</t>
  </si>
  <si>
    <t>7.7 Simplificación administrativa</t>
  </si>
  <si>
    <t xml:space="preserve">¿En qué nivel de gobierno se ha realizado la simplificación administrativa? </t>
  </si>
  <si>
    <t>Nacional</t>
  </si>
  <si>
    <t>Regional</t>
  </si>
  <si>
    <t>Municipal</t>
  </si>
  <si>
    <t xml:space="preserve">¿Hay guías metodológicas que ayuden al gobierno para realizar la procesos de simplificación administrativa? </t>
  </si>
  <si>
    <t>Tabla 7.8. Evaluación ex post de la regulación</t>
  </si>
  <si>
    <r>
      <t xml:space="preserve">7.8 Evaluación </t>
    </r>
    <r>
      <rPr>
        <b/>
        <i/>
        <sz val="12"/>
        <color indexed="8"/>
        <rFont val="Cambria"/>
        <family val="1"/>
      </rPr>
      <t>ex post</t>
    </r>
    <r>
      <rPr>
        <b/>
        <sz val="12"/>
        <color indexed="8"/>
        <rFont val="Cambria"/>
        <family val="1"/>
      </rPr>
      <t xml:space="preserve"> de la regulación </t>
    </r>
    <r>
      <rPr>
        <b/>
        <i/>
        <sz val="12"/>
        <color indexed="8"/>
        <rFont val="Cambria"/>
        <family val="1"/>
      </rPr>
      <t/>
    </r>
  </si>
  <si>
    <r>
      <t xml:space="preserve">Tipos de evaluación </t>
    </r>
    <r>
      <rPr>
        <i/>
        <sz val="8"/>
        <color indexed="8"/>
        <rFont val="Arial"/>
        <family val="2"/>
      </rPr>
      <t xml:space="preserve">ex post </t>
    </r>
    <r>
      <rPr>
        <sz val="8"/>
        <color indexed="8"/>
        <rFont val="Arial"/>
        <family val="2"/>
      </rPr>
      <t>que se han realizado</t>
    </r>
  </si>
  <si>
    <t>¿Alguna de las evaluaciones incluyó un análisis sobre si los objetivos de la regulación se habían cumplido?</t>
  </si>
  <si>
    <t>Codificación</t>
  </si>
  <si>
    <t>Consolidación legal</t>
  </si>
  <si>
    <t>Cláusulas de expiración</t>
  </si>
  <si>
    <t>Cláusulas de revisión</t>
  </si>
  <si>
    <t>Leyes</t>
  </si>
  <si>
    <t>Regulación subordinada</t>
  </si>
  <si>
    <t xml:space="preserve">Tabla 7.9. Indicadores de Regulación del Mercado de Productos </t>
  </si>
  <si>
    <t>Regulación del Mercado de Productos a nivel sectorial</t>
  </si>
  <si>
    <t>Control Estatal</t>
  </si>
  <si>
    <t>Barreras a la iniciativa empresarial</t>
  </si>
  <si>
    <t>Barreras al comercio e inversión</t>
  </si>
  <si>
    <t>Propiedad pública</t>
  </si>
  <si>
    <t>Participación en operaciones comerciales</t>
  </si>
  <si>
    <t>Complejidad de procedimientos regulatorios</t>
  </si>
  <si>
    <t>Cargas administrativas de nuevas empresas</t>
  </si>
  <si>
    <t>Protección regulatoria de titulares</t>
  </si>
  <si>
    <t>Barreras explícitas al comercio e inversión</t>
  </si>
  <si>
    <t>Otras barreras al comercio e inversión</t>
  </si>
  <si>
    <t>Promedio ALC</t>
  </si>
  <si>
    <t>Promedio OCDE</t>
  </si>
  <si>
    <t>Barriers to entrepreneurship</t>
  </si>
  <si>
    <t>Barriers to trade and investment</t>
  </si>
  <si>
    <t>Figura 7.10. Regulación del Mercado de Productos a nivel económico</t>
  </si>
  <si>
    <t>7.10 Regulación del Mercado de Productos a nivel económico</t>
  </si>
  <si>
    <t>Escala de 0 a 6, donde 6 es el mas restrictivo</t>
  </si>
  <si>
    <r>
      <t xml:space="preserve">Fuente: Base de datos de </t>
    </r>
    <r>
      <rPr>
        <i/>
        <sz val="8"/>
        <color indexed="8"/>
        <rFont val="Arial"/>
        <family val="2"/>
      </rPr>
      <t>Product Market Regulation</t>
    </r>
    <r>
      <rPr>
        <sz val="8"/>
        <color indexed="8"/>
        <rFont val="Arial"/>
        <family val="2"/>
      </rPr>
      <t xml:space="preserve"> de la OCDE para el promedio de la OCDE; Base de datos de </t>
    </r>
    <r>
      <rPr>
        <i/>
        <sz val="8"/>
        <color indexed="8"/>
        <rFont val="Arial"/>
        <family val="2"/>
      </rPr>
      <t>Product Market Regulation</t>
    </r>
    <r>
      <rPr>
        <sz val="8"/>
        <color indexed="8"/>
        <rFont val="Arial"/>
        <family val="2"/>
      </rPr>
      <t xml:space="preserve"> de la OCDE y Banco Mundial para todos los demás países.</t>
    </r>
  </si>
  <si>
    <t>Venezula</t>
  </si>
  <si>
    <t>Capítulo 8. Gobierno digital y abierto</t>
  </si>
  <si>
    <t>Figura 8.1. Existencia de una estrategia nacional de gobierno digital o uso de TIC en el sector público, 2015</t>
  </si>
  <si>
    <t>8.1 Existencia de una estrategia nacional de gobierno digital o uso de TIC en el sector público (2015)</t>
  </si>
  <si>
    <r>
      <t xml:space="preserve">Fuente: OCDE (2015) </t>
    </r>
    <r>
      <rPr>
        <sz val="8"/>
        <color indexed="8"/>
        <rFont val="Arial"/>
        <family val="2"/>
      </rPr>
      <t>Encuesta sobre desempeño del
Gobierno digital</t>
    </r>
    <r>
      <rPr>
        <b/>
        <sz val="8"/>
        <color indexed="8"/>
        <rFont val="Arial"/>
        <family val="2"/>
      </rPr>
      <t xml:space="preserve">
</t>
    </r>
  </si>
  <si>
    <t>Answer</t>
  </si>
  <si>
    <t>GRD</t>
  </si>
  <si>
    <t>Figura 8.2. Uso de indicadores de desempeño para monitorear el progreso en el gobierno digital o electrónico, 2015</t>
  </si>
  <si>
    <t>8.2 Uso de indicadores de desempeño para monitorear el progreso en el gobierno digital o electrónico (2015)</t>
  </si>
  <si>
    <r>
      <rPr>
        <b/>
        <sz val="10"/>
        <color indexed="8"/>
        <rFont val="Times New Roman"/>
        <family val="1"/>
      </rPr>
      <t>Fuente</t>
    </r>
    <r>
      <rPr>
        <sz val="10"/>
        <color indexed="8"/>
        <rFont val="Times New Roman"/>
        <family val="1"/>
      </rPr>
      <t>: OCDE (2015) Encuesta sobre desempeño del gobierno digital</t>
    </r>
  </si>
  <si>
    <t>Yes</t>
  </si>
  <si>
    <t>BHM</t>
  </si>
  <si>
    <t>Tabla 8.3. Principales características de las estrategias del gobierno digital, 2015</t>
  </si>
  <si>
    <t>8.3 Principales características de las estrategias del gobierno digital (2015)</t>
  </si>
  <si>
    <t xml:space="preserve">Country </t>
  </si>
  <si>
    <t xml:space="preserve">Areas de política más comunes </t>
  </si>
  <si>
    <t>Principales fuentes de financiación</t>
  </si>
  <si>
    <t>Servicios Públicos Generales</t>
  </si>
  <si>
    <t>Orden Público y seguridad</t>
  </si>
  <si>
    <t>Asuntos económicos</t>
  </si>
  <si>
    <t xml:space="preserve">El ministerio (o ministerios) encargados de coordinar la estrategia. </t>
  </si>
  <si>
    <t>Los ministerios y autoridades incluidos en la estrategia (responsables de los ámbitos sectoriales cubiertos)</t>
  </si>
  <si>
    <t>Diversas fuentes según los proyectos TIC específicos de la estrategia</t>
  </si>
  <si>
    <t>Belize</t>
  </si>
  <si>
    <t>Republica Dominicana</t>
  </si>
  <si>
    <t>Fuente: OCDE(2015) Encuesta sobre el desempeño de gobierno digital</t>
  </si>
  <si>
    <t>Figura 8.4. Medición de los beneficios financieros de las TIC en el gobierno central, para las empresas y ciudadanos, 2015</t>
  </si>
  <si>
    <t>8.4 Medición de los beneficios financieros de las TIC en el gobierno central, para las empresas y ciudadanos (2015)</t>
  </si>
  <si>
    <t>Sometimes</t>
  </si>
  <si>
    <t>Empresas</t>
  </si>
  <si>
    <t>Ciudadanos</t>
  </si>
  <si>
    <t xml:space="preserve">CHL </t>
  </si>
  <si>
    <t>Fuente: OCDE (2015) Ecuesta sobre desempeño digital</t>
  </si>
  <si>
    <t>Nota: En el caso del gobierno central, Brasil mide los beneficios financieros de projectos seleccionados. En Colombia indicadores de los beneficios financieros se producen dentro de proyectos especificos. Es Suriname, los beneficions financieros se estiman para proyectos liderados por el Ministerio de Finanzas.</t>
  </si>
  <si>
    <t>Figura 8.5. Porcentaje reportado del gasto del gobierno central en TI para crear nuevas capacidades y mantener las ya existentes, 2015</t>
  </si>
  <si>
    <t>8.5 Porcentaje reportado del gasto del gobierno central en TI para crear nuevas capacidades y mantener las ya existentes (2015)</t>
  </si>
  <si>
    <r>
      <t>Fuente:</t>
    </r>
    <r>
      <rPr>
        <sz val="8"/>
        <color indexed="8"/>
        <rFont val="Arial"/>
        <family val="2"/>
      </rPr>
      <t xml:space="preserve"> OCDE (2015) Ecuesta sobre desempeño digital</t>
    </r>
  </si>
  <si>
    <t>Creación de nuevas capacidades</t>
  </si>
  <si>
    <t>Mantenimiento de las capacidades existentes</t>
  </si>
  <si>
    <t>●</t>
  </si>
  <si>
    <t>Tabla 8.6. Existencia y alcance de una estrategia de adquisiciones de TIC, 2015</t>
  </si>
  <si>
    <t>8.6 Existencia y alcance de una estrategia de adquisiciones de TIC (2015)</t>
  </si>
  <si>
    <t>Estrategia de adquisición publica de TIC</t>
  </si>
  <si>
    <t>Alcance de la estrategía</t>
  </si>
  <si>
    <t>Dentro de ministerios seleccionados</t>
  </si>
  <si>
    <t>En todos los sectores del gobierno central</t>
  </si>
  <si>
    <t>En diferentes niveles de gobierno</t>
  </si>
  <si>
    <t>Bahamas</t>
  </si>
  <si>
    <t>Grenada</t>
  </si>
  <si>
    <r>
      <t xml:space="preserve">Fuente: </t>
    </r>
    <r>
      <rPr>
        <sz val="8"/>
        <color indexed="8"/>
        <rFont val="Arial"/>
        <family val="2"/>
      </rPr>
      <t xml:space="preserve">OCDE(2015) encuesta sobre el desempeño del gobierno digital
</t>
    </r>
    <r>
      <rPr>
        <b/>
        <sz val="8"/>
        <color indexed="8"/>
        <rFont val="Arial"/>
        <family val="2"/>
      </rPr>
      <t xml:space="preserve">
</t>
    </r>
  </si>
  <si>
    <t>Un cheque al mes para una persona jubilada</t>
  </si>
  <si>
    <t>❍</t>
  </si>
  <si>
    <t>❍</t>
  </si>
  <si>
    <t>Figura 8.7. Prioridad reportada del enfoque de adquisiciones de TIC entre compras y proyectos, 2015</t>
  </si>
  <si>
    <t>8.7 Prioridad reportada del enfoque de adquisiciones de TIC entre compras y proyectos (2015)</t>
  </si>
  <si>
    <t>Fuente: Encuesta de la OCDE sobre Desempeño del Gobierno Digital (2015)</t>
  </si>
  <si>
    <t>Nota: Cada una de las categorías presentadas agrega las opciones de respuesta completamente y principalmente</t>
  </si>
  <si>
    <t>Purchases</t>
  </si>
  <si>
    <t>Developments</t>
  </si>
  <si>
    <t>Figura 8.8. Prioridad reportada del enfoque de adquisiciones de TIC entre competencia y economías de escala, 2015</t>
  </si>
  <si>
    <t>8.8 Prioridad reportada del enfoque de adquisiciones de TIC entre competencia y economías de escala (2015)</t>
  </si>
  <si>
    <r>
      <rPr>
        <b/>
        <sz val="8"/>
        <color indexed="8"/>
        <rFont val="Arial"/>
        <family val="2"/>
      </rPr>
      <t xml:space="preserve">Fuente: </t>
    </r>
    <r>
      <rPr>
        <sz val="8"/>
        <color indexed="8"/>
        <rFont val="Arial"/>
        <family val="2"/>
      </rPr>
      <t>OCDE (2015) Encuesta sobre desempeño del gobierno digital</t>
    </r>
  </si>
  <si>
    <r>
      <rPr>
        <b/>
        <sz val="8"/>
        <color indexed="8"/>
        <rFont val="Arial"/>
        <family val="2"/>
      </rPr>
      <t>Nota:</t>
    </r>
    <r>
      <rPr>
        <sz val="8"/>
        <color indexed="8"/>
        <rFont val="Arial"/>
        <family val="2"/>
      </rPr>
      <t xml:space="preserve"> Cada una de las categorías presentadas agrega las opciones de respuesta completamente y principalmente</t>
    </r>
  </si>
  <si>
    <t>Economies of scale</t>
  </si>
  <si>
    <t>Competition</t>
  </si>
  <si>
    <t>Economias de Escala</t>
  </si>
  <si>
    <t>Competencia</t>
  </si>
  <si>
    <t xml:space="preserve">BAHAMAS, </t>
  </si>
  <si>
    <t>BELIZE</t>
  </si>
  <si>
    <t>PerÃº</t>
  </si>
  <si>
    <t>MÃ©xico</t>
  </si>
  <si>
    <t>PanamÃ¡</t>
  </si>
  <si>
    <t>Trinidad and Tobago</t>
  </si>
  <si>
    <t>Figura 8.9. Existencia de un portal ciudadano nacional para los servicios públicos, 2015</t>
  </si>
  <si>
    <t>8.9 Existencia de un portal ciudadano nacional para los servicios públicos  (2015)</t>
  </si>
  <si>
    <r>
      <rPr>
        <b/>
        <sz val="10"/>
        <color indexed="8"/>
        <rFont val="Calibri"/>
        <family val="2"/>
      </rPr>
      <t xml:space="preserve">Fuente: </t>
    </r>
    <r>
      <rPr>
        <sz val="10"/>
        <color indexed="8"/>
        <rFont val="Calibri"/>
        <family val="2"/>
      </rPr>
      <t>OCDE(2015) Encuesta sobre Desempeño del Gobierno Digital.</t>
    </r>
  </si>
  <si>
    <t>Figura 8.10. Existencia de un mecanismo de identificación digital reconocido legalmente (por ejemplo, firma digital), 2015</t>
  </si>
  <si>
    <t>8.10 Existencia de un mecanismo de identificación digital reconocido legalmente, por ejemplo firma digital (2015)</t>
  </si>
  <si>
    <r>
      <rPr>
        <b/>
        <sz val="8"/>
        <color indexed="8"/>
        <rFont val="Arial"/>
        <family val="2"/>
      </rPr>
      <t>Fuente:</t>
    </r>
    <r>
      <rPr>
        <sz val="8"/>
        <color indexed="8"/>
        <rFont val="Arial"/>
        <family val="2"/>
      </rPr>
      <t xml:space="preserve"> Encuesta de la OCDE sobre Desempeño del Gobierno Digital (2015)</t>
    </r>
  </si>
  <si>
    <t>Tabla 8.11. Características del portal de servicios públicos y servicios cubiertos por el mecanismo reconocido de identificación digital, 2015</t>
  </si>
  <si>
    <t>8.11 Características del portal de servicios públicos y servicios cubiertos por el mecanismo reconocido de identificación digital (2015)</t>
  </si>
  <si>
    <t>Características del portal nacional ciudadano para los servicios en linea</t>
  </si>
  <si>
    <t>Servicios cubiertos por el mecanismo de identificación electrónica/firma digital</t>
  </si>
  <si>
    <t>Acceso a los servicios prestados únicamente a través de la autoridad encargada del mismo</t>
  </si>
  <si>
    <t>Acceso a servicios en nombre de las autoridades responsables de los mismos</t>
  </si>
  <si>
    <t>Acceso a los servicios también prestados a través de sitios web específicos de las autoridades responsables</t>
  </si>
  <si>
    <t>Enlace con los servicios en línea que se proporcionan en otros sitios</t>
  </si>
  <si>
    <t>Servicios públicos proporcionados a nivel de gobierno central/nacional</t>
  </si>
  <si>
    <t>Servicios públicos proporcionados a nivel de gobierno sub-nacional</t>
  </si>
  <si>
    <t>Servicios del sector privado</t>
  </si>
  <si>
    <t>Trinidad y Tobadgo</t>
  </si>
  <si>
    <r>
      <rPr>
        <b/>
        <sz val="8"/>
        <color indexed="8"/>
        <rFont val="Arial"/>
        <family val="2"/>
      </rPr>
      <t xml:space="preserve">Fuente: </t>
    </r>
    <r>
      <rPr>
        <sz val="8"/>
        <color indexed="8"/>
        <rFont val="Arial"/>
        <family val="2"/>
      </rPr>
      <t>OECD (2015) encuesta de la OCDE sobre Desempeño del Gobierno Digital</t>
    </r>
  </si>
  <si>
    <t xml:space="preserve">Figura 8.12. Existencia de una definición única de gobierno abierto </t>
  </si>
  <si>
    <t>8.12 Existencia de una definición única de gobierno abierto (2015)</t>
  </si>
  <si>
    <t>Source: OECD (2015) Encuesta de Gobierno y Datos abiertos</t>
  </si>
  <si>
    <t>Yes, a definition created by our own government</t>
  </si>
  <si>
    <t>Yes, a definition adopted from an external source (e.g. OECD, OGP)</t>
  </si>
  <si>
    <t>No single official defintion is used</t>
  </si>
  <si>
    <t>Figura 8.13. Existencia de una estrategia nacional de gobierno abierto</t>
  </si>
  <si>
    <t>8.13 Existencia de una estrategia nacional de gobierno abierto</t>
  </si>
  <si>
    <t xml:space="preserve">No, but open government initiatives are integrated in other strategies. </t>
  </si>
  <si>
    <t>No, there is no single strategic document including open government initiatives nor are they integrated in other strategies</t>
  </si>
  <si>
    <t xml:space="preserve">Fuente: OCDE (2015) encuesta de gobierno y datos abiertos </t>
  </si>
  <si>
    <t>Tabla 8.14. Principal objetivo que el gobierno intenta conseguir a través de las iniciativas de gobierno abierto</t>
  </si>
  <si>
    <t>8.14 Principal objetivo que el gobierno intenta conseguir a través de las iniciativas de gobierno abierto (2015)</t>
  </si>
  <si>
    <t>Main objective</t>
  </si>
  <si>
    <t>Countries</t>
  </si>
  <si>
    <t>#1</t>
  </si>
  <si>
    <t>X</t>
  </si>
  <si>
    <t>♦</t>
  </si>
  <si>
    <t>OECD35</t>
  </si>
  <si>
    <t>● (30)</t>
  </si>
  <si>
    <t>LAC13</t>
  </si>
  <si>
    <t>Mejorar la rendición de cuentas del sector público</t>
  </si>
  <si>
    <t>Mejorar la transparencia del sector público</t>
  </si>
  <si>
    <t>Mejorar la participación ciudadana en el desarrollo de políticas públicas</t>
  </si>
  <si>
    <t>Fuente: OCDE (2015) encuesta de gobierno y datos abiertos</t>
  </si>
  <si>
    <t>Figura 8.15. Ubicación de la oficina responsable por la coordinación horizontal de iniciativas de gobierno abierto</t>
  </si>
  <si>
    <t>8.15 Ubicación de la oficina responsable por la coordinación horizontal de iniciativas de gobierno abierto (2015)</t>
  </si>
  <si>
    <t>Source: OECD (2015) survey on Open Government and Open Data</t>
  </si>
  <si>
    <t>In the Office of the Head of Government</t>
  </si>
  <si>
    <t>In the Cabinet Office/Chancellery/Council of Ministers, etc.</t>
  </si>
  <si>
    <t xml:space="preserve">Tabla 8.17. Responsabilidades de la oficina a cargo de la coordinación horizontal de gobierno abierto </t>
  </si>
  <si>
    <t>8.17 Responsabilidades de la oficina a cargo de la coordinación horizontal de gobierno abierto (2015)</t>
  </si>
  <si>
    <t>Desarrollar una estrategia de gobierno abierto</t>
  </si>
  <si>
    <t>Asignar recursos financieros para la implementación</t>
  </si>
  <si>
    <t>Coordinar la implementación de iniciativas de gobierno abierto</t>
  </si>
  <si>
    <t>Monitorear la implementación</t>
  </si>
  <si>
    <t>Evaluar impacto</t>
  </si>
  <si>
    <t>Comunicar reformas</t>
  </si>
  <si>
    <t xml:space="preserve">México </t>
  </si>
  <si>
    <t>Sí●</t>
  </si>
  <si>
    <t>No○</t>
  </si>
  <si>
    <t>Total Sí●</t>
  </si>
  <si>
    <t>OECD35(●)</t>
  </si>
  <si>
    <t>Fuente: OCDE (2015) Encuesta sobre gobierno y datos abiertos</t>
  </si>
  <si>
    <t>Figura 8.16. Evaluación de impacto de las iniciativas de gobierno abierto</t>
  </si>
  <si>
    <t>8.16 Evaluación de impacto de las iniciativas de gobierno abierto (2015)</t>
  </si>
  <si>
    <t>Fuente: OECD (2015) encuesta de gobierno y datos abiertos</t>
  </si>
  <si>
    <t xml:space="preserve">Tabla 8.18. Principal desafío para coordinar e implementar políticas e iniciativas de gobierno abierto </t>
  </si>
  <si>
    <t xml:space="preserve">8.18 Principal desafío para coordinar e implementar políticas e iniciativas de gobierno abierto (2015) </t>
  </si>
  <si>
    <t>Principal desafío para implementar</t>
  </si>
  <si>
    <t>Principal desafío para coordinar</t>
  </si>
  <si>
    <t>impl</t>
  </si>
  <si>
    <t>◄</t>
  </si>
  <si>
    <t>◘</t>
  </si>
  <si>
    <t>◙</t>
  </si>
  <si>
    <t>◊</t>
  </si>
  <si>
    <t>♣</t>
  </si>
  <si>
    <t>■</t>
  </si>
  <si>
    <t>∆</t>
  </si>
  <si>
    <t>■(20)</t>
  </si>
  <si>
    <t>◄ (23)</t>
  </si>
  <si>
    <t>Key:</t>
  </si>
  <si>
    <t>Key</t>
  </si>
  <si>
    <t>Cultura del secreto, falta de cultura de gobierno abierto en el sector público .</t>
  </si>
  <si>
    <t>Falta o insuficiencia de incentivos entre las instituciones de gobierno a coordinar.</t>
  </si>
  <si>
    <t xml:space="preserve">Falta de confianza (entre gobierno y ciudadanos/ ONGs) </t>
  </si>
  <si>
    <t xml:space="preserve">Falta o insuficientes mecanismos para colaborar con ONGs y el sector privado. </t>
  </si>
  <si>
    <t>Falta o insuficiencia en la comunicación/conciencia de los beneficios de las reformas de gobierno abierto entre funcionarios públicos.</t>
  </si>
  <si>
    <t xml:space="preserve">Falta o insuficiencia de recursos humanos para la institución de coordinación. </t>
  </si>
  <si>
    <t>Falta o insuficiencia de recursos financieros</t>
  </si>
  <si>
    <t xml:space="preserve">Lack of or insufficient political will / leadership </t>
  </si>
  <si>
    <t xml:space="preserve">Resistencia generalizada al cambio/ a las reformas en el sector público. </t>
  </si>
  <si>
    <t xml:space="preserve">Falta o insuficientes recursos financieros para la institución de coordinación. </t>
  </si>
  <si>
    <t>Número insuficiente de actores no gubernamentales</t>
  </si>
  <si>
    <t>Fuente: OCDE (2015) Encuesta de gobierno y datos abiertos</t>
  </si>
  <si>
    <t>Tabla 8.19. Promoción de iniciativas de gobierno abierto a través de políticas de recursos humanos</t>
  </si>
  <si>
    <t>8.19 Promoción de iniciativas de gobierno abierto a través de políticas de recursos humanos (2015)</t>
  </si>
  <si>
    <t xml:space="preserve">Incluyendo principios y prácticas de GA en el marco de competencias de RH </t>
  </si>
  <si>
    <t>Incluyendo principios y prácticas de GA  en acuerdos, evaluaciones y marcos de rendición de cuentas de los funcionarios públicos</t>
  </si>
  <si>
    <t>Requiriendo a los funcionarios reportar  el progreso en la implementación de principios y prácticas de GA</t>
  </si>
  <si>
    <t xml:space="preserve">Requiriendo a los funcionarios reportar internamente de modo regular el progreso en la implementación de principios y prácticas de GA </t>
  </si>
  <si>
    <t xml:space="preserve">No se han tomado acciones específicas hasta el momento </t>
  </si>
  <si>
    <t>Tot Sí ●</t>
  </si>
  <si>
    <t>OCDE35</t>
  </si>
  <si>
    <t>Tabla 8.20. Apoyo a datos abiertos de gobierno por parte del Gobierno Central/Federal, 2015</t>
  </si>
  <si>
    <t>8.20 Apoyo a datos abiertos de gobierno por parte del Gobierno Central/Federal (2015)</t>
  </si>
  <si>
    <t>Estrategía/Infraestructura</t>
  </si>
  <si>
    <t>Consultas</t>
  </si>
  <si>
    <t>Apoyo y promoción de la reutilización de datos</t>
  </si>
  <si>
    <t>Accesibilidad de datos en el portal nacional</t>
  </si>
  <si>
    <t xml:space="preserve">Estrategia única de OGD Central/federal </t>
  </si>
  <si>
    <t xml:space="preserve">Existencia de un portal nacional de  OGD </t>
  </si>
  <si>
    <t>Consulta regular a los usuarios sobre necesidades de apertura de datos</t>
  </si>
  <si>
    <t>Organización de eventos de co-creación (ej: hackatoness)</t>
  </si>
  <si>
    <t>Capacitación para funcionarios y empleados públicos para generar capacidades y reutilización</t>
  </si>
  <si>
    <t>Datos abiertos en CSV (legibles por máquinas)</t>
  </si>
  <si>
    <t xml:space="preserve">Provisión sistemática de metadatos </t>
  </si>
  <si>
    <t>Sección de  feedback del usuario</t>
  </si>
  <si>
    <t>Posibilidad de recibir notificación cuando se agregan datasets</t>
  </si>
  <si>
    <t>◈</t>
  </si>
  <si>
    <t>…</t>
  </si>
  <si>
    <t>LAC tot 13</t>
  </si>
  <si>
    <t>1.6.Â La estrategia de Gobierno Abierto, Â¿fue elaborada mediante un proceso incluyente y participativo? Â </t>
  </si>
  <si>
    <t>1.6. Was the Open Government strategy developed through an inclusive and participative process?</t>
  </si>
  <si>
    <t>a) SÃ­</t>
  </si>
  <si>
    <t>PERÃš</t>
  </si>
  <si>
    <t>OECD Total</t>
  </si>
  <si>
    <t>RepÃºblica Dominicana</t>
  </si>
  <si>
    <t>URUGUAY</t>
  </si>
  <si>
    <t>Frecuentemente/en general</t>
  </si>
  <si>
    <t>Nunca</t>
  </si>
  <si>
    <t>Datos faltantes</t>
  </si>
  <si>
    <t>Fuente: OCDE (2016) encuesta sobre gobierno y datos abiertos</t>
  </si>
  <si>
    <t>Nota: Los datos de  Chile y Mexico provienen de la encuesta de datos abiertos de 2014</t>
  </si>
  <si>
    <t>Figura 8.21. OURdata Index: Datos de Goberno Abiertos, Útiles, Reutilizables, 2015</t>
  </si>
  <si>
    <t>8.21  OURdata Index: Datos de Goberno Abiertos, Útiles, Reutilizables, 2015</t>
  </si>
  <si>
    <t>Índice compuesto desde 0 el más bajo a 1 el más alto</t>
  </si>
  <si>
    <t>FINAL USED IN PUBLICATION</t>
  </si>
  <si>
    <t>3 dimensions</t>
  </si>
  <si>
    <t>0 included in the average</t>
  </si>
  <si>
    <t xml:space="preserve">Nota: Guatemala, Panama y El Salavador no tienen un portal de datos abiertos. Los datos de Colombia, Chile y Mexico se refieren a 2014 y en lugar de 2016. </t>
  </si>
  <si>
    <t>Fuente: OCDE 2016 Encuesta sobre gobierno y datos abiertos</t>
  </si>
  <si>
    <t>Data availability</t>
  </si>
  <si>
    <t>Data accessibility</t>
  </si>
  <si>
    <t>Government support to the re-use</t>
  </si>
  <si>
    <t>Capítulo 9. La contratación pública</t>
  </si>
  <si>
    <t>Figura 9.1. Contratación de la administración pública como porcentaje del total del gasto público, 2007, 2009 y 2014</t>
  </si>
  <si>
    <t xml:space="preserve">Contratación de la administración pública como porcentaje total del gasto público.  En  2007, 2009 y  2014 </t>
  </si>
  <si>
    <t xml:space="preserve">Fuentes: Base de datos de Estadísticas de las Finanzas públicas del FMI (FMI EFP). Los datos sobre México están basados en la base de datos sobre Estadísticas de cuentas nacionales de la OCDE. </t>
  </si>
  <si>
    <t>Los datos de Perú y Paraguay se registran con base en contabilidad de caja. Para Costa Rica y Jamaica, la parte de la contratación pública relacionada con la formación bruta de capital fijo no incluye el consumo de capital fijo</t>
  </si>
  <si>
    <t>Los costos de los bienes y servicios financiados por el gobierno general no se incluyen en la contratación pública, ya que no se contabilizan por separado en la base de datos de estadísticas de finanzas Públicas del FMI.</t>
  </si>
  <si>
    <t>Los datos de El Salvador y México son del 2013 en lugar de 2014. Los datos de Colombia son de 2008 en lugar del 2007.</t>
  </si>
  <si>
    <t>2007</t>
  </si>
  <si>
    <t>Figura 9.2. Contratación de la administración pública como porcentaje del PIB, 2007, 2009 y 2014</t>
  </si>
  <si>
    <t>Contratación pública como porcentaje del PIB en  2007, 2009 y  2014</t>
  </si>
  <si>
    <t>Figura 9.3. Porcentaje de contratación de la administración pública por niveles de gobierno, 2007 y 2014</t>
  </si>
  <si>
    <t>Central Government</t>
  </si>
  <si>
    <t>State Government</t>
  </si>
  <si>
    <t>Local Government</t>
  </si>
  <si>
    <t>Gobierno Central</t>
  </si>
  <si>
    <t>Gobierno Estatal</t>
  </si>
  <si>
    <t>Gobierno Local</t>
  </si>
  <si>
    <t>Porcentaje de la contratación pública por niveles de gobierno, 2007 y 2014</t>
  </si>
  <si>
    <t xml:space="preserve">Fuentes: Base de datos de Estadísticas de las Finanzas públicas del FMI (FMI EFP). Los datos sobre México están basados en la base de datos sobre Estadísticas de cuentas nacionales de la OCDE </t>
  </si>
  <si>
    <t xml:space="preserve">Para Costa Rica y Jamaica, la parte de la contratación pública relacionada con la formación bruta de capital fijo no incluye el consumo de capital fijo.  </t>
  </si>
  <si>
    <t xml:space="preserve">Los datos para Colombia, Costa Rica, El Salvador y Mexico son del  2013 en lugar del 2014. Los datos de colombia son del 2008 en lugar del 2007. </t>
  </si>
  <si>
    <t>Los costos de los bienes y servicios financiados por el gobierno general no se incluyen en la contratación pública, ya que no se contabilizan por separado en la base de datos de estadísticas de finanzas Públicas del FMI</t>
  </si>
  <si>
    <t>Los fondos de  seguridad social fueron incluidos en los calculos para Gobierno Central de Brasil, Chile  y Colombia.</t>
  </si>
  <si>
    <t>Tabla 9.5. Desarrollo de una estrategia de compras públicas por Objetivo, 2015</t>
  </si>
  <si>
    <t xml:space="preserve"> 9.5. Desarrollo de una estrategia de compras públicas por Objetivo al 2015 </t>
  </si>
  <si>
    <t>Compras Verdes</t>
  </si>
  <si>
    <t>Apoyo a MIPYMEs</t>
  </si>
  <si>
    <t xml:space="preserve">Apoyo a la contratación innovadora de bienes y servicios </t>
  </si>
  <si>
    <t xml:space="preserve">Apoyo a empresas  de propiedad de mujeres </t>
  </si>
  <si>
    <t xml:space="preserve">Antigua y Barbuda </t>
  </si>
  <si>
    <t xml:space="preserve">Belize </t>
  </si>
  <si>
    <t>♦●</t>
  </si>
  <si>
    <t>Dominica</t>
  </si>
  <si>
    <t xml:space="preserve">Jamaica </t>
  </si>
  <si>
    <t>Total paises ALC</t>
  </si>
  <si>
    <t>♦ Una estrategia/política ha sido desarrollada por alguna entidad contratante.</t>
  </si>
  <si>
    <t xml:space="preserve">● Una estrategia/política ha sido desarrollada a nivel central </t>
  </si>
  <si>
    <t>◘ Se ha rescindido de una estrategia o política</t>
  </si>
  <si>
    <t>○ Una estrategia o política nunca ha sido desarrollada</t>
  </si>
  <si>
    <t>♦ Una estrategia / política ha sido desarrollada por alguna entidad contratante</t>
  </si>
  <si>
    <t>● Una estrategia / política se ha desarrollado a nivel central</t>
  </si>
  <si>
    <t>◘  Se ha rescindido de una estrategia o política</t>
  </si>
  <si>
    <t>Fuente: OCDE -BID (2015) Encuesta sobre Contratación Pública</t>
  </si>
  <si>
    <t>Los totales de la OCDE son como se presentan en "el panorama de las administraciones  públicas" de 2015</t>
  </si>
  <si>
    <t xml:space="preserve">Antigua and Barbuda </t>
  </si>
  <si>
    <t>Figura 9.6. Medición de resultados de políticas / estrategias de contratación pública estratégica, 2015</t>
  </si>
  <si>
    <t>Figura 9.6  Medición de resultados de políticas / estrategias de contratación pública estratégica</t>
  </si>
  <si>
    <t>Medición de resultados de las políticas / estrategias de apoyo a las compras verdes</t>
  </si>
  <si>
    <t xml:space="preserve">Belice </t>
  </si>
  <si>
    <t>Medición de resultados de las políticas / estrategias de apoyo a las contrataciones de MIPYMEs</t>
  </si>
  <si>
    <t>ATG</t>
  </si>
  <si>
    <t>DMA</t>
  </si>
  <si>
    <t>Medición de resultados de las políticas / estrategias de apoyo a las empresas de propiedad de mujeres</t>
  </si>
  <si>
    <t>Tabla 9.8. Principales retos para el uso de los sistemas de contratación pública electrónica, 2015</t>
  </si>
  <si>
    <t>9.8. Principales retos para el uso de los sistemas de contratación pública electrónica (2015)</t>
  </si>
  <si>
    <t>Bajo conocimiento o habilidades para el uso de TICs</t>
  </si>
  <si>
    <t>Poco conocimiento de las oportunidades economicas que provee ésta herramienta</t>
  </si>
  <si>
    <t>Poca cultura innoadora</t>
  </si>
  <si>
    <t xml:space="preserve">Difficultades en entender o aplicar el procedimiento </t>
  </si>
  <si>
    <t>Dificultades en el uso de las funcionalidades</t>
  </si>
  <si>
    <t>No es obligatorio</t>
  </si>
  <si>
    <t>No sabe</t>
  </si>
  <si>
    <t>●♦</t>
  </si>
  <si>
    <t xml:space="preserve">♦ Entidades contratantes </t>
  </si>
  <si>
    <t>● Potenciales oferentes/proveedores</t>
  </si>
  <si>
    <t>○ No es un reto importante</t>
  </si>
  <si>
    <t xml:space="preserve">♦Entidades contratantes </t>
  </si>
  <si>
    <t>Fuente: OCDE -BID (2015) Encuesta sobre Contratación Pública, OCDE  Encuesta sobre Contratación Pública (2014)</t>
  </si>
  <si>
    <t>In the case of Nicaragua only publishing the stages of the procurement process is mandatory on the E-procurement system.</t>
  </si>
  <si>
    <t xml:space="preserve">P18: Â¿CuÃ¡les son los principales desafÃ­os que se plantean para el uso de los sistemas de contrataciÃ³n electrÃ³nica por potenciales oferentes/proveedores?_Nivel limitado de conocimientos/habilidades de TIC (tecnologÃ­a de la informaciÃ³n y la comunicaciÃ³n) </t>
  </si>
  <si>
    <t xml:space="preserve">P18: Â¿CuÃ¡les son los principales desafÃ­os que se plantean para el uso de los sistemas de contrataciÃ³n electrÃ³nica por potenciales oferentes/proveedores?_Conocimiento limitado de las oportunidades econÃ³micas que ofrece esta herramienta </t>
  </si>
  <si>
    <t>P18: Â¿CuÃ¡les son los principales desafÃ­os que se plantean para el uso de los sistemas de contrataciÃ³n electrÃ³nica por potenciales oferentes/proveedores?_Baja predisposiciÃ³n a la innovaciÃ³n</t>
  </si>
  <si>
    <t>P18: Â¿CuÃ¡les son los principales desafÃ­os que se plantean para el uso de los sistemas de contrataciÃ³n electrÃ³nica por potenciales oferentes/proveedores?_Dificultades para comprender o aplicar los procedimientos</t>
  </si>
  <si>
    <t>P18: Â¿CuÃ¡les son los principales desafÃ­os que se plantean para el uso de los sistemas de contrataciÃ³n electrÃ³nica por potenciales oferentes/proveedores?_Dificultades en el uso de las funcionalidades (por ej., gestiÃ³n de catÃ¡logo)</t>
  </si>
  <si>
    <t>P18: Â¿CuÃ¡les son los principales desafÃ­os que se plantean para el uso de los sistemas de contrataciÃ³n electrÃ³nica por potenciales oferentes/proveedores?_No sÃ©</t>
  </si>
  <si>
    <t>P19: Â¿CuÃ¡les son los principales desafÃ­os que se plantean para el uso de los sistemas de contrataciÃ³n electrÃ³nica por las autoridades contratantes?_No sÃ©</t>
  </si>
  <si>
    <t>P19: Â¿CuÃ¡les son los principales desafÃ­os que se plantean para el uso de los sistemas de contrataciÃ³n electrÃ³nica por las autoridades contratantes?_No es obligatorio</t>
  </si>
  <si>
    <t>Figura 9.9. Estatus legal de las entidades rectoras de compras públicas, 2015</t>
  </si>
  <si>
    <t>9.9 Estatus legal de las entidades rectoras de compras públicas (2015)</t>
  </si>
  <si>
    <t>Fuente: OCDE -BID (2015) Encuesta sobre Contratación Pública.</t>
  </si>
  <si>
    <t>Under Ministry</t>
  </si>
  <si>
    <t>Government agency</t>
  </si>
  <si>
    <t xml:space="preserve">No CPB </t>
  </si>
  <si>
    <t>Tabla 9.10. Rol de las entidades rectoras de compras públicas, 2015</t>
  </si>
  <si>
    <t>9.10 Rol de las entidades rectoras de compras públicas (2015)</t>
  </si>
  <si>
    <t xml:space="preserve">Entidad rectora agrega demanda y compra </t>
  </si>
  <si>
    <t xml:space="preserve">Administra el sistema nacional de contratos marco y otros intrumentos para compras consolidadas </t>
  </si>
  <si>
    <t xml:space="preserve">Coordina la capacitación de los funcionarios públicos encargados de la contratación pública </t>
  </si>
  <si>
    <t>Establish policies for contracting authorities Establecer políticas para las autoridades contratantes</t>
  </si>
  <si>
    <t xml:space="preserve">OCDE -BID (2015) Encuesta sobre Contratación Pública </t>
  </si>
  <si>
    <t>Los totales de la OCDE corresponden a la información quese presentan en "el panorama de las administraciones  públicas" de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</si>
</sst>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0.000"/>
    <numFmt numFmtId="165" formatCode="##0.0;\-##0.0;0.0;"/>
    <numFmt numFmtId="166" formatCode="###,000"/>
    <numFmt numFmtId="167" formatCode="0.0"/>
    <numFmt numFmtId="168" formatCode="0.0%"/>
    <numFmt numFmtId="169" formatCode="_-[$€]* #,##0.00_-;\-[$€]* #,##0.00_-;_-[$€]* &quot;-&quot;??_-;_-@_-"/>
    <numFmt numFmtId="170" formatCode="0.0000"/>
    <numFmt numFmtId="171" formatCode="0.00000"/>
    <numFmt numFmtId="172" formatCode="\ #??/7"/>
    <numFmt numFmtId="173" formatCode="#??/34"/>
  </numFmts>
  <fonts count="14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Arial"/>
      <family val="2"/>
    </font>
    <font>
      <b/>
      <sz val="16"/>
      <name val="Arial"/>
      <family val="2"/>
    </font>
    <font>
      <sz val="10"/>
      <name val="Arial"/>
      <family val="2"/>
    </font>
    <font>
      <sz val="9"/>
      <name val="Arial"/>
      <family val="2"/>
    </font>
    <font>
      <sz val="9"/>
      <color theme="1"/>
      <name val="Arial"/>
      <family val="2"/>
    </font>
    <font>
      <sz val="8"/>
      <name val="Arial"/>
      <family val="2"/>
    </font>
    <font>
      <b/>
      <sz val="10"/>
      <name val="Arial"/>
      <family val="2"/>
    </font>
    <font>
      <sz val="10"/>
      <color rgb="FF010000"/>
      <name val="Arial"/>
      <family val="2"/>
    </font>
    <font>
      <u/>
      <sz val="11"/>
      <color theme="10"/>
      <name val="Calibri"/>
      <family val="2"/>
      <scheme val="minor"/>
    </font>
    <font>
      <sz val="8"/>
      <color theme="1"/>
      <name val="Arial"/>
      <family val="2"/>
    </font>
    <font>
      <b/>
      <sz val="12"/>
      <name val="Arial"/>
      <family val="2"/>
    </font>
    <font>
      <b/>
      <sz val="11"/>
      <name val="Arial"/>
      <family val="2"/>
    </font>
    <font>
      <sz val="10"/>
      <color theme="1"/>
      <name val="Arial"/>
      <family val="2"/>
    </font>
    <font>
      <b/>
      <sz val="10"/>
      <color theme="1"/>
      <name val="Arial"/>
      <family val="2"/>
    </font>
    <font>
      <u/>
      <sz val="10"/>
      <color theme="10"/>
      <name val="Arial"/>
      <family val="2"/>
    </font>
    <font>
      <sz val="11"/>
      <color theme="0" tint="-0.14999847407452621"/>
      <name val="Times Roman"/>
    </font>
    <font>
      <i/>
      <sz val="10"/>
      <color theme="1"/>
      <name val="Arial"/>
      <family val="2"/>
    </font>
    <font>
      <b/>
      <sz val="11"/>
      <color theme="1"/>
      <name val="Cambria"/>
      <family val="1"/>
    </font>
    <font>
      <b/>
      <sz val="11"/>
      <color rgb="FF000000"/>
      <name val="Calibri"/>
      <family val="2"/>
    </font>
    <font>
      <b/>
      <sz val="16"/>
      <color rgb="FF000000"/>
      <name val="Calibri"/>
      <family val="2"/>
      <scheme val="minor"/>
    </font>
    <font>
      <sz val="14"/>
      <color rgb="FF000000"/>
      <name val="Calibri"/>
      <family val="2"/>
      <scheme val="minor"/>
    </font>
    <font>
      <sz val="9"/>
      <color theme="1"/>
      <name val="Calibri"/>
      <family val="2"/>
      <scheme val="minor"/>
    </font>
    <font>
      <sz val="11"/>
      <name val="Calibri"/>
      <family val="2"/>
      <scheme val="minor"/>
    </font>
    <font>
      <sz val="10"/>
      <color rgb="FF000000"/>
      <name val="Arial"/>
      <family val="2"/>
    </font>
    <font>
      <sz val="8"/>
      <color indexed="10"/>
      <name val="Arial"/>
      <family val="2"/>
    </font>
    <font>
      <sz val="8"/>
      <color indexed="8"/>
      <name val="Arial"/>
      <family val="2"/>
    </font>
    <font>
      <sz val="11.5"/>
      <color rgb="FF444444"/>
      <name val="Calibri"/>
      <family val="2"/>
      <scheme val="minor"/>
    </font>
    <font>
      <i/>
      <sz val="11"/>
      <color theme="1"/>
      <name val="Calibri"/>
      <family val="2"/>
      <scheme val="minor"/>
    </font>
    <font>
      <sz val="9"/>
      <color theme="1"/>
      <name val="Garamond"/>
      <family val="1"/>
    </font>
    <font>
      <sz val="8"/>
      <color rgb="FF000000"/>
      <name val="Arial"/>
      <family val="2"/>
    </font>
    <font>
      <i/>
      <sz val="12"/>
      <color rgb="FF000000"/>
      <name val="Calibri"/>
      <family val="2"/>
      <scheme val="minor"/>
    </font>
    <font>
      <b/>
      <sz val="11.5"/>
      <color rgb="FF444444"/>
      <name val="Calibri"/>
      <family val="2"/>
      <scheme val="minor"/>
    </font>
    <font>
      <b/>
      <sz val="7"/>
      <color indexed="8"/>
      <name val="Times New Roman"/>
      <family val="1"/>
    </font>
    <font>
      <b/>
      <sz val="11"/>
      <color indexed="8"/>
      <name val="Calibri"/>
      <family val="2"/>
    </font>
    <font>
      <sz val="11"/>
      <color theme="1"/>
      <name val="Arial"/>
      <family val="2"/>
    </font>
    <font>
      <sz val="10"/>
      <name val="MS Sans Serif"/>
      <family val="2"/>
    </font>
    <font>
      <b/>
      <i/>
      <sz val="10"/>
      <color theme="1"/>
      <name val="Arial"/>
      <family val="2"/>
    </font>
    <font>
      <b/>
      <sz val="10"/>
      <color indexed="8"/>
      <name val="Arial"/>
      <family val="2"/>
    </font>
    <font>
      <sz val="11"/>
      <color theme="1"/>
      <name val="Calibri"/>
      <family val="2"/>
    </font>
    <font>
      <sz val="8"/>
      <color theme="3" tint="0.39997558519241921"/>
      <name val="Arial"/>
      <family val="2"/>
    </font>
    <font>
      <sz val="8"/>
      <color theme="3" tint="0.39997558519241921"/>
      <name val="Times"/>
      <family val="1"/>
    </font>
    <font>
      <sz val="10"/>
      <name val="Times"/>
      <family val="1"/>
    </font>
    <font>
      <b/>
      <sz val="9"/>
      <name val="Arial"/>
      <family val="2"/>
    </font>
    <font>
      <sz val="8"/>
      <name val="Times"/>
      <family val="1"/>
    </font>
    <font>
      <i/>
      <sz val="8"/>
      <name val="Arial"/>
      <family val="2"/>
    </font>
    <font>
      <sz val="8"/>
      <color indexed="10"/>
      <name val="Times"/>
      <family val="1"/>
    </font>
    <font>
      <sz val="9"/>
      <name val="Times"/>
      <family val="1"/>
    </font>
    <font>
      <sz val="7"/>
      <name val="Arial"/>
      <family val="2"/>
    </font>
    <font>
      <b/>
      <sz val="8"/>
      <name val="Arial"/>
      <family val="2"/>
    </font>
    <font>
      <sz val="7"/>
      <color theme="1"/>
      <name val="Arial"/>
      <family val="2"/>
    </font>
    <font>
      <sz val="10"/>
      <color theme="3" tint="0.39997558519241921"/>
      <name val="Arial"/>
      <family val="2"/>
    </font>
    <font>
      <sz val="8"/>
      <color rgb="FFFF0000"/>
      <name val="Arial"/>
      <family val="2"/>
    </font>
    <font>
      <sz val="9"/>
      <color theme="3" tint="0.39997558519241921"/>
      <name val="Arial"/>
      <family val="2"/>
    </font>
    <font>
      <sz val="7"/>
      <color indexed="10"/>
      <name val="Times"/>
      <family val="1"/>
    </font>
    <font>
      <sz val="8"/>
      <name val="Wingdings 2"/>
      <family val="1"/>
      <charset val="2"/>
    </font>
    <font>
      <sz val="8"/>
      <color rgb="FF323232"/>
      <name val="Times New Roman"/>
      <family val="1"/>
    </font>
    <font>
      <b/>
      <sz val="8"/>
      <color theme="1"/>
      <name val="Arial"/>
      <family val="2"/>
    </font>
    <font>
      <sz val="9"/>
      <name val="Times New Roman"/>
      <family val="1"/>
    </font>
    <font>
      <sz val="9"/>
      <color theme="4" tint="-0.249977111117893"/>
      <name val="Times New Roman"/>
      <family val="1"/>
    </font>
    <font>
      <sz val="10"/>
      <color theme="0"/>
      <name val="Arial"/>
      <family val="2"/>
    </font>
    <font>
      <b/>
      <sz val="10"/>
      <color theme="0"/>
      <name val="Arial"/>
      <family val="2"/>
    </font>
    <font>
      <b/>
      <sz val="11"/>
      <color theme="1"/>
      <name val="Calibri"/>
      <family val="2"/>
    </font>
    <font>
      <sz val="8"/>
      <color theme="1"/>
      <name val="Calibri"/>
      <family val="2"/>
    </font>
    <font>
      <sz val="11"/>
      <color rgb="FF000000"/>
      <name val="Calibri"/>
      <family val="2"/>
    </font>
    <font>
      <sz val="8"/>
      <color theme="1"/>
      <name val="Times New Roman"/>
      <family val="1"/>
    </font>
    <font>
      <sz val="8"/>
      <name val="Times New Roman"/>
      <family val="1"/>
    </font>
    <font>
      <b/>
      <sz val="8"/>
      <name val="Times New Roman"/>
      <family val="1"/>
    </font>
    <font>
      <i/>
      <sz val="8"/>
      <color theme="1"/>
      <name val="Times New Roman"/>
      <family val="1"/>
    </font>
    <font>
      <sz val="8"/>
      <color indexed="8"/>
      <name val="Wingdings 2"/>
      <family val="1"/>
      <charset val="2"/>
    </font>
    <font>
      <sz val="10"/>
      <color theme="1"/>
      <name val="Times New Roman"/>
      <family val="1"/>
    </font>
    <font>
      <i/>
      <sz val="10"/>
      <color theme="1"/>
      <name val="Times New Roman"/>
      <family val="1"/>
    </font>
    <font>
      <b/>
      <sz val="11"/>
      <color theme="0"/>
      <name val="Calibri"/>
      <family val="2"/>
      <scheme val="minor"/>
    </font>
    <font>
      <sz val="11"/>
      <color theme="0"/>
      <name val="Calibri"/>
      <family val="2"/>
      <scheme val="minor"/>
    </font>
    <font>
      <sz val="8"/>
      <color theme="1"/>
      <name val="Wingdings 2"/>
      <family val="1"/>
      <charset val="2"/>
    </font>
    <font>
      <b/>
      <sz val="8"/>
      <color indexed="8"/>
      <name val="Arial"/>
      <family val="2"/>
    </font>
    <font>
      <b/>
      <sz val="10"/>
      <color rgb="FF4F81BD"/>
      <name val="Cambria"/>
      <family val="1"/>
    </font>
    <font>
      <sz val="8"/>
      <color rgb="FF000000"/>
      <name val="Times New Roman"/>
      <family val="1"/>
    </font>
    <font>
      <sz val="8"/>
      <color indexed="8"/>
      <name val="Times New Roman"/>
      <family val="1"/>
    </font>
    <font>
      <b/>
      <sz val="8"/>
      <color rgb="FF000000"/>
      <name val="Times New Roman"/>
      <family val="1"/>
    </font>
    <font>
      <sz val="7"/>
      <color theme="1"/>
      <name val="Webdings"/>
      <family val="1"/>
      <charset val="2"/>
    </font>
    <font>
      <sz val="8"/>
      <color rgb="FF000000"/>
      <name val="Wingdings 2"/>
      <family val="1"/>
      <charset val="2"/>
    </font>
    <font>
      <sz val="10"/>
      <color rgb="FF000000"/>
      <name val="Times New Roman"/>
      <family val="1"/>
    </font>
    <font>
      <b/>
      <sz val="8"/>
      <color theme="1"/>
      <name val="Times New Roman"/>
      <family val="1"/>
    </font>
    <font>
      <sz val="9"/>
      <color theme="0"/>
      <name val="Calibri"/>
      <family val="2"/>
    </font>
    <font>
      <sz val="12"/>
      <color theme="1"/>
      <name val="Calibri"/>
      <family val="2"/>
      <scheme val="minor"/>
    </font>
    <font>
      <b/>
      <sz val="12"/>
      <color theme="1"/>
      <name val="Calibri"/>
      <family val="2"/>
      <scheme val="minor"/>
    </font>
    <font>
      <sz val="12"/>
      <name val="Calibri"/>
      <family val="2"/>
      <scheme val="minor"/>
    </font>
    <font>
      <i/>
      <sz val="8"/>
      <color theme="1"/>
      <name val="Arial"/>
      <family val="2"/>
    </font>
    <font>
      <i/>
      <sz val="8"/>
      <color indexed="8"/>
      <name val="Arial"/>
      <family val="2"/>
    </font>
    <font>
      <sz val="10"/>
      <color theme="4"/>
      <name val="Arial"/>
      <family val="2"/>
    </font>
    <font>
      <sz val="11"/>
      <color indexed="8"/>
      <name val="Calibri"/>
      <family val="2"/>
      <scheme val="minor"/>
    </font>
    <font>
      <sz val="10"/>
      <color indexed="8"/>
      <name val="Arial"/>
      <family val="2"/>
    </font>
    <font>
      <b/>
      <sz val="11"/>
      <color indexed="8"/>
      <name val="Calibri"/>
      <family val="2"/>
      <scheme val="minor"/>
    </font>
    <font>
      <sz val="9"/>
      <color indexed="8"/>
      <name val="Arial"/>
      <family val="2"/>
    </font>
    <font>
      <b/>
      <sz val="9"/>
      <color indexed="8"/>
      <name val="Arial"/>
      <family val="2"/>
    </font>
    <font>
      <sz val="9"/>
      <color indexed="8"/>
      <name val="Calibri"/>
      <family val="2"/>
      <scheme val="minor"/>
    </font>
    <font>
      <b/>
      <sz val="12"/>
      <color theme="1"/>
      <name val="Cambria"/>
      <family val="1"/>
    </font>
    <font>
      <sz val="8"/>
      <color theme="1"/>
      <name val="Arial Narrow"/>
      <family val="2"/>
    </font>
    <font>
      <sz val="8"/>
      <color rgb="FF000000"/>
      <name val="Arial Narrow"/>
      <family val="2"/>
    </font>
    <font>
      <i/>
      <sz val="8"/>
      <color indexed="8"/>
      <name val="Arial Narrow"/>
      <family val="2"/>
    </font>
    <font>
      <sz val="10"/>
      <color theme="1"/>
      <name val="Arial Narrow"/>
      <family val="2"/>
    </font>
    <font>
      <b/>
      <sz val="8"/>
      <color theme="1"/>
      <name val="Arial Narrow"/>
      <family val="2"/>
    </font>
    <font>
      <u/>
      <sz val="8"/>
      <color theme="10"/>
      <name val="Arial Narrow"/>
      <family val="2"/>
    </font>
    <font>
      <b/>
      <sz val="12"/>
      <color theme="1"/>
      <name val="Calibri Light"/>
      <family val="1"/>
      <scheme val="major"/>
    </font>
    <font>
      <b/>
      <sz val="10"/>
      <color theme="1"/>
      <name val="Arial Narrow"/>
      <family val="2"/>
    </font>
    <font>
      <sz val="10"/>
      <color rgb="FF000000"/>
      <name val="Arial Narrow"/>
      <family val="2"/>
    </font>
    <font>
      <sz val="8"/>
      <color theme="1"/>
      <name val="Wingdings"/>
      <charset val="2"/>
    </font>
    <font>
      <sz val="8"/>
      <color indexed="8"/>
      <name val="Arial Narrow"/>
      <family val="2"/>
    </font>
    <font>
      <sz val="8"/>
      <color indexed="8"/>
      <name val="Wingdings 3"/>
      <family val="1"/>
      <charset val="2"/>
    </font>
    <font>
      <sz val="8"/>
      <color indexed="8"/>
      <name val="Wingdings"/>
      <charset val="2"/>
    </font>
    <font>
      <b/>
      <sz val="10"/>
      <color theme="4" tint="-0.249977111117893"/>
      <name val="Arial"/>
      <family val="2"/>
    </font>
    <font>
      <sz val="10"/>
      <color theme="4" tint="-0.249977111117893"/>
      <name val="Arial"/>
      <family val="2"/>
    </font>
    <font>
      <i/>
      <sz val="10"/>
      <color theme="4" tint="-0.249977111117893"/>
      <name val="Arial"/>
      <family val="2"/>
    </font>
    <font>
      <b/>
      <i/>
      <sz val="12"/>
      <color indexed="8"/>
      <name val="Cambria"/>
      <family val="1"/>
    </font>
    <font>
      <b/>
      <sz val="12"/>
      <color indexed="8"/>
      <name val="Cambria"/>
      <family val="1"/>
    </font>
    <font>
      <b/>
      <sz val="9"/>
      <color theme="1"/>
      <name val="Arial"/>
      <family val="2"/>
    </font>
    <font>
      <b/>
      <sz val="10"/>
      <color indexed="8"/>
      <name val="Times New Roman"/>
      <family val="1"/>
    </font>
    <font>
      <sz val="10"/>
      <color indexed="8"/>
      <name val="Times New Roman"/>
      <family val="1"/>
    </font>
    <font>
      <sz val="9"/>
      <color theme="1"/>
      <name val="Calibri"/>
      <family val="2"/>
    </font>
    <font>
      <b/>
      <sz val="12"/>
      <color theme="1"/>
      <name val="Calibri"/>
      <family val="2"/>
    </font>
    <font>
      <sz val="12"/>
      <color theme="1"/>
      <name val="Calibri"/>
      <family val="2"/>
    </font>
    <font>
      <sz val="10"/>
      <color rgb="FFFF0000"/>
      <name val="Arial"/>
      <family val="2"/>
    </font>
    <font>
      <b/>
      <sz val="10"/>
      <color theme="1"/>
      <name val="Times New Roman"/>
      <family val="1"/>
    </font>
    <font>
      <sz val="10"/>
      <name val="Times New Roman"/>
      <family val="1"/>
    </font>
    <font>
      <sz val="10"/>
      <color theme="1"/>
      <name val="Calibri"/>
      <family val="2"/>
    </font>
    <font>
      <b/>
      <sz val="10"/>
      <color indexed="8"/>
      <name val="Calibri"/>
      <family val="2"/>
    </font>
    <font>
      <sz val="10"/>
      <color indexed="8"/>
      <name val="Calibri"/>
      <family val="2"/>
    </font>
    <font>
      <b/>
      <sz val="18"/>
      <color theme="1"/>
      <name val="Times New Roman"/>
      <family val="1"/>
    </font>
    <font>
      <sz val="12"/>
      <color theme="1"/>
      <name val="Times New Roman"/>
      <family val="1"/>
    </font>
    <font>
      <sz val="11"/>
      <color theme="1"/>
      <name val="Times New Roman"/>
      <family val="1"/>
    </font>
    <font>
      <b/>
      <sz val="11"/>
      <color theme="1"/>
      <name val="Times New Roman"/>
      <family val="1"/>
    </font>
    <font>
      <b/>
      <sz val="9"/>
      <name val="Times New Roman"/>
      <family val="1"/>
    </font>
    <font>
      <sz val="9"/>
      <color theme="1"/>
      <name val="Times New Roman"/>
      <family val="1"/>
    </font>
    <font>
      <sz val="9"/>
      <color rgb="FF444444"/>
      <name val="Times New Roman"/>
      <family val="1"/>
    </font>
    <font>
      <b/>
      <sz val="11"/>
      <color theme="1"/>
      <name val="Arial"/>
      <family val="2"/>
    </font>
    <font>
      <sz val="12"/>
      <name val="Times New Roman"/>
      <family val="1"/>
    </font>
    <font>
      <sz val="12"/>
      <color theme="1"/>
      <name val="Arial"/>
      <family val="2"/>
    </font>
    <font>
      <sz val="7"/>
      <color theme="1"/>
      <name val="Times New Roman"/>
      <family val="1"/>
    </font>
    <font>
      <b/>
      <sz val="7"/>
      <color rgb="FF000000"/>
      <name val="Times New Roman"/>
      <family val="1"/>
    </font>
    <font>
      <sz val="7"/>
      <color rgb="FF000000"/>
      <name val="Arial"/>
      <family val="2"/>
    </font>
    <font>
      <i/>
      <sz val="11"/>
      <color theme="1"/>
      <name val="Times New Roman"/>
      <family val="1"/>
    </font>
    <font>
      <b/>
      <sz val="8"/>
      <color rgb="FF000000"/>
      <name val="Arial"/>
      <family val="2"/>
    </font>
    <font>
      <sz val="10"/>
      <color theme="1"/>
      <name val="Calibri"/>
      <family val="2"/>
      <scheme val="minor"/>
    </font>
    <font>
      <sz val="10"/>
      <color rgb="FF31849B"/>
      <name val="Calibri"/>
      <family val="2"/>
    </font>
  </fonts>
  <fills count="1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79998168889431442"/>
        <bgColor indexed="64"/>
      </patternFill>
    </fill>
    <fill>
      <patternFill patternType="solid">
        <fgColor rgb="FFDBE5F1"/>
        <bgColor indexed="64"/>
      </patternFill>
    </fill>
    <fill>
      <patternFill patternType="solid">
        <fgColor rgb="FFFFFF00"/>
        <bgColor indexed="64"/>
      </patternFill>
    </fill>
    <fill>
      <patternFill patternType="solid">
        <fgColor rgb="FF92D050"/>
        <bgColor indexed="64"/>
      </patternFill>
    </fill>
    <fill>
      <patternFill patternType="solid">
        <fgColor rgb="FFFFFFFF"/>
        <bgColor indexed="64"/>
      </patternFill>
    </fill>
    <fill>
      <patternFill patternType="solid">
        <fgColor rgb="FFD3DFEE"/>
        <bgColor indexed="64"/>
      </patternFill>
    </fill>
    <fill>
      <patternFill patternType="solid">
        <fgColor theme="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rgb="FFFFFFCC"/>
        <bgColor indexed="64"/>
      </patternFill>
    </fill>
    <fill>
      <patternFill patternType="solid">
        <fgColor rgb="FFDCE6F1"/>
        <bgColor indexed="64"/>
      </patternFill>
    </fill>
    <fill>
      <patternFill patternType="solid">
        <fgColor theme="9"/>
        <bgColor indexed="64"/>
      </patternFill>
    </fill>
  </fills>
  <borders count="310">
    <border>
      <left/>
      <right/>
      <top/>
      <bottom/>
      <diagonal/>
    </border>
    <border>
      <left/>
      <right/>
      <top style="thick">
        <color rgb="FF3366FF"/>
      </top>
      <bottom/>
      <diagonal/>
    </border>
    <border>
      <left style="medium">
        <color theme="4"/>
      </left>
      <right/>
      <top style="medium">
        <color theme="4"/>
      </top>
      <bottom/>
      <diagonal/>
    </border>
    <border>
      <left style="thin">
        <color theme="4"/>
      </left>
      <right/>
      <top style="medium">
        <color theme="4"/>
      </top>
      <bottom style="thin">
        <color theme="4"/>
      </bottom>
      <diagonal/>
    </border>
    <border>
      <left/>
      <right style="thin">
        <color theme="4"/>
      </right>
      <top style="medium">
        <color theme="4"/>
      </top>
      <bottom style="thin">
        <color theme="4"/>
      </bottom>
      <diagonal/>
    </border>
    <border>
      <left/>
      <right style="medium">
        <color theme="4"/>
      </right>
      <top style="medium">
        <color theme="4"/>
      </top>
      <bottom style="thin">
        <color theme="4"/>
      </bottom>
      <diagonal/>
    </border>
    <border>
      <left style="medium">
        <color theme="4"/>
      </left>
      <right style="thin">
        <color theme="4"/>
      </right>
      <top/>
      <bottom style="thin">
        <color theme="4"/>
      </bottom>
      <diagonal/>
    </border>
    <border>
      <left style="thin">
        <color theme="4"/>
      </left>
      <right/>
      <top style="thin">
        <color theme="4"/>
      </top>
      <bottom style="thin">
        <color theme="4"/>
      </bottom>
      <diagonal/>
    </border>
    <border>
      <left/>
      <right/>
      <top/>
      <bottom style="thin">
        <color theme="4"/>
      </bottom>
      <diagonal/>
    </border>
    <border>
      <left/>
      <right style="medium">
        <color theme="4"/>
      </right>
      <top/>
      <bottom style="thin">
        <color theme="4"/>
      </bottom>
      <diagonal/>
    </border>
    <border>
      <left style="medium">
        <color theme="4"/>
      </left>
      <right style="thin">
        <color theme="4"/>
      </right>
      <top/>
      <bottom style="thin">
        <color theme="4" tint="0.79998168889431442"/>
      </bottom>
      <diagonal/>
    </border>
    <border>
      <left/>
      <right/>
      <top/>
      <bottom style="thin">
        <color theme="4" tint="0.79998168889431442"/>
      </bottom>
      <diagonal/>
    </border>
    <border>
      <left/>
      <right style="thin">
        <color theme="4"/>
      </right>
      <top/>
      <bottom style="thin">
        <color theme="4" tint="0.79998168889431442"/>
      </bottom>
      <diagonal/>
    </border>
    <border>
      <left/>
      <right style="medium">
        <color theme="4"/>
      </right>
      <top/>
      <bottom style="thin">
        <color theme="4" tint="0.79998168889431442"/>
      </bottom>
      <diagonal/>
    </border>
    <border>
      <left style="medium">
        <color theme="4"/>
      </left>
      <right style="thin">
        <color theme="4"/>
      </right>
      <top style="thin">
        <color theme="4" tint="0.79998168889431442"/>
      </top>
      <bottom style="thin">
        <color theme="4" tint="0.79998168889431442"/>
      </bottom>
      <diagonal/>
    </border>
    <border>
      <left/>
      <right/>
      <top style="thin">
        <color theme="4" tint="0.79998168889431442"/>
      </top>
      <bottom style="thin">
        <color theme="4" tint="0.79998168889431442"/>
      </bottom>
      <diagonal/>
    </border>
    <border>
      <left/>
      <right style="thin">
        <color theme="4"/>
      </right>
      <top style="thin">
        <color theme="4" tint="0.79998168889431442"/>
      </top>
      <bottom style="thin">
        <color theme="4" tint="0.79998168889431442"/>
      </bottom>
      <diagonal/>
    </border>
    <border>
      <left/>
      <right style="medium">
        <color theme="4"/>
      </right>
      <top style="thin">
        <color theme="4" tint="0.79998168889431442"/>
      </top>
      <bottom style="thin">
        <color theme="4" tint="0.79998168889431442"/>
      </bottom>
      <diagonal/>
    </border>
    <border>
      <left style="medium">
        <color theme="4"/>
      </left>
      <right style="thin">
        <color theme="4"/>
      </right>
      <top style="thin">
        <color theme="4" tint="0.79998168889431442"/>
      </top>
      <bottom style="medium">
        <color theme="4"/>
      </bottom>
      <diagonal/>
    </border>
    <border>
      <left/>
      <right/>
      <top style="thin">
        <color theme="4" tint="0.79998168889431442"/>
      </top>
      <bottom style="medium">
        <color theme="4"/>
      </bottom>
      <diagonal/>
    </border>
    <border>
      <left/>
      <right style="thin">
        <color theme="4"/>
      </right>
      <top style="thin">
        <color theme="4" tint="0.79998168889431442"/>
      </top>
      <bottom style="medium">
        <color theme="4"/>
      </bottom>
      <diagonal/>
    </border>
    <border>
      <left/>
      <right style="medium">
        <color theme="4"/>
      </right>
      <top style="thin">
        <color theme="4" tint="0.79998168889431442"/>
      </top>
      <bottom style="medium">
        <color theme="4"/>
      </bottom>
      <diagonal/>
    </border>
    <border>
      <left style="medium">
        <color theme="4"/>
      </left>
      <right style="thin">
        <color theme="4"/>
      </right>
      <top style="medium">
        <color theme="4"/>
      </top>
      <bottom style="medium">
        <color theme="4"/>
      </bottom>
      <diagonal/>
    </border>
    <border>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medium">
        <color theme="4"/>
      </left>
      <right/>
      <top/>
      <bottom style="thin">
        <color theme="4" tint="0.79998168889431442"/>
      </bottom>
      <diagonal/>
    </border>
    <border>
      <left style="thin">
        <color theme="4"/>
      </left>
      <right/>
      <top style="medium">
        <color theme="4"/>
      </top>
      <bottom/>
      <diagonal/>
    </border>
    <border>
      <left style="thin">
        <color theme="4"/>
      </left>
      <right style="thin">
        <color theme="4"/>
      </right>
      <top style="medium">
        <color theme="4"/>
      </top>
      <bottom/>
      <diagonal/>
    </border>
    <border>
      <left/>
      <right style="thin">
        <color theme="4"/>
      </right>
      <top/>
      <bottom/>
      <diagonal/>
    </border>
    <border>
      <left style="thin">
        <color theme="4"/>
      </left>
      <right style="thin">
        <color theme="4"/>
      </right>
      <top/>
      <bottom/>
      <diagonal/>
    </border>
    <border>
      <left/>
      <right style="medium">
        <color theme="4"/>
      </right>
      <top/>
      <bottom/>
      <diagonal/>
    </border>
    <border>
      <left style="medium">
        <color theme="4"/>
      </left>
      <right/>
      <top style="thin">
        <color theme="4" tint="0.79998168889431442"/>
      </top>
      <bottom style="thin">
        <color theme="4" tint="0.79998168889431442"/>
      </bottom>
      <diagonal/>
    </border>
    <border>
      <left style="thin">
        <color theme="4"/>
      </left>
      <right/>
      <top/>
      <bottom/>
      <diagonal/>
    </border>
    <border>
      <left style="medium">
        <color theme="4"/>
      </left>
      <right/>
      <top/>
      <bottom/>
      <diagonal/>
    </border>
    <border>
      <left style="medium">
        <color theme="4"/>
      </left>
      <right/>
      <top style="thin">
        <color theme="4" tint="0.79998168889431442"/>
      </top>
      <bottom style="medium">
        <color theme="4"/>
      </bottom>
      <diagonal/>
    </border>
    <border>
      <left style="thin">
        <color theme="4"/>
      </left>
      <right/>
      <top/>
      <bottom style="medium">
        <color theme="4"/>
      </bottom>
      <diagonal/>
    </border>
    <border>
      <left style="thin">
        <color theme="4"/>
      </left>
      <right style="thin">
        <color theme="4"/>
      </right>
      <top/>
      <bottom style="medium">
        <color theme="4"/>
      </bottom>
      <diagonal/>
    </border>
    <border>
      <left/>
      <right style="thin">
        <color theme="4"/>
      </right>
      <top/>
      <bottom style="medium">
        <color theme="4"/>
      </bottom>
      <diagonal/>
    </border>
    <border>
      <left/>
      <right/>
      <top/>
      <bottom style="medium">
        <color theme="4"/>
      </bottom>
      <diagonal/>
    </border>
    <border>
      <left/>
      <right style="medium">
        <color theme="4"/>
      </right>
      <top/>
      <bottom style="medium">
        <color theme="4"/>
      </bottom>
      <diagonal/>
    </border>
    <border>
      <left/>
      <right/>
      <top style="medium">
        <color theme="4"/>
      </top>
      <bottom/>
      <diagonal/>
    </border>
    <border>
      <left style="medium">
        <color theme="4"/>
      </left>
      <right/>
      <top/>
      <bottom style="medium">
        <color theme="4"/>
      </bottom>
      <diagonal/>
    </border>
    <border>
      <left style="medium">
        <color theme="4"/>
      </left>
      <right style="thin">
        <color theme="4"/>
      </right>
      <top style="medium">
        <color theme="4"/>
      </top>
      <bottom/>
      <diagonal/>
    </border>
    <border>
      <left/>
      <right style="medium">
        <color theme="4"/>
      </right>
      <top style="medium">
        <color theme="4"/>
      </top>
      <bottom/>
      <diagonal/>
    </border>
    <border>
      <left style="medium">
        <color theme="4"/>
      </left>
      <right style="thin">
        <color theme="4"/>
      </right>
      <top/>
      <bottom/>
      <diagonal/>
    </border>
    <border>
      <left style="medium">
        <color theme="4"/>
      </left>
      <right style="thin">
        <color theme="4"/>
      </right>
      <top/>
      <bottom style="medium">
        <color theme="4"/>
      </bottom>
      <diagonal/>
    </border>
    <border>
      <left/>
      <right style="thin">
        <color auto="1"/>
      </right>
      <top style="medium">
        <color theme="4"/>
      </top>
      <bottom style="thin">
        <color theme="4"/>
      </bottom>
      <diagonal/>
    </border>
    <border>
      <left style="thin">
        <color auto="1"/>
      </left>
      <right style="thin">
        <color auto="1"/>
      </right>
      <top style="medium">
        <color theme="4"/>
      </top>
      <bottom style="thin">
        <color theme="4"/>
      </bottom>
      <diagonal/>
    </border>
    <border>
      <left style="thin">
        <color auto="1"/>
      </left>
      <right style="thin">
        <color theme="4"/>
      </right>
      <top style="medium">
        <color theme="4"/>
      </top>
      <bottom style="thin">
        <color theme="4"/>
      </bottom>
      <diagonal/>
    </border>
    <border>
      <left style="thin">
        <color theme="4"/>
      </left>
      <right style="thin">
        <color auto="1"/>
      </right>
      <top style="medium">
        <color theme="4"/>
      </top>
      <bottom style="thin">
        <color theme="4"/>
      </bottom>
      <diagonal/>
    </border>
    <border>
      <left style="thin">
        <color auto="1"/>
      </left>
      <right style="medium">
        <color theme="4"/>
      </right>
      <top style="medium">
        <color theme="4"/>
      </top>
      <bottom style="thin">
        <color theme="4"/>
      </bottom>
      <diagonal/>
    </border>
    <border>
      <left style="medium">
        <color theme="4"/>
      </left>
      <right/>
      <top/>
      <bottom style="thin">
        <color theme="4"/>
      </bottom>
      <diagonal/>
    </border>
    <border>
      <left style="thin">
        <color theme="4"/>
      </left>
      <right style="thin">
        <color theme="4"/>
      </right>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right style="medium">
        <color theme="4"/>
      </right>
      <top style="thin">
        <color theme="4"/>
      </top>
      <bottom style="thin">
        <color theme="4"/>
      </bottom>
      <diagonal/>
    </border>
    <border>
      <left style="medium">
        <color theme="4"/>
      </left>
      <right/>
      <top style="thin">
        <color theme="4"/>
      </top>
      <bottom style="thin">
        <color theme="4" tint="0.79998168889431442"/>
      </bottom>
      <diagonal/>
    </border>
    <border>
      <left style="thin">
        <color theme="4"/>
      </left>
      <right style="thin">
        <color theme="4"/>
      </right>
      <top style="thin">
        <color theme="4"/>
      </top>
      <bottom/>
      <diagonal/>
    </border>
    <border>
      <left/>
      <right/>
      <top style="thin">
        <color theme="4"/>
      </top>
      <bottom/>
      <diagonal/>
    </border>
    <border>
      <left/>
      <right style="thin">
        <color theme="4"/>
      </right>
      <top style="thin">
        <color theme="4"/>
      </top>
      <bottom/>
      <diagonal/>
    </border>
    <border>
      <left/>
      <right style="medium">
        <color theme="4"/>
      </right>
      <top style="thin">
        <color theme="4"/>
      </top>
      <bottom/>
      <diagonal/>
    </border>
    <border>
      <left style="medium">
        <color theme="4"/>
      </left>
      <right style="medium">
        <color theme="4"/>
      </right>
      <top style="medium">
        <color theme="4"/>
      </top>
      <bottom style="medium">
        <color theme="4"/>
      </bottom>
      <diagonal/>
    </border>
    <border>
      <left/>
      <right style="medium">
        <color theme="4"/>
      </right>
      <top style="medium">
        <color theme="4"/>
      </top>
      <bottom style="medium">
        <color theme="4"/>
      </bottom>
      <diagonal/>
    </border>
    <border>
      <left style="medium">
        <color theme="4"/>
      </left>
      <right style="medium">
        <color theme="4"/>
      </right>
      <top/>
      <bottom/>
      <diagonal/>
    </border>
    <border>
      <left style="medium">
        <color theme="4"/>
      </left>
      <right style="medium">
        <color theme="4"/>
      </right>
      <top style="medium">
        <color theme="4"/>
      </top>
      <bottom/>
      <diagonal/>
    </border>
    <border>
      <left style="medium">
        <color theme="4"/>
      </left>
      <right style="medium">
        <color theme="4"/>
      </right>
      <top/>
      <bottom style="medium">
        <color theme="4"/>
      </bottom>
      <diagonal/>
    </border>
    <border>
      <left style="medium">
        <color theme="4"/>
      </left>
      <right style="medium">
        <color theme="4"/>
      </right>
      <top style="medium">
        <color theme="4"/>
      </top>
      <bottom style="thin">
        <color theme="4" tint="0.79998168889431442"/>
      </bottom>
      <diagonal/>
    </border>
    <border>
      <left style="medium">
        <color theme="4"/>
      </left>
      <right style="medium">
        <color theme="4"/>
      </right>
      <top/>
      <bottom style="thin">
        <color theme="4" tint="0.79998168889431442"/>
      </bottom>
      <diagonal/>
    </border>
    <border>
      <left style="medium">
        <color theme="4"/>
      </left>
      <right style="medium">
        <color theme="4"/>
      </right>
      <top style="thin">
        <color theme="4" tint="0.79998168889431442"/>
      </top>
      <bottom/>
      <diagonal/>
    </border>
    <border>
      <left style="medium">
        <color theme="4"/>
      </left>
      <right style="medium">
        <color theme="4"/>
      </right>
      <top style="thin">
        <color theme="4" tint="0.79998168889431442"/>
      </top>
      <bottom style="thin">
        <color theme="4" tint="0.79998168889431442"/>
      </bottom>
      <diagonal/>
    </border>
    <border>
      <left style="medium">
        <color theme="4"/>
      </left>
      <right style="thin">
        <color theme="4" tint="0.79998168889431442"/>
      </right>
      <top style="medium">
        <color theme="4"/>
      </top>
      <bottom style="thin">
        <color theme="4" tint="0.79998168889431442"/>
      </bottom>
      <diagonal/>
    </border>
    <border>
      <left style="thin">
        <color theme="4" tint="0.79998168889431442"/>
      </left>
      <right/>
      <top style="medium">
        <color theme="4"/>
      </top>
      <bottom/>
      <diagonal/>
    </border>
    <border>
      <left style="medium">
        <color theme="4"/>
      </left>
      <right style="thin">
        <color theme="4" tint="0.79998168889431442"/>
      </right>
      <top style="thin">
        <color theme="4" tint="0.79998168889431442"/>
      </top>
      <bottom style="thin">
        <color theme="4" tint="0.79998168889431442"/>
      </bottom>
      <diagonal/>
    </border>
    <border>
      <left style="thin">
        <color theme="4" tint="0.79998168889431442"/>
      </left>
      <right/>
      <top/>
      <bottom/>
      <diagonal/>
    </border>
    <border>
      <left style="medium">
        <color theme="4"/>
      </left>
      <right style="thin">
        <color theme="4" tint="0.79995117038483843"/>
      </right>
      <top/>
      <bottom style="medium">
        <color theme="4"/>
      </bottom>
      <diagonal/>
    </border>
    <border>
      <left style="thin">
        <color theme="4" tint="0.79995117038483843"/>
      </left>
      <right/>
      <top/>
      <bottom style="medium">
        <color theme="4"/>
      </bottom>
      <diagonal/>
    </border>
    <border>
      <left style="thick">
        <color rgb="FF4F81BD"/>
      </left>
      <right/>
      <top style="thick">
        <color rgb="FF4F81BD"/>
      </top>
      <bottom/>
      <diagonal/>
    </border>
    <border>
      <left/>
      <right/>
      <top style="thick">
        <color rgb="FF4F81BD"/>
      </top>
      <bottom style="thin">
        <color theme="4" tint="0.79998168889431442"/>
      </bottom>
      <diagonal/>
    </border>
    <border>
      <left/>
      <right style="thick">
        <color rgb="FF4F81BD"/>
      </right>
      <top style="thick">
        <color rgb="FF4F81BD"/>
      </top>
      <bottom style="thin">
        <color theme="4" tint="0.79998168889431442"/>
      </bottom>
      <diagonal/>
    </border>
    <border>
      <left style="thick">
        <color rgb="FF4F81BD"/>
      </left>
      <right style="thin">
        <color theme="4" tint="0.79998168889431442"/>
      </right>
      <top/>
      <bottom style="thick">
        <color rgb="FF4F81BD"/>
      </bottom>
      <diagonal/>
    </border>
    <border>
      <left style="thin">
        <color theme="4" tint="0.79998168889431442"/>
      </left>
      <right style="thin">
        <color theme="4" tint="0.79998168889431442"/>
      </right>
      <top style="thin">
        <color theme="4" tint="0.79998168889431442"/>
      </top>
      <bottom style="thick">
        <color rgb="FF4F81BD"/>
      </bottom>
      <diagonal/>
    </border>
    <border>
      <left style="thin">
        <color theme="4" tint="0.79998168889431442"/>
      </left>
      <right style="thick">
        <color rgb="FF4F81BD"/>
      </right>
      <top style="thin">
        <color theme="4" tint="0.79998168889431442"/>
      </top>
      <bottom style="thick">
        <color rgb="FF4F81BD"/>
      </bottom>
      <diagonal/>
    </border>
    <border>
      <left style="thick">
        <color rgb="FF4F81BD"/>
      </left>
      <right style="thin">
        <color theme="4" tint="0.79998168889431442"/>
      </right>
      <top style="thick">
        <color rgb="FF4F81BD"/>
      </top>
      <bottom style="thin">
        <color theme="4" tint="0.79998168889431442"/>
      </bottom>
      <diagonal/>
    </border>
    <border>
      <left style="thin">
        <color theme="4" tint="0.79998168889431442"/>
      </left>
      <right/>
      <top style="thick">
        <color rgb="FF4F81BD"/>
      </top>
      <bottom style="thin">
        <color theme="4" tint="0.79998168889431442"/>
      </bottom>
      <diagonal/>
    </border>
    <border>
      <left/>
      <right style="thin">
        <color theme="4" tint="0.79998168889431442"/>
      </right>
      <top style="thick">
        <color rgb="FF4F81BD"/>
      </top>
      <bottom/>
      <diagonal/>
    </border>
    <border>
      <left/>
      <right style="thin">
        <color theme="4" tint="0.79998168889431442"/>
      </right>
      <top style="thick">
        <color rgb="FF4F81BD"/>
      </top>
      <bottom style="thin">
        <color theme="4" tint="0.79998168889431442"/>
      </bottom>
      <diagonal/>
    </border>
    <border>
      <left style="thin">
        <color theme="4" tint="0.79998168889431442"/>
      </left>
      <right style="thick">
        <color theme="4"/>
      </right>
      <top style="thick">
        <color rgb="FF4F81BD"/>
      </top>
      <bottom style="thin">
        <color theme="4" tint="0.79998168889431442"/>
      </bottom>
      <diagonal/>
    </border>
    <border>
      <left style="thick">
        <color rgb="FF4F81BD"/>
      </left>
      <right style="thin">
        <color theme="4" tint="0.79998168889431442"/>
      </right>
      <top style="thin">
        <color theme="4" tint="0.79998168889431442"/>
      </top>
      <bottom style="thin">
        <color theme="4" tint="0.79998168889431442"/>
      </bottom>
      <diagonal/>
    </border>
    <border>
      <left style="thin">
        <color theme="4" tint="0.79998168889431442"/>
      </left>
      <right style="thin">
        <color theme="4" tint="0.79998168889431442"/>
      </right>
      <top style="thin">
        <color theme="4" tint="0.79998168889431442"/>
      </top>
      <bottom/>
      <diagonal/>
    </border>
    <border>
      <left/>
      <right style="thin">
        <color theme="4" tint="0.79998168889431442"/>
      </right>
      <top/>
      <bottom style="thin">
        <color theme="4" tint="0.79998168889431442"/>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4" tint="0.79998168889431442"/>
      </left>
      <right style="thick">
        <color theme="4"/>
      </right>
      <top style="thin">
        <color theme="4" tint="0.79998168889431442"/>
      </top>
      <bottom style="thin">
        <color theme="4" tint="0.79998168889431442"/>
      </bottom>
      <diagonal/>
    </border>
    <border>
      <left style="thin">
        <color theme="4" tint="0.79998168889431442"/>
      </left>
      <right style="thin">
        <color theme="4" tint="0.79998168889431442"/>
      </right>
      <top style="thin">
        <color theme="4" tint="0.79995117038483843"/>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style="thick">
        <color rgb="FF4F81BD"/>
      </right>
      <top style="thin">
        <color theme="4" tint="0.79998168889431442"/>
      </top>
      <bottom style="thin">
        <color theme="4" tint="0.79998168889431442"/>
      </bottom>
      <diagonal/>
    </border>
    <border>
      <left style="thin">
        <color theme="4" tint="0.79998168889431442"/>
      </left>
      <right/>
      <top style="thin">
        <color theme="4" tint="0.79995117038483843"/>
      </top>
      <bottom style="thin">
        <color theme="4" tint="0.79998168889431442"/>
      </bottom>
      <diagonal/>
    </border>
    <border>
      <left style="thin">
        <color theme="4" tint="0.79998168889431442"/>
      </left>
      <right/>
      <top style="thin">
        <color theme="4" tint="0.79998168889431442"/>
      </top>
      <bottom style="thin">
        <color theme="4" tint="0.79998168889431442"/>
      </bottom>
      <diagonal/>
    </border>
    <border>
      <left/>
      <right style="thin">
        <color theme="4" tint="0.79998168889431442"/>
      </right>
      <top style="thin">
        <color theme="4" tint="0.79998168889431442"/>
      </top>
      <bottom/>
      <diagonal/>
    </border>
    <border>
      <left style="thick">
        <color rgb="FF4F81BD"/>
      </left>
      <right style="thin">
        <color theme="4" tint="0.79998168889431442"/>
      </right>
      <top style="thin">
        <color theme="4" tint="0.79998168889431442"/>
      </top>
      <bottom/>
      <diagonal/>
    </border>
    <border>
      <left style="thin">
        <color theme="4" tint="0.79998168889431442"/>
      </left>
      <right style="thick">
        <color theme="4"/>
      </right>
      <top style="thin">
        <color theme="4" tint="0.79998168889431442"/>
      </top>
      <bottom style="thick">
        <color theme="4"/>
      </bottom>
      <diagonal/>
    </border>
    <border>
      <left style="thick">
        <color rgb="FF4F81BD"/>
      </left>
      <right style="thin">
        <color theme="4" tint="0.79995117038483843"/>
      </right>
      <top style="thick">
        <color rgb="FF4F81BD"/>
      </top>
      <bottom style="thin">
        <color theme="4" tint="0.79995117038483843"/>
      </bottom>
      <diagonal/>
    </border>
    <border>
      <left style="thin">
        <color theme="4" tint="0.79995117038483843"/>
      </left>
      <right style="thin">
        <color theme="4" tint="0.79995117038483843"/>
      </right>
      <top style="thick">
        <color theme="4"/>
      </top>
      <bottom/>
      <diagonal/>
    </border>
    <border>
      <left style="thin">
        <color theme="4" tint="0.79995117038483843"/>
      </left>
      <right style="thin">
        <color theme="4" tint="0.79995117038483843"/>
      </right>
      <top style="thick">
        <color theme="4"/>
      </top>
      <bottom style="thin">
        <color theme="4" tint="0.79995117038483843"/>
      </bottom>
      <diagonal/>
    </border>
    <border>
      <left style="thin">
        <color theme="4" tint="0.79995117038483843"/>
      </left>
      <right style="thick">
        <color theme="4"/>
      </right>
      <top style="thick">
        <color theme="4"/>
      </top>
      <bottom style="thin">
        <color theme="4" tint="0.79998168889431442"/>
      </bottom>
      <diagonal/>
    </border>
    <border>
      <left style="thick">
        <color theme="4"/>
      </left>
      <right/>
      <top style="thin">
        <color theme="4" tint="0.79995117038483843"/>
      </top>
      <bottom/>
      <diagonal/>
    </border>
    <border>
      <left/>
      <right style="thick">
        <color theme="4"/>
      </right>
      <top/>
      <bottom/>
      <diagonal/>
    </border>
    <border>
      <left style="thick">
        <color rgb="FF4F81BD"/>
      </left>
      <right style="thin">
        <color theme="4" tint="0.79995117038483843"/>
      </right>
      <top/>
      <bottom/>
      <diagonal/>
    </border>
    <border>
      <left style="thin">
        <color theme="4" tint="0.79995117038483843"/>
      </left>
      <right style="thin">
        <color theme="4" tint="0.79998168889431442"/>
      </right>
      <top/>
      <bottom style="thin">
        <color theme="4" tint="0.79992065187536243"/>
      </bottom>
      <diagonal/>
    </border>
    <border>
      <left style="thin">
        <color theme="4" tint="0.79995117038483843"/>
      </left>
      <right style="thick">
        <color theme="4"/>
      </right>
      <top/>
      <bottom style="thin">
        <color theme="4" tint="0.79992065187536243"/>
      </bottom>
      <diagonal/>
    </border>
    <border>
      <left style="thick">
        <color rgb="FF4F81BD"/>
      </left>
      <right style="thin">
        <color theme="4" tint="0.79995117038483843"/>
      </right>
      <top/>
      <bottom style="thick">
        <color theme="4"/>
      </bottom>
      <diagonal/>
    </border>
    <border>
      <left style="thin">
        <color theme="4" tint="0.79995117038483843"/>
      </left>
      <right style="thin">
        <color theme="4" tint="0.79995117038483843"/>
      </right>
      <top style="thin">
        <color theme="4" tint="0.79995117038483843"/>
      </top>
      <bottom style="thick">
        <color theme="4"/>
      </bottom>
      <diagonal/>
    </border>
    <border>
      <left style="thin">
        <color theme="4" tint="0.79995117038483843"/>
      </left>
      <right style="thick">
        <color theme="4"/>
      </right>
      <top style="thin">
        <color theme="4" tint="0.79995117038483843"/>
      </top>
      <bottom style="thick">
        <color theme="4"/>
      </bottom>
      <diagonal/>
    </border>
    <border>
      <left style="thick">
        <color rgb="FF4F81BD"/>
      </left>
      <right style="thin">
        <color theme="4" tint="0.79995117038483843"/>
      </right>
      <top style="thick">
        <color theme="4"/>
      </top>
      <bottom style="thin">
        <color theme="4" tint="0.79995117038483843"/>
      </bottom>
      <diagonal/>
    </border>
    <border>
      <left style="thin">
        <color theme="4" tint="0.79995117038483843"/>
      </left>
      <right style="thick">
        <color rgb="FF4F81BD"/>
      </right>
      <top style="thick">
        <color theme="4"/>
      </top>
      <bottom style="thin">
        <color theme="4" tint="0.79995117038483843"/>
      </bottom>
      <diagonal/>
    </border>
    <border>
      <left style="thick">
        <color rgb="FF4F81BD"/>
      </left>
      <right style="thin">
        <color theme="4" tint="0.79995117038483843"/>
      </right>
      <top style="thin">
        <color theme="4" tint="0.79995117038483843"/>
      </top>
      <bottom/>
      <diagonal/>
    </border>
    <border>
      <left style="thin">
        <color theme="4" tint="0.79995117038483843"/>
      </left>
      <right style="thin">
        <color theme="4" tint="0.79995117038483843"/>
      </right>
      <top style="thin">
        <color theme="4" tint="0.79995117038483843"/>
      </top>
      <bottom style="thin">
        <color theme="4" tint="0.79995117038483843"/>
      </bottom>
      <diagonal/>
    </border>
    <border>
      <left style="thin">
        <color theme="4" tint="0.79995117038483843"/>
      </left>
      <right style="thick">
        <color rgb="FF4F81BD"/>
      </right>
      <top style="thin">
        <color theme="4" tint="0.79995117038483843"/>
      </top>
      <bottom style="thin">
        <color theme="4" tint="0.79995117038483843"/>
      </bottom>
      <diagonal/>
    </border>
    <border>
      <left style="thick">
        <color rgb="FF4F81BD"/>
      </left>
      <right style="thin">
        <color theme="4" tint="0.79995117038483843"/>
      </right>
      <top/>
      <bottom style="thick">
        <color rgb="FF4F81BD"/>
      </bottom>
      <diagonal/>
    </border>
    <border>
      <left style="thin">
        <color theme="4" tint="0.79995117038483843"/>
      </left>
      <right style="thin">
        <color theme="4" tint="0.79995117038483843"/>
      </right>
      <top style="thin">
        <color theme="4" tint="0.79995117038483843"/>
      </top>
      <bottom style="thick">
        <color rgb="FF4F81BD"/>
      </bottom>
      <diagonal/>
    </border>
    <border>
      <left style="thin">
        <color theme="4" tint="0.79995117038483843"/>
      </left>
      <right style="thick">
        <color rgb="FF4F81BD"/>
      </right>
      <top style="thin">
        <color theme="4" tint="0.79995117038483843"/>
      </top>
      <bottom style="thick">
        <color rgb="FF4F81BD"/>
      </bottom>
      <diagonal/>
    </border>
    <border>
      <left style="thin">
        <color theme="4" tint="0.79998168889431442"/>
      </left>
      <right style="thin">
        <color theme="4" tint="0.79998168889431442"/>
      </right>
      <top style="thick">
        <color rgb="FF4F81BD"/>
      </top>
      <bottom style="thin">
        <color theme="4" tint="0.79998168889431442"/>
      </bottom>
      <diagonal/>
    </border>
    <border>
      <left style="thin">
        <color theme="4" tint="0.79998168889431442"/>
      </left>
      <right style="thick">
        <color rgb="FF4F81BD"/>
      </right>
      <top style="thick">
        <color rgb="FF4F81BD"/>
      </top>
      <bottom style="thin">
        <color theme="4" tint="0.79998168889431442"/>
      </bottom>
      <diagonal/>
    </border>
    <border>
      <left style="thin">
        <color theme="4" tint="0.79995117038483843"/>
      </left>
      <right/>
      <top style="thin">
        <color theme="4" tint="0.79998168889431442"/>
      </top>
      <bottom style="thick">
        <color rgb="FF4F81BD"/>
      </bottom>
      <diagonal/>
    </border>
    <border>
      <left/>
      <right/>
      <top style="thin">
        <color theme="4" tint="0.79998168889431442"/>
      </top>
      <bottom style="thick">
        <color rgb="FF4F81BD"/>
      </bottom>
      <diagonal/>
    </border>
    <border>
      <left/>
      <right style="thick">
        <color rgb="FF4F81BD"/>
      </right>
      <top style="thin">
        <color theme="4" tint="0.79998168889431442"/>
      </top>
      <bottom style="thick">
        <color rgb="FF4F81BD"/>
      </bottom>
      <diagonal/>
    </border>
    <border>
      <left style="medium">
        <color rgb="FF4F81BD"/>
      </left>
      <right style="medium">
        <color rgb="FF4F81BD"/>
      </right>
      <top style="medium">
        <color rgb="FF4F81BD"/>
      </top>
      <bottom/>
      <diagonal/>
    </border>
    <border>
      <left style="medium">
        <color rgb="FF4F81BD"/>
      </left>
      <right style="medium">
        <color rgb="FF4F81BD"/>
      </right>
      <top/>
      <bottom style="medium">
        <color rgb="FF4F81BD"/>
      </bottom>
      <diagonal/>
    </border>
    <border>
      <left style="thick">
        <color rgb="FF4F81BD"/>
      </left>
      <right/>
      <top/>
      <bottom style="thin">
        <color theme="4" tint="0.79998168889431442"/>
      </bottom>
      <diagonal/>
    </border>
    <border>
      <left style="medium">
        <color theme="4"/>
      </left>
      <right style="thin">
        <color theme="4" tint="0.79995117038483843"/>
      </right>
      <top style="medium">
        <color theme="4"/>
      </top>
      <bottom style="thin">
        <color theme="4" tint="0.79998168889431442"/>
      </bottom>
      <diagonal/>
    </border>
    <border>
      <left/>
      <right style="thin">
        <color theme="4" tint="0.79998168889431442"/>
      </right>
      <top style="medium">
        <color theme="4"/>
      </top>
      <bottom/>
      <diagonal/>
    </border>
    <border>
      <left style="thick">
        <color rgb="FF4F81BD"/>
      </left>
      <right/>
      <top style="thin">
        <color theme="4" tint="0.79998168889431442"/>
      </top>
      <bottom style="thin">
        <color theme="4" tint="0.79998168889431442"/>
      </bottom>
      <diagonal/>
    </border>
    <border>
      <left style="medium">
        <color theme="4"/>
      </left>
      <right style="thin">
        <color theme="4" tint="0.79995117038483843"/>
      </right>
      <top style="thin">
        <color theme="4" tint="0.79998168889431442"/>
      </top>
      <bottom style="thin">
        <color theme="4" tint="0.79998168889431442"/>
      </bottom>
      <diagonal/>
    </border>
    <border>
      <left/>
      <right style="medium">
        <color theme="4"/>
      </right>
      <top style="thin">
        <color theme="4" tint="0.79998168889431442"/>
      </top>
      <bottom/>
      <diagonal/>
    </border>
    <border>
      <left style="thin">
        <color theme="4" tint="0.79998168889431442"/>
      </left>
      <right style="thin">
        <color theme="4" tint="0.79995117038483843"/>
      </right>
      <top style="thin">
        <color theme="4" tint="0.79998168889431442"/>
      </top>
      <bottom style="thin">
        <color theme="4" tint="0.79998168889431442"/>
      </bottom>
      <diagonal/>
    </border>
    <border>
      <left style="medium">
        <color theme="4"/>
      </left>
      <right style="thin">
        <color theme="4" tint="0.79998168889431442"/>
      </right>
      <top style="thin">
        <color theme="4" tint="0.79998168889431442"/>
      </top>
      <bottom/>
      <diagonal/>
    </border>
    <border>
      <left style="thin">
        <color theme="4" tint="0.79995117038483843"/>
      </left>
      <right style="thin">
        <color theme="4" tint="0.79992065187536243"/>
      </right>
      <top style="thin">
        <color theme="4" tint="0.79998168889431442"/>
      </top>
      <bottom style="thin">
        <color theme="4" tint="0.79998168889431442"/>
      </bottom>
      <diagonal/>
    </border>
    <border>
      <left style="thin">
        <color theme="4" tint="0.79998168889431442"/>
      </left>
      <right style="medium">
        <color theme="4"/>
      </right>
      <top style="thin">
        <color theme="4" tint="0.79998168889431442"/>
      </top>
      <bottom style="thin">
        <color theme="4" tint="0.79998168889431442"/>
      </bottom>
      <diagonal/>
    </border>
    <border>
      <left style="thick">
        <color rgb="FF4F81BD"/>
      </left>
      <right/>
      <top style="thin">
        <color theme="4" tint="0.79998168889431442"/>
      </top>
      <bottom/>
      <diagonal/>
    </border>
    <border>
      <left style="thin">
        <color theme="4" tint="0.79998168889431442"/>
      </left>
      <right style="thin">
        <color theme="4" tint="0.79995117038483843"/>
      </right>
      <top style="thin">
        <color theme="4" tint="0.79998168889431442"/>
      </top>
      <bottom/>
      <diagonal/>
    </border>
    <border>
      <left style="medium">
        <color theme="4"/>
      </left>
      <right style="thin">
        <color theme="4" tint="0.79998168889431442"/>
      </right>
      <top/>
      <bottom/>
      <diagonal/>
    </border>
    <border>
      <left style="thin">
        <color theme="4" tint="0.79998168889431442"/>
      </left>
      <right style="thin">
        <color theme="4" tint="0.79998168889431442"/>
      </right>
      <top style="thin">
        <color theme="4" tint="0.79995117038483843"/>
      </top>
      <bottom/>
      <diagonal/>
    </border>
    <border>
      <left style="medium">
        <color theme="4"/>
      </left>
      <right style="thin">
        <color theme="4" tint="0.79998168889431442"/>
      </right>
      <top style="medium">
        <color theme="4"/>
      </top>
      <bottom/>
      <diagonal/>
    </border>
    <border>
      <left style="thin">
        <color theme="4" tint="0.79998168889431442"/>
      </left>
      <right style="thin">
        <color theme="4" tint="0.79998168889431442"/>
      </right>
      <top style="medium">
        <color theme="4"/>
      </top>
      <bottom/>
      <diagonal/>
    </border>
    <border>
      <left style="thin">
        <color theme="4" tint="0.79998168889431442"/>
      </left>
      <right style="thin">
        <color theme="4" tint="0.79998168889431442"/>
      </right>
      <top/>
      <bottom/>
      <diagonal/>
    </border>
    <border>
      <left style="medium">
        <color rgb="FF4F81BD"/>
      </left>
      <right/>
      <top style="medium">
        <color rgb="FF4F81BD"/>
      </top>
      <bottom style="medium">
        <color theme="4"/>
      </bottom>
      <diagonal/>
    </border>
    <border>
      <left/>
      <right/>
      <top style="medium">
        <color rgb="FF4F81BD"/>
      </top>
      <bottom style="medium">
        <color theme="4"/>
      </bottom>
      <diagonal/>
    </border>
    <border>
      <left/>
      <right style="medium">
        <color rgb="FF4F81BD"/>
      </right>
      <top style="medium">
        <color rgb="FF4F81BD"/>
      </top>
      <bottom style="medium">
        <color theme="4"/>
      </bottom>
      <diagonal/>
    </border>
    <border>
      <left style="medium">
        <color theme="4"/>
      </left>
      <right/>
      <top style="medium">
        <color theme="4"/>
      </top>
      <bottom style="thin">
        <color theme="4" tint="0.79998168889431442"/>
      </bottom>
      <diagonal/>
    </border>
    <border>
      <left/>
      <right/>
      <top style="medium">
        <color theme="4"/>
      </top>
      <bottom style="thin">
        <color theme="4" tint="0.79998168889431442"/>
      </bottom>
      <diagonal/>
    </border>
    <border>
      <left style="medium">
        <color theme="4"/>
      </left>
      <right/>
      <top style="thin">
        <color theme="4" tint="0.79998168889431442"/>
      </top>
      <bottom/>
      <diagonal/>
    </border>
    <border>
      <left/>
      <right/>
      <top style="thin">
        <color theme="4" tint="0.79998168889431442"/>
      </top>
      <bottom/>
      <diagonal/>
    </border>
    <border>
      <left style="thin">
        <color theme="4" tint="0.79998168889431442"/>
      </left>
      <right style="medium">
        <color theme="4"/>
      </right>
      <top style="thin">
        <color theme="4" tint="0.79995117038483843"/>
      </top>
      <bottom style="thin">
        <color theme="4" tint="0.79998168889431442"/>
      </bottom>
      <diagonal/>
    </border>
    <border>
      <left style="medium">
        <color theme="4"/>
      </left>
      <right style="thin">
        <color theme="4" tint="0.79998168889431442"/>
      </right>
      <top/>
      <bottom style="thin">
        <color theme="4" tint="0.79998168889431442"/>
      </bottom>
      <diagonal/>
    </border>
    <border>
      <left/>
      <right style="thin">
        <color theme="4" tint="0.79995117038483843"/>
      </right>
      <top style="thin">
        <color theme="4" tint="0.79998168889431442"/>
      </top>
      <bottom style="thin">
        <color theme="4" tint="0.79998168889431442"/>
      </bottom>
      <diagonal/>
    </border>
    <border>
      <left style="thin">
        <color theme="4" tint="0.79998168889431442"/>
      </left>
      <right style="thin">
        <color theme="4" tint="0.79995117038483843"/>
      </right>
      <top style="thin">
        <color theme="4" tint="0.79995117038483843"/>
      </top>
      <bottom style="thin">
        <color theme="4" tint="0.79998168889431442"/>
      </bottom>
      <diagonal/>
    </border>
    <border>
      <left style="thin">
        <color theme="4" tint="0.79995117038483843"/>
      </left>
      <right style="thin">
        <color theme="4" tint="0.79992065187536243"/>
      </right>
      <top style="thin">
        <color theme="4" tint="0.79995117038483843"/>
      </top>
      <bottom style="thin">
        <color theme="4" tint="0.79998168889431442"/>
      </bottom>
      <diagonal/>
    </border>
    <border>
      <left style="medium">
        <color rgb="FF4F81BD"/>
      </left>
      <right style="medium">
        <color rgb="FF4F81BD"/>
      </right>
      <top style="thin">
        <color theme="4" tint="0.79998168889431442"/>
      </top>
      <bottom style="thin">
        <color theme="4" tint="0.79998168889431442"/>
      </bottom>
      <diagonal/>
    </border>
    <border>
      <left/>
      <right style="thin">
        <color theme="4" tint="0.79998168889431442"/>
      </right>
      <top/>
      <bottom/>
      <diagonal/>
    </border>
    <border>
      <left style="medium">
        <color theme="4"/>
      </left>
      <right style="medium">
        <color theme="4"/>
      </right>
      <top style="thin">
        <color theme="4" tint="0.79998168889431442"/>
      </top>
      <bottom style="medium">
        <color theme="4"/>
      </bottom>
      <diagonal/>
    </border>
    <border>
      <left style="medium">
        <color rgb="FF4F81BD"/>
      </left>
      <right style="medium">
        <color theme="4"/>
      </right>
      <top style="thin">
        <color theme="4" tint="0.79998168889431442"/>
      </top>
      <bottom style="thin">
        <color theme="4" tint="0.79998168889431442"/>
      </bottom>
      <diagonal/>
    </border>
    <border>
      <left style="medium">
        <color theme="4"/>
      </left>
      <right style="thin">
        <color theme="4" tint="0.79998168889431442"/>
      </right>
      <top style="thin">
        <color theme="4" tint="0.79998168889431442"/>
      </top>
      <bottom style="medium">
        <color theme="4"/>
      </bottom>
      <diagonal/>
    </border>
    <border>
      <left style="thick">
        <color rgb="FF4F81BD"/>
      </left>
      <right style="thin">
        <color theme="4" tint="0.79998168889431442"/>
      </right>
      <top style="thick">
        <color rgb="FF4F81BD"/>
      </top>
      <bottom style="thick">
        <color rgb="FF4F81BD"/>
      </bottom>
      <diagonal/>
    </border>
    <border>
      <left style="thin">
        <color theme="4" tint="0.79998168889431442"/>
      </left>
      <right style="thin">
        <color theme="4" tint="0.79998168889431442"/>
      </right>
      <top style="thick">
        <color rgb="FF4F81BD"/>
      </top>
      <bottom style="thick">
        <color rgb="FF4F81BD"/>
      </bottom>
      <diagonal/>
    </border>
    <border>
      <left style="thin">
        <color theme="4" tint="0.79998168889431442"/>
      </left>
      <right style="thick">
        <color rgb="FF4F81BD"/>
      </right>
      <top style="thick">
        <color rgb="FF4F81BD"/>
      </top>
      <bottom style="thick">
        <color rgb="FF4F81BD"/>
      </bottom>
      <diagonal/>
    </border>
    <border>
      <left style="thick">
        <color rgb="FF4F81BD"/>
      </left>
      <right style="medium">
        <color rgb="FF4F81BD"/>
      </right>
      <top style="thick">
        <color rgb="FF4F81BD"/>
      </top>
      <bottom style="thin">
        <color theme="4" tint="0.79998168889431442"/>
      </bottom>
      <diagonal/>
    </border>
    <border>
      <left/>
      <right style="thick">
        <color rgb="FF4F81BD"/>
      </right>
      <top style="thick">
        <color rgb="FF4F81BD"/>
      </top>
      <bottom/>
      <diagonal/>
    </border>
    <border>
      <left style="thick">
        <color rgb="FF4F81BD"/>
      </left>
      <right style="medium">
        <color rgb="FF4F81BD"/>
      </right>
      <top style="thin">
        <color theme="4" tint="0.79998168889431442"/>
      </top>
      <bottom style="thin">
        <color theme="4" tint="0.79998168889431442"/>
      </bottom>
      <diagonal/>
    </border>
    <border>
      <left/>
      <right style="thick">
        <color rgb="FF4F81BD"/>
      </right>
      <top style="thin">
        <color theme="4" tint="0.79998168889431442"/>
      </top>
      <bottom/>
      <diagonal/>
    </border>
    <border>
      <left style="thick">
        <color rgb="FF4F81BD"/>
      </left>
      <right style="medium">
        <color rgb="FF4F81BD"/>
      </right>
      <top style="thin">
        <color theme="4" tint="0.79998168889431442"/>
      </top>
      <bottom style="medium">
        <color theme="4"/>
      </bottom>
      <diagonal/>
    </border>
    <border>
      <left/>
      <right style="medium">
        <color auto="1"/>
      </right>
      <top style="medium">
        <color theme="4"/>
      </top>
      <bottom/>
      <diagonal/>
    </border>
    <border>
      <left/>
      <right style="medium">
        <color auto="1"/>
      </right>
      <top/>
      <bottom/>
      <diagonal/>
    </border>
    <border>
      <left/>
      <right style="medium">
        <color auto="1"/>
      </right>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style="thin">
        <color theme="4" tint="0.79998168889431442"/>
      </left>
      <right style="medium">
        <color theme="4"/>
      </right>
      <top style="medium">
        <color theme="4"/>
      </top>
      <bottom style="thin">
        <color theme="4" tint="0.79998168889431442"/>
      </bottom>
      <diagonal/>
    </border>
    <border>
      <left style="thin">
        <color theme="4" tint="0.79998168889431442"/>
      </left>
      <right style="medium">
        <color theme="4"/>
      </right>
      <top style="thin">
        <color theme="4" tint="0.79998168889431442"/>
      </top>
      <bottom/>
      <diagonal/>
    </border>
    <border>
      <left style="thick">
        <color theme="4"/>
      </left>
      <right/>
      <top style="thick">
        <color theme="4"/>
      </top>
      <bottom/>
      <diagonal/>
    </border>
    <border>
      <left/>
      <right/>
      <top style="thick">
        <color theme="4"/>
      </top>
      <bottom/>
      <diagonal/>
    </border>
    <border>
      <left/>
      <right style="medium">
        <color theme="4"/>
      </right>
      <top style="thick">
        <color theme="4"/>
      </top>
      <bottom/>
      <diagonal/>
    </border>
    <border>
      <left style="thin">
        <color theme="4" tint="0.79998168889431442"/>
      </left>
      <right style="thin">
        <color theme="4" tint="0.79998168889431442"/>
      </right>
      <top/>
      <bottom style="thin">
        <color theme="4" tint="0.79998168889431442"/>
      </bottom>
      <diagonal/>
    </border>
    <border>
      <left style="medium">
        <color theme="4"/>
      </left>
      <right style="thin">
        <color theme="4" tint="0.79998168889431442"/>
      </right>
      <top style="thick">
        <color rgb="FF4F81BD"/>
      </top>
      <bottom style="thin">
        <color theme="4" tint="0.79998168889431442"/>
      </bottom>
      <diagonal/>
    </border>
    <border>
      <left style="medium">
        <color theme="4"/>
      </left>
      <right style="thin">
        <color theme="4" tint="0.79995117038483843"/>
      </right>
      <top/>
      <bottom/>
      <diagonal/>
    </border>
    <border>
      <left style="thin">
        <color theme="4" tint="0.79995117038483843"/>
      </left>
      <right/>
      <top/>
      <bottom/>
      <diagonal/>
    </border>
    <border>
      <left/>
      <right/>
      <top/>
      <bottom style="medium">
        <color rgb="FF4F81BD"/>
      </bottom>
      <diagonal/>
    </border>
    <border>
      <left style="medium">
        <color rgb="FF4F81BD"/>
      </left>
      <right style="medium">
        <color rgb="FF4F81BD"/>
      </right>
      <top/>
      <bottom style="medium">
        <color theme="4"/>
      </bottom>
      <diagonal/>
    </border>
    <border>
      <left style="thick">
        <color rgb="FF4F81BD"/>
      </left>
      <right/>
      <top style="medium">
        <color rgb="FF4F81BD"/>
      </top>
      <bottom style="thin">
        <color theme="4" tint="0.79998168889431442"/>
      </bottom>
      <diagonal/>
    </border>
    <border>
      <left style="thin">
        <color theme="4" tint="0.79998168889431442"/>
      </left>
      <right style="thin">
        <color theme="4" tint="0.79998168889431442"/>
      </right>
      <top style="medium">
        <color theme="4"/>
      </top>
      <bottom style="thin">
        <color theme="4" tint="0.79998168889431442"/>
      </bottom>
      <diagonal/>
    </border>
    <border>
      <left style="thin">
        <color theme="4" tint="0.79998168889431442"/>
      </left>
      <right style="medium">
        <color rgb="FF4F81BD"/>
      </right>
      <top style="medium">
        <color rgb="FF4F81BD"/>
      </top>
      <bottom style="thin">
        <color theme="4" tint="0.79998168889431442"/>
      </bottom>
      <diagonal/>
    </border>
    <border>
      <left style="thin">
        <color theme="4" tint="0.79998168889431442"/>
      </left>
      <right style="thin">
        <color theme="4" tint="0.79998168889431442"/>
      </right>
      <top style="thin">
        <color theme="4" tint="0.79998168889431442"/>
      </top>
      <bottom style="thin">
        <color theme="4" tint="0.79995117038483843"/>
      </bottom>
      <diagonal/>
    </border>
    <border>
      <left style="thin">
        <color theme="4" tint="0.79998168889431442"/>
      </left>
      <right style="medium">
        <color rgb="FF4F81BD"/>
      </right>
      <top style="thin">
        <color theme="4" tint="0.79998168889431442"/>
      </top>
      <bottom/>
      <diagonal/>
    </border>
    <border>
      <left style="medium">
        <color rgb="FF4F81BD"/>
      </left>
      <right style="medium">
        <color theme="4"/>
      </right>
      <top style="thin">
        <color theme="4" tint="0.79998168889431442"/>
      </top>
      <bottom/>
      <diagonal/>
    </border>
    <border>
      <left style="thin">
        <color theme="4" tint="0.79998168889431442"/>
      </left>
      <right style="medium">
        <color rgb="FF4F81BD"/>
      </right>
      <top style="thin">
        <color theme="4" tint="0.79995117038483843"/>
      </top>
      <bottom style="thin">
        <color theme="4" tint="0.79998168889431442"/>
      </bottom>
      <diagonal/>
    </border>
    <border>
      <left style="medium">
        <color rgb="FF4F81BD"/>
      </left>
      <right style="medium">
        <color theme="4"/>
      </right>
      <top/>
      <bottom style="thin">
        <color theme="4" tint="0.79998168889431442"/>
      </bottom>
      <diagonal/>
    </border>
    <border>
      <left style="thin">
        <color theme="4" tint="0.79995117038483843"/>
      </left>
      <right style="thin">
        <color theme="4" tint="0.79992065187536243"/>
      </right>
      <top style="thin">
        <color theme="4" tint="0.79998168889431442"/>
      </top>
      <bottom/>
      <diagonal/>
    </border>
    <border>
      <left/>
      <right style="medium">
        <color rgb="FF4F81BD"/>
      </right>
      <top style="thin">
        <color theme="4" tint="0.79998168889431442"/>
      </top>
      <bottom/>
      <diagonal/>
    </border>
    <border>
      <left style="thin">
        <color theme="4" tint="0.79998168889431442"/>
      </left>
      <right style="medium">
        <color theme="4"/>
      </right>
      <top style="thin">
        <color theme="4" tint="0.79998168889431442"/>
      </top>
      <bottom style="thin">
        <color theme="4" tint="0.79995117038483843"/>
      </bottom>
      <diagonal/>
    </border>
    <border>
      <left style="medium">
        <color rgb="FF4F81BD"/>
      </left>
      <right style="medium">
        <color rgb="FF4F81BD"/>
      </right>
      <top style="thin">
        <color theme="4" tint="0.79998168889431442"/>
      </top>
      <bottom/>
      <diagonal/>
    </border>
    <border>
      <left style="thin">
        <color theme="4" tint="0.79995117038483843"/>
      </left>
      <right style="medium">
        <color theme="4"/>
      </right>
      <top style="thin">
        <color theme="4" tint="0.79995117038483843"/>
      </top>
      <bottom style="thin">
        <color theme="4" tint="0.79998168889431442"/>
      </bottom>
      <diagonal/>
    </border>
    <border>
      <left style="medium">
        <color rgb="FF4F81BD"/>
      </left>
      <right style="medium">
        <color rgb="FF4F81BD"/>
      </right>
      <top style="thin">
        <color theme="4" tint="0.79998168889431442"/>
      </top>
      <bottom style="thin">
        <color theme="4" tint="0.79995117038483843"/>
      </bottom>
      <diagonal/>
    </border>
    <border>
      <left style="thin">
        <color theme="4" tint="0.79995117038483843"/>
      </left>
      <right style="medium">
        <color theme="4"/>
      </right>
      <top style="thin">
        <color theme="4" tint="0.79998168889431442"/>
      </top>
      <bottom style="thin">
        <color theme="4" tint="0.79998168889431442"/>
      </bottom>
      <diagonal/>
    </border>
    <border>
      <left style="thin">
        <color theme="4" tint="0.79998168889431442"/>
      </left>
      <right style="medium">
        <color rgb="FF4F81BD"/>
      </right>
      <top style="thin">
        <color theme="4" tint="0.79995117038483843"/>
      </top>
      <bottom/>
      <diagonal/>
    </border>
    <border>
      <left style="thin">
        <color theme="4" tint="0.79998168889431442"/>
      </left>
      <right style="medium">
        <color theme="4"/>
      </right>
      <top style="thin">
        <color theme="4" tint="0.79995117038483843"/>
      </top>
      <bottom/>
      <diagonal/>
    </border>
    <border>
      <left style="medium">
        <color rgb="FF4F81BD"/>
      </left>
      <right/>
      <top style="medium">
        <color rgb="FF4F81BD"/>
      </top>
      <bottom style="thin">
        <color theme="4" tint="0.79998168889431442"/>
      </bottom>
      <diagonal/>
    </border>
    <border>
      <left/>
      <right/>
      <top style="medium">
        <color rgb="FF4F81BD"/>
      </top>
      <bottom/>
      <diagonal/>
    </border>
    <border>
      <left/>
      <right style="medium">
        <color rgb="FF4F81BD"/>
      </right>
      <top style="medium">
        <color rgb="FF4F81BD"/>
      </top>
      <bottom/>
      <diagonal/>
    </border>
    <border>
      <left style="medium">
        <color rgb="FF4F81BD"/>
      </left>
      <right/>
      <top style="thin">
        <color theme="4" tint="0.79998168889431442"/>
      </top>
      <bottom style="thin">
        <color theme="4" tint="0.79998168889431442"/>
      </bottom>
      <diagonal/>
    </border>
    <border>
      <left/>
      <right style="medium">
        <color rgb="FF4F81BD"/>
      </right>
      <top/>
      <bottom/>
      <diagonal/>
    </border>
    <border>
      <left style="medium">
        <color rgb="FF4F81BD"/>
      </left>
      <right style="medium">
        <color rgb="FF4F81BD"/>
      </right>
      <top/>
      <bottom/>
      <diagonal/>
    </border>
    <border>
      <left style="medium">
        <color rgb="FF4F81BD"/>
      </left>
      <right style="thin">
        <color theme="4" tint="0.79995117038483843"/>
      </right>
      <top style="thin">
        <color theme="4" tint="0.79998168889431442"/>
      </top>
      <bottom style="medium">
        <color rgb="FF4F81BD"/>
      </bottom>
      <diagonal/>
    </border>
    <border>
      <left/>
      <right style="medium">
        <color rgb="FF4F81BD"/>
      </right>
      <top/>
      <bottom style="medium">
        <color rgb="FF4F81BD"/>
      </bottom>
      <diagonal/>
    </border>
    <border>
      <left style="medium">
        <color rgb="FF4F81BD"/>
      </left>
      <right/>
      <top style="medium">
        <color rgb="FF4F81BD"/>
      </top>
      <bottom/>
      <diagonal/>
    </border>
    <border>
      <left style="medium">
        <color rgb="FF4F81BD"/>
      </left>
      <right style="thin">
        <color theme="4" tint="0.79995117038483843"/>
      </right>
      <top style="thin">
        <color theme="4" tint="0.79998168889431442"/>
      </top>
      <bottom/>
      <diagonal/>
    </border>
    <border>
      <left style="medium">
        <color rgb="FFA3A3A3"/>
      </left>
      <right style="medium">
        <color rgb="FFA3A3A3"/>
      </right>
      <top style="medium">
        <color rgb="FFA3A3A3"/>
      </top>
      <bottom/>
      <diagonal/>
    </border>
    <border>
      <left style="thin">
        <color auto="1"/>
      </left>
      <right style="thin">
        <color auto="1"/>
      </right>
      <top style="thin">
        <color auto="1"/>
      </top>
      <bottom style="thin">
        <color auto="1"/>
      </bottom>
      <diagonal/>
    </border>
    <border>
      <left style="medium">
        <color theme="3" tint="0.39994506668294322"/>
      </left>
      <right/>
      <top style="medium">
        <color theme="3" tint="0.39991454817346722"/>
      </top>
      <bottom style="medium">
        <color theme="3" tint="0.39991454817346722"/>
      </bottom>
      <diagonal/>
    </border>
    <border>
      <left style="medium">
        <color theme="4"/>
      </left>
      <right style="medium">
        <color theme="4"/>
      </right>
      <top style="medium">
        <color theme="3" tint="0.39991454817346722"/>
      </top>
      <bottom style="medium">
        <color theme="4"/>
      </bottom>
      <diagonal/>
    </border>
    <border>
      <left/>
      <right style="medium">
        <color theme="3" tint="0.39991454817346722"/>
      </right>
      <top style="medium">
        <color theme="3" tint="0.39991454817346722"/>
      </top>
      <bottom style="medium">
        <color theme="4"/>
      </bottom>
      <diagonal/>
    </border>
    <border>
      <left style="medium">
        <color theme="3" tint="0.39994506668294322"/>
      </left>
      <right/>
      <top/>
      <bottom/>
      <diagonal/>
    </border>
    <border>
      <left style="thin">
        <color auto="1"/>
      </left>
      <right style="thin">
        <color auto="1"/>
      </right>
      <top/>
      <bottom/>
      <diagonal/>
    </border>
    <border>
      <left style="thin">
        <color auto="1"/>
      </left>
      <right style="medium">
        <color theme="3" tint="0.39994506668294322"/>
      </right>
      <top/>
      <bottom/>
      <diagonal/>
    </border>
    <border>
      <left style="medium">
        <color theme="4"/>
      </left>
      <right/>
      <top style="thin">
        <color auto="1"/>
      </top>
      <bottom/>
      <diagonal/>
    </border>
    <border>
      <left/>
      <right/>
      <top style="thin">
        <color auto="1"/>
      </top>
      <bottom/>
      <diagonal/>
    </border>
    <border>
      <left/>
      <right style="medium">
        <color theme="4"/>
      </right>
      <top style="thin">
        <color auto="1"/>
      </top>
      <bottom/>
      <diagonal/>
    </border>
    <border>
      <left style="medium">
        <color theme="4"/>
      </left>
      <right style="medium">
        <color theme="4"/>
      </right>
      <top style="medium">
        <color theme="3" tint="0.39991454817346722"/>
      </top>
      <bottom style="medium">
        <color theme="3" tint="0.39991454817346722"/>
      </bottom>
      <diagonal/>
    </border>
    <border>
      <left/>
      <right style="medium">
        <color theme="3" tint="0.39991454817346722"/>
      </right>
      <top style="medium">
        <color theme="3" tint="0.39991454817346722"/>
      </top>
      <bottom style="medium">
        <color theme="3" tint="0.39991454817346722"/>
      </bottom>
      <diagonal/>
    </border>
    <border>
      <left style="thin">
        <color auto="1"/>
      </left>
      <right style="thin">
        <color auto="1"/>
      </right>
      <top style="medium">
        <color theme="3" tint="0.39991454817346722"/>
      </top>
      <bottom/>
      <diagonal/>
    </border>
    <border>
      <left style="thin">
        <color auto="1"/>
      </left>
      <right style="medium">
        <color theme="3" tint="0.39991454817346722"/>
      </right>
      <top style="medium">
        <color theme="3" tint="0.39991454817346722"/>
      </top>
      <bottom/>
      <diagonal/>
    </border>
    <border>
      <left style="thin">
        <color auto="1"/>
      </left>
      <right style="medium">
        <color theme="3" tint="0.39991454817346722"/>
      </right>
      <top/>
      <bottom/>
      <diagonal/>
    </border>
    <border>
      <left style="thin">
        <color auto="1"/>
      </left>
      <right style="thin">
        <color auto="1"/>
      </right>
      <top/>
      <bottom style="thin">
        <color auto="1"/>
      </bottom>
      <diagonal/>
    </border>
    <border>
      <left style="thin">
        <color auto="1"/>
      </left>
      <right style="medium">
        <color theme="3" tint="0.39991454817346722"/>
      </right>
      <top/>
      <bottom style="thin">
        <color auto="1"/>
      </bottom>
      <diagonal/>
    </border>
    <border>
      <left style="medium">
        <color theme="3" tint="0.39994506668294322"/>
      </left>
      <right/>
      <top style="medium">
        <color theme="3" tint="0.39994506668294322"/>
      </top>
      <bottom style="medium">
        <color theme="3" tint="0.39991454817346722"/>
      </bottom>
      <diagonal/>
    </border>
    <border>
      <left style="medium">
        <color theme="3" tint="0.39994506668294322"/>
      </left>
      <right/>
      <top/>
      <bottom style="medium">
        <color theme="3" tint="0.39994506668294322"/>
      </bottom>
      <diagonal/>
    </border>
    <border>
      <left style="thin">
        <color auto="1"/>
      </left>
      <right style="thin">
        <color auto="1"/>
      </right>
      <top/>
      <bottom style="medium">
        <color theme="3" tint="0.39994506668294322"/>
      </bottom>
      <diagonal/>
    </border>
    <border>
      <left style="thin">
        <color auto="1"/>
      </left>
      <right style="medium">
        <color theme="3" tint="0.39991454817346722"/>
      </right>
      <top/>
      <bottom style="medium">
        <color theme="3" tint="0.39994506668294322"/>
      </bottom>
      <diagonal/>
    </border>
    <border>
      <left style="medium">
        <color theme="3" tint="0.39991454817346722"/>
      </left>
      <right/>
      <top style="medium">
        <color theme="3" tint="0.39994506668294322"/>
      </top>
      <bottom/>
      <diagonal/>
    </border>
    <border>
      <left/>
      <right/>
      <top style="medium">
        <color theme="3" tint="0.39994506668294322"/>
      </top>
      <bottom/>
      <diagonal/>
    </border>
    <border>
      <left/>
      <right style="medium">
        <color theme="3" tint="0.39991454817346722"/>
      </right>
      <top style="medium">
        <color theme="3" tint="0.39994506668294322"/>
      </top>
      <bottom/>
      <diagonal/>
    </border>
    <border>
      <left style="medium">
        <color theme="3" tint="0.39991454817346722"/>
      </left>
      <right/>
      <top/>
      <bottom/>
      <diagonal/>
    </border>
    <border>
      <left/>
      <right style="medium">
        <color theme="3" tint="0.39991454817346722"/>
      </right>
      <top/>
      <bottom/>
      <diagonal/>
    </border>
    <border>
      <left style="medium">
        <color theme="3" tint="0.39991454817346722"/>
      </left>
      <right/>
      <top/>
      <bottom style="medium">
        <color theme="3" tint="0.39991454817346722"/>
      </bottom>
      <diagonal/>
    </border>
    <border>
      <left/>
      <right/>
      <top/>
      <bottom style="medium">
        <color theme="3" tint="0.39991454817346722"/>
      </bottom>
      <diagonal/>
    </border>
    <border>
      <left/>
      <right style="medium">
        <color theme="3" tint="0.39991454817346722"/>
      </right>
      <top/>
      <bottom style="medium">
        <color theme="3" tint="0.39991454817346722"/>
      </bottom>
      <diagonal/>
    </border>
    <border>
      <left style="thin">
        <color auto="1"/>
      </left>
      <right style="medium">
        <color theme="3" tint="0.39991454817346722"/>
      </right>
      <top style="medium">
        <color theme="3" tint="0.39994506668294322"/>
      </top>
      <bottom style="medium">
        <color theme="3" tint="0.39991454817346722"/>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style="medium">
        <color auto="1"/>
      </bottom>
      <diagonal/>
    </border>
    <border>
      <left style="medium">
        <color auto="1"/>
      </left>
      <right style="medium">
        <color auto="1"/>
      </right>
      <top style="medium">
        <color auto="1"/>
      </top>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rgb="FF4F81BD"/>
      </left>
      <right style="medium">
        <color rgb="FF4F81BD"/>
      </right>
      <top style="medium">
        <color theme="4"/>
      </top>
      <bottom style="thin">
        <color theme="4" tint="0.79998168889431442"/>
      </bottom>
      <diagonal/>
    </border>
    <border>
      <left style="medium">
        <color rgb="FF4F81BD"/>
      </left>
      <right/>
      <top style="medium">
        <color theme="4"/>
      </top>
      <bottom style="thin">
        <color theme="4" tint="0.79998168889431442"/>
      </bottom>
      <diagonal/>
    </border>
    <border>
      <left style="medium">
        <color rgb="FF4F81BD"/>
      </left>
      <right/>
      <top style="thin">
        <color theme="4" tint="0.79998168889431442"/>
      </top>
      <bottom/>
      <diagonal/>
    </border>
    <border>
      <left/>
      <right style="medium">
        <color theme="4"/>
      </right>
      <top style="medium">
        <color rgb="FF4F81BD"/>
      </top>
      <bottom/>
      <diagonal/>
    </border>
    <border>
      <left style="medium">
        <color rgb="FF4F81BD"/>
      </left>
      <right/>
      <top/>
      <bottom/>
      <diagonal/>
    </border>
    <border>
      <left style="medium">
        <color theme="4"/>
      </left>
      <right style="medium">
        <color rgb="FF4F81BD"/>
      </right>
      <top/>
      <bottom style="medium">
        <color theme="4"/>
      </bottom>
      <diagonal/>
    </border>
    <border>
      <left style="medium">
        <color rgb="FF4F81BD"/>
      </left>
      <right/>
      <top/>
      <bottom style="medium">
        <color rgb="FF4F81BD"/>
      </bottom>
      <diagonal/>
    </border>
    <border>
      <left/>
      <right style="medium">
        <color theme="4"/>
      </right>
      <top/>
      <bottom style="medium">
        <color rgb="FF4F81BD"/>
      </bottom>
      <diagonal/>
    </border>
    <border>
      <left style="medium">
        <color theme="4"/>
      </left>
      <right style="thin">
        <color theme="4" tint="0.79998168889431442"/>
      </right>
      <top style="medium">
        <color rgb="FF4F81BD"/>
      </top>
      <bottom style="thin">
        <color theme="4" tint="0.79998168889431442"/>
      </bottom>
      <diagonal/>
    </border>
    <border>
      <left style="medium">
        <color rgb="FF4F81BD"/>
      </left>
      <right style="medium">
        <color theme="4"/>
      </right>
      <top style="medium">
        <color theme="4"/>
      </top>
      <bottom/>
      <diagonal/>
    </border>
    <border>
      <left style="medium">
        <color rgb="FF4F81BD"/>
      </left>
      <right style="medium">
        <color rgb="FF4F81BD"/>
      </right>
      <top/>
      <bottom style="thin">
        <color theme="4" tint="0.79998168889431442"/>
      </bottom>
      <diagonal/>
    </border>
    <border>
      <left style="medium">
        <color rgb="FF4F81BD"/>
      </left>
      <right style="medium">
        <color theme="4"/>
      </right>
      <top/>
      <bottom/>
      <diagonal/>
    </border>
    <border>
      <left style="medium">
        <color rgb="FF4F81BD"/>
      </left>
      <right style="medium">
        <color rgb="FF4F81BD"/>
      </right>
      <top style="thin">
        <color theme="4" tint="0.79998168889431442"/>
      </top>
      <bottom style="medium">
        <color rgb="FF4F81BD"/>
      </bottom>
      <diagonal/>
    </border>
    <border>
      <left style="medium">
        <color rgb="FF4F81BD"/>
      </left>
      <right/>
      <top style="medium">
        <color rgb="FF4F81BD"/>
      </top>
      <bottom style="thick">
        <color rgb="FF4F81BD"/>
      </bottom>
      <diagonal/>
    </border>
    <border>
      <left/>
      <right/>
      <top style="medium">
        <color rgb="FF4F81BD"/>
      </top>
      <bottom style="thick">
        <color rgb="FF4F81BD"/>
      </bottom>
      <diagonal/>
    </border>
    <border>
      <left/>
      <right style="medium">
        <color rgb="FF4F81BD"/>
      </right>
      <top style="medium">
        <color rgb="FF4F81BD"/>
      </top>
      <bottom style="thick">
        <color rgb="FF4F81BD"/>
      </bottom>
      <diagonal/>
    </border>
    <border>
      <left style="medium">
        <color rgb="FF4F81BD"/>
      </left>
      <right/>
      <top style="thick">
        <color rgb="FF4F81BD"/>
      </top>
      <bottom/>
      <diagonal/>
    </border>
    <border>
      <left/>
      <right/>
      <top style="thick">
        <color rgb="FF4F81BD"/>
      </top>
      <bottom/>
      <diagonal/>
    </border>
    <border>
      <left/>
      <right style="medium">
        <color rgb="FF4F81BD"/>
      </right>
      <top style="thick">
        <color rgb="FF4F81BD"/>
      </top>
      <bottom/>
      <diagonal/>
    </border>
    <border>
      <left style="medium">
        <color theme="4"/>
      </left>
      <right style="medium">
        <color theme="4"/>
      </right>
      <top style="thick">
        <color theme="4"/>
      </top>
      <bottom/>
      <diagonal/>
    </border>
    <border>
      <left style="medium">
        <color theme="4"/>
      </left>
      <right/>
      <top style="thick">
        <color theme="4"/>
      </top>
      <bottom/>
      <diagonal/>
    </border>
    <border>
      <left/>
      <right style="medium">
        <color rgb="FF4F81BD"/>
      </right>
      <top style="medium">
        <color rgb="FF4F81BD"/>
      </top>
      <bottom style="medium">
        <color rgb="FF4F81BD"/>
      </bottom>
      <diagonal/>
    </border>
    <border>
      <left style="medium">
        <color rgb="FF4F81BD"/>
      </left>
      <right/>
      <top style="medium">
        <color rgb="FF4F81BD"/>
      </top>
      <bottom style="medium">
        <color rgb="FF4F81BD"/>
      </bottom>
      <diagonal/>
    </border>
    <border>
      <left style="medium">
        <color rgb="FF4F81BD"/>
      </left>
      <right/>
      <top/>
      <bottom style="medium">
        <color theme="4"/>
      </bottom>
      <diagonal/>
    </border>
    <border>
      <left style="thick">
        <color rgb="FF4F81BD"/>
      </left>
      <right/>
      <top style="thick">
        <color rgb="FF4F81BD"/>
      </top>
      <bottom style="thick">
        <color rgb="FF4F81BD"/>
      </bottom>
      <diagonal/>
    </border>
    <border>
      <left/>
      <right/>
      <top style="thick">
        <color rgb="FF4F81BD"/>
      </top>
      <bottom style="thick">
        <color rgb="FF4F81BD"/>
      </bottom>
      <diagonal/>
    </border>
    <border>
      <left/>
      <right style="thick">
        <color rgb="FF4F81BD"/>
      </right>
      <top style="thick">
        <color rgb="FF4F81BD"/>
      </top>
      <bottom style="thick">
        <color rgb="FF4F81BD"/>
      </bottom>
      <diagonal/>
    </border>
    <border>
      <left style="medium">
        <color theme="4"/>
      </left>
      <right style="thick">
        <color rgb="FF4F81BD"/>
      </right>
      <top style="thick">
        <color rgb="FF4F81BD"/>
      </top>
      <bottom/>
      <diagonal/>
    </border>
    <border>
      <left style="medium">
        <color theme="4"/>
      </left>
      <right style="thick">
        <color rgb="FF4F81BD"/>
      </right>
      <top/>
      <bottom/>
      <diagonal/>
    </border>
    <border>
      <left style="medium">
        <color theme="4"/>
      </left>
      <right style="thick">
        <color rgb="FF4F81BD"/>
      </right>
      <top/>
      <bottom style="medium">
        <color theme="4"/>
      </bottom>
      <diagonal/>
    </border>
    <border>
      <left style="medium">
        <color theme="4"/>
      </left>
      <right style="thick">
        <color rgb="FF4F81BD"/>
      </right>
      <top style="medium">
        <color theme="4"/>
      </top>
      <bottom/>
      <diagonal/>
    </border>
    <border>
      <left style="thick">
        <color rgb="FF4F81BD"/>
      </left>
      <right style="thick">
        <color rgb="FF4F81BD"/>
      </right>
      <top style="thick">
        <color rgb="FF4F81BD"/>
      </top>
      <bottom/>
      <diagonal/>
    </border>
    <border>
      <left style="medium">
        <color theme="4"/>
      </left>
      <right style="thick">
        <color rgb="FF4F81BD"/>
      </right>
      <top style="medium">
        <color theme="4"/>
      </top>
      <bottom style="medium">
        <color theme="4"/>
      </bottom>
      <diagonal/>
    </border>
    <border>
      <left style="medium">
        <color theme="4"/>
      </left>
      <right style="medium">
        <color theme="4"/>
      </right>
      <top/>
      <bottom style="medium">
        <color rgb="FF7BA0CD"/>
      </bottom>
      <diagonal/>
    </border>
    <border>
      <left style="medium">
        <color rgb="FF7BA0CD"/>
      </left>
      <right style="medium">
        <color rgb="FF7BA0CD"/>
      </right>
      <top style="medium">
        <color rgb="FF7BA0CD"/>
      </top>
      <bottom style="medium">
        <color rgb="FF7BA0CD"/>
      </bottom>
      <diagonal/>
    </border>
    <border>
      <left style="medium">
        <color rgb="FF7BA0CD"/>
      </left>
      <right style="medium">
        <color theme="4"/>
      </right>
      <top style="medium">
        <color rgb="FF7BA0CD"/>
      </top>
      <bottom style="medium">
        <color rgb="FF7BA0CD"/>
      </bottom>
      <diagonal/>
    </border>
    <border>
      <left style="medium">
        <color rgb="FF7BA0CD"/>
      </left>
      <right style="medium">
        <color rgb="FF7BA0CD"/>
      </right>
      <top/>
      <bottom/>
      <diagonal/>
    </border>
    <border>
      <left style="medium">
        <color rgb="FF7BA0CD"/>
      </left>
      <right style="medium">
        <color theme="4"/>
      </right>
      <top/>
      <bottom/>
      <diagonal/>
    </border>
    <border>
      <left style="medium">
        <color theme="4"/>
      </left>
      <right/>
      <top/>
      <bottom style="medium">
        <color rgb="FF7BA0CD"/>
      </bottom>
      <diagonal/>
    </border>
    <border>
      <left style="medium">
        <color rgb="FF7BA0CD"/>
      </left>
      <right style="medium">
        <color rgb="FF7BA0CD"/>
      </right>
      <top/>
      <bottom style="medium">
        <color rgb="FF7BA0CD"/>
      </bottom>
      <diagonal/>
    </border>
    <border>
      <left style="medium">
        <color rgb="FF7BA0CD"/>
      </left>
      <right style="medium">
        <color theme="4"/>
      </right>
      <top/>
      <bottom style="medium">
        <color rgb="FF7BA0CD"/>
      </bottom>
      <diagonal/>
    </border>
    <border>
      <left style="medium">
        <color theme="4"/>
      </left>
      <right style="thin">
        <color theme="4"/>
      </right>
      <top style="medium">
        <color theme="4"/>
      </top>
      <bottom style="thin">
        <color theme="4" tint="0.79998168889431442"/>
      </bottom>
      <diagonal/>
    </border>
    <border>
      <left/>
      <right style="medium">
        <color theme="3" tint="0.39994506668294322"/>
      </right>
      <top/>
      <bottom/>
      <diagonal/>
    </border>
    <border>
      <left style="medium">
        <color theme="4"/>
      </left>
      <right style="thin">
        <color theme="4"/>
      </right>
      <top style="medium">
        <color theme="4"/>
      </top>
      <bottom style="thin">
        <color theme="4"/>
      </bottom>
      <diagonal/>
    </border>
    <border>
      <left/>
      <right/>
      <top style="medium">
        <color theme="4"/>
      </top>
      <bottom style="thin">
        <color theme="4"/>
      </bottom>
      <diagonal/>
    </border>
    <border>
      <left style="thin">
        <color theme="4"/>
      </left>
      <right/>
      <top style="thin">
        <color theme="4"/>
      </top>
      <bottom/>
      <diagonal/>
    </border>
  </borders>
  <cellStyleXfs count="31">
    <xf numFmtId="0" fontId="0" fillId="0" borderId="0"/>
    <xf numFmtId="9" fontId="1" fillId="0" borderId="0" applyFont="0" applyFill="0" applyBorder="0" applyAlignment="0" applyProtection="0"/>
    <xf numFmtId="0" fontId="6" fillId="0" borderId="0"/>
    <xf numFmtId="0" fontId="1" fillId="0" borderId="0"/>
    <xf numFmtId="0" fontId="12" fillId="0" borderId="0" applyNumberFormat="0" applyFill="0" applyBorder="0" applyAlignment="0" applyProtection="0"/>
    <xf numFmtId="0" fontId="6" fillId="0" borderId="0"/>
    <xf numFmtId="165" fontId="9" fillId="0" borderId="0" applyFill="0" applyBorder="0" applyProtection="0">
      <alignment horizontal="right" vertical="center" wrapText="1"/>
    </xf>
    <xf numFmtId="0" fontId="14" fillId="0" borderId="1" applyNumberFormat="0" applyFill="0" applyProtection="0">
      <alignment horizontal="center" vertical="center" wrapText="1"/>
    </xf>
    <xf numFmtId="166" fontId="9" fillId="0" borderId="0" applyFill="0" applyBorder="0" applyProtection="0">
      <alignment horizontal="right" vertical="center" wrapText="1"/>
    </xf>
    <xf numFmtId="0" fontId="6" fillId="0" borderId="0"/>
    <xf numFmtId="0" fontId="16" fillId="0" borderId="0"/>
    <xf numFmtId="0" fontId="18" fillId="0" borderId="0" applyNumberFormat="0" applyFill="0" applyBorder="0" applyAlignment="0" applyProtection="0"/>
    <xf numFmtId="0" fontId="16" fillId="0" borderId="0"/>
    <xf numFmtId="169" fontId="1" fillId="0" borderId="0"/>
    <xf numFmtId="0" fontId="39" fillId="0" borderId="0"/>
    <xf numFmtId="9" fontId="16" fillId="0" borderId="0" applyFont="0" applyFill="0" applyBorder="0" applyAlignment="0" applyProtection="0"/>
    <xf numFmtId="0" fontId="16" fillId="0" borderId="0"/>
    <xf numFmtId="0" fontId="16" fillId="0" borderId="0"/>
    <xf numFmtId="0" fontId="6" fillId="0" borderId="0"/>
    <xf numFmtId="0" fontId="6" fillId="0" borderId="0"/>
    <xf numFmtId="0" fontId="6" fillId="0" borderId="0"/>
    <xf numFmtId="0" fontId="16" fillId="0" borderId="0"/>
    <xf numFmtId="0" fontId="16" fillId="0" borderId="0"/>
    <xf numFmtId="0" fontId="16" fillId="0" borderId="0"/>
    <xf numFmtId="0" fontId="39" fillId="0" borderId="0"/>
    <xf numFmtId="0" fontId="88" fillId="0" borderId="0"/>
    <xf numFmtId="0" fontId="94" fillId="0" borderId="0"/>
    <xf numFmtId="0" fontId="16" fillId="0" borderId="0"/>
    <xf numFmtId="0" fontId="16" fillId="0" borderId="0"/>
    <xf numFmtId="0" fontId="1" fillId="0" borderId="0"/>
    <xf numFmtId="0" fontId="16" fillId="0" borderId="0"/>
  </cellStyleXfs>
  <cellXfs count="1653">
    <xf numFmtId="0" fontId="0" fillId="0" borderId="0" xfId="0"/>
    <xf numFmtId="0" fontId="0" fillId="0" borderId="0" xfId="0" applyAlignment="1">
      <alignment horizontal="left" vertical="center" wrapText="1"/>
    </xf>
    <xf numFmtId="0" fontId="4" fillId="0" borderId="0" xfId="0" applyFont="1" applyAlignment="1">
      <alignment horizontal="left" vertical="center" wrapText="1"/>
    </xf>
    <xf numFmtId="0" fontId="5" fillId="0" borderId="0" xfId="0" applyFont="1" applyAlignment="1">
      <alignment horizontal="left" vertical="center" wrapText="1"/>
    </xf>
    <xf numFmtId="0" fontId="6" fillId="0" borderId="0" xfId="2"/>
    <xf numFmtId="0" fontId="6" fillId="0" borderId="0" xfId="2" applyFill="1"/>
    <xf numFmtId="164" fontId="6" fillId="0" borderId="0" xfId="2" applyNumberFormat="1" applyFill="1"/>
    <xf numFmtId="2" fontId="7" fillId="0" borderId="0" xfId="2" applyNumberFormat="1" applyFont="1" applyFill="1" applyBorder="1" applyAlignment="1">
      <alignment horizontal="right"/>
    </xf>
    <xf numFmtId="164" fontId="6" fillId="0" borderId="0" xfId="2" applyNumberFormat="1" applyFill="1" applyAlignment="1">
      <alignment horizontal="right"/>
    </xf>
    <xf numFmtId="164" fontId="6" fillId="0" borderId="0" xfId="2" applyNumberFormat="1" applyFill="1" applyAlignment="1">
      <alignment horizontal="center"/>
    </xf>
    <xf numFmtId="2" fontId="7" fillId="0" borderId="0" xfId="2" applyNumberFormat="1" applyFont="1" applyFill="1" applyBorder="1" applyAlignment="1"/>
    <xf numFmtId="0" fontId="7" fillId="0" borderId="0" xfId="2" applyFont="1" applyFill="1" applyBorder="1" applyAlignment="1">
      <alignment vertical="top"/>
    </xf>
    <xf numFmtId="0" fontId="7" fillId="0" borderId="0" xfId="2" applyFont="1" applyFill="1" applyBorder="1"/>
    <xf numFmtId="0" fontId="6" fillId="0" borderId="0" xfId="2" applyFont="1"/>
    <xf numFmtId="0" fontId="7" fillId="0" borderId="0" xfId="3" applyFont="1" applyFill="1" applyBorder="1" applyAlignment="1">
      <alignment horizontal="center"/>
    </xf>
    <xf numFmtId="0" fontId="7" fillId="0" borderId="0" xfId="2" applyFont="1" applyFill="1" applyBorder="1" applyAlignment="1"/>
    <xf numFmtId="0" fontId="7" fillId="0" borderId="0" xfId="3" applyFont="1" applyFill="1" applyBorder="1" applyAlignment="1">
      <alignment horizontal="right" wrapText="1"/>
    </xf>
    <xf numFmtId="0" fontId="7" fillId="0" borderId="0" xfId="2" applyFont="1" applyFill="1" applyBorder="1" applyAlignment="1">
      <alignment wrapText="1"/>
    </xf>
    <xf numFmtId="0" fontId="8" fillId="0" borderId="0" xfId="3" applyFont="1" applyFill="1" applyBorder="1"/>
    <xf numFmtId="0" fontId="7" fillId="0" borderId="0" xfId="3" applyFont="1" applyFill="1" applyBorder="1" applyAlignment="1"/>
    <xf numFmtId="0" fontId="9" fillId="0" borderId="0" xfId="2" applyFont="1"/>
    <xf numFmtId="0" fontId="10" fillId="0" borderId="0" xfId="2" applyFont="1" applyAlignment="1">
      <alignment vertical="center"/>
    </xf>
    <xf numFmtId="0" fontId="11" fillId="2" borderId="0" xfId="2" applyFont="1" applyFill="1" applyAlignment="1"/>
    <xf numFmtId="0" fontId="12" fillId="2" borderId="0" xfId="4" applyFill="1" applyAlignment="1"/>
    <xf numFmtId="0" fontId="0" fillId="0" borderId="0" xfId="0" applyAlignment="1">
      <alignment vertical="center"/>
    </xf>
    <xf numFmtId="2" fontId="0" fillId="0" borderId="0" xfId="0" applyNumberFormat="1"/>
    <xf numFmtId="0" fontId="13" fillId="0" borderId="0" xfId="0" applyFont="1"/>
    <xf numFmtId="0" fontId="11" fillId="2" borderId="0" xfId="0" applyFont="1" applyFill="1" applyAlignment="1"/>
    <xf numFmtId="0" fontId="11" fillId="2" borderId="0" xfId="5" applyFont="1" applyFill="1" applyAlignment="1"/>
    <xf numFmtId="0" fontId="6" fillId="0" borderId="0" xfId="5"/>
    <xf numFmtId="0" fontId="10" fillId="0" borderId="0" xfId="5" applyFont="1"/>
    <xf numFmtId="165" fontId="9" fillId="0" borderId="0" xfId="6" applyNumberFormat="1" applyFont="1" applyAlignment="1">
      <alignment horizontal="right" vertical="center" wrapText="1"/>
    </xf>
    <xf numFmtId="0" fontId="6" fillId="0" borderId="0" xfId="5" applyBorder="1"/>
    <xf numFmtId="0" fontId="14" fillId="0" borderId="0" xfId="7" applyFont="1" applyFill="1" applyBorder="1" applyAlignment="1">
      <alignment horizontal="center" vertical="center" wrapText="1"/>
    </xf>
    <xf numFmtId="166" fontId="9" fillId="0" borderId="0" xfId="8" applyNumberFormat="1" applyFont="1" applyBorder="1" applyAlignment="1">
      <alignment horizontal="right" vertical="center" wrapText="1"/>
    </xf>
    <xf numFmtId="165" fontId="9" fillId="0" borderId="0" xfId="6" applyNumberFormat="1" applyFont="1" applyBorder="1" applyAlignment="1">
      <alignment horizontal="right" vertical="center" wrapText="1"/>
    </xf>
    <xf numFmtId="0" fontId="9" fillId="0" borderId="0" xfId="5" applyFont="1"/>
    <xf numFmtId="0" fontId="6" fillId="0" borderId="0" xfId="5" applyFont="1"/>
    <xf numFmtId="0" fontId="6" fillId="0" borderId="0" xfId="9" applyFont="1"/>
    <xf numFmtId="0" fontId="16" fillId="0" borderId="0" xfId="10"/>
    <xf numFmtId="167" fontId="16" fillId="0" borderId="0" xfId="10" applyNumberFormat="1" applyAlignment="1">
      <alignment horizontal="center"/>
    </xf>
    <xf numFmtId="2" fontId="16" fillId="0" borderId="0" xfId="10" applyNumberFormat="1" applyAlignment="1">
      <alignment horizontal="center"/>
    </xf>
    <xf numFmtId="0" fontId="16" fillId="0" borderId="0" xfId="10" applyAlignment="1">
      <alignment horizontal="center"/>
    </xf>
    <xf numFmtId="0" fontId="13" fillId="0" borderId="0" xfId="10" applyFont="1"/>
    <xf numFmtId="0" fontId="17" fillId="0" borderId="0" xfId="10" applyFont="1"/>
    <xf numFmtId="0" fontId="11" fillId="2" borderId="0" xfId="10" applyFont="1" applyFill="1" applyAlignment="1"/>
    <xf numFmtId="0" fontId="18" fillId="2" borderId="0" xfId="11" applyFill="1" applyAlignment="1"/>
    <xf numFmtId="0" fontId="19" fillId="0" borderId="0" xfId="0" applyNumberFormat="1" applyFont="1" applyFill="1"/>
    <xf numFmtId="0" fontId="20" fillId="0" borderId="0" xfId="12" applyFont="1"/>
    <xf numFmtId="0" fontId="21" fillId="0" borderId="0" xfId="0" applyFont="1" applyAlignment="1">
      <alignment vertical="center"/>
    </xf>
    <xf numFmtId="0" fontId="22" fillId="0" borderId="0" xfId="0" applyFont="1" applyAlignment="1">
      <alignment horizontal="center" vertical="center"/>
    </xf>
    <xf numFmtId="0" fontId="17" fillId="0" borderId="0" xfId="12" applyFont="1"/>
    <xf numFmtId="0" fontId="0" fillId="0" borderId="0" xfId="0" applyFill="1"/>
    <xf numFmtId="0" fontId="23" fillId="0" borderId="0" xfId="0" applyFont="1" applyAlignment="1">
      <alignment horizontal="center" vertical="center" readingOrder="1"/>
    </xf>
    <xf numFmtId="0" fontId="24" fillId="0" borderId="0" xfId="0" applyFont="1"/>
    <xf numFmtId="10" fontId="1" fillId="0" borderId="0" xfId="1" applyNumberFormat="1" applyFont="1" applyFill="1" applyBorder="1" applyAlignment="1">
      <alignment horizontal="center" vertical="center"/>
    </xf>
    <xf numFmtId="168" fontId="1" fillId="0" borderId="0" xfId="1" applyNumberFormat="1" applyFont="1" applyFill="1" applyBorder="1" applyAlignment="1">
      <alignment horizontal="center" vertical="center"/>
    </xf>
    <xf numFmtId="0" fontId="25" fillId="0" borderId="0" xfId="0" applyFont="1" applyAlignment="1">
      <alignment horizontal="left" vertical="center"/>
    </xf>
    <xf numFmtId="0" fontId="25" fillId="0" borderId="0" xfId="13" applyNumberFormat="1" applyFont="1"/>
    <xf numFmtId="0" fontId="13" fillId="0" borderId="0" xfId="0" applyFont="1" applyFill="1" applyAlignment="1">
      <alignment horizontal="left" vertical="center" wrapText="1"/>
    </xf>
    <xf numFmtId="0" fontId="0" fillId="0" borderId="0" xfId="0" applyAlignment="1">
      <alignment horizontal="center" vertical="center" wrapText="1"/>
    </xf>
    <xf numFmtId="0" fontId="1" fillId="0" borderId="0" xfId="13" applyNumberFormat="1" applyFont="1" applyAlignment="1">
      <alignment horizontal="center" vertical="center" wrapText="1"/>
    </xf>
    <xf numFmtId="3" fontId="1" fillId="0" borderId="0" xfId="13" applyNumberFormat="1" applyAlignment="1">
      <alignment horizontal="center" vertical="center"/>
    </xf>
    <xf numFmtId="168" fontId="26" fillId="0" borderId="0" xfId="1" applyNumberFormat="1" applyFont="1" applyFill="1" applyBorder="1" applyAlignment="1">
      <alignment horizontal="center" vertical="center"/>
    </xf>
    <xf numFmtId="10" fontId="0" fillId="0" borderId="0" xfId="0" applyNumberFormat="1" applyAlignment="1">
      <alignment horizontal="center"/>
    </xf>
    <xf numFmtId="168" fontId="0" fillId="0" borderId="0" xfId="0" applyNumberFormat="1" applyAlignment="1">
      <alignment horizontal="center"/>
    </xf>
    <xf numFmtId="168" fontId="16" fillId="0" borderId="0" xfId="1" applyNumberFormat="1" applyFont="1" applyAlignment="1">
      <alignment horizontal="center"/>
    </xf>
    <xf numFmtId="0" fontId="16" fillId="0" borderId="0" xfId="0" applyFont="1"/>
    <xf numFmtId="3" fontId="27" fillId="0" borderId="0" xfId="0" applyNumberFormat="1" applyFont="1" applyFill="1" applyAlignment="1">
      <alignment horizontal="center"/>
    </xf>
    <xf numFmtId="3" fontId="16" fillId="0" borderId="0" xfId="13" applyNumberFormat="1" applyFont="1" applyAlignment="1">
      <alignment horizontal="center" vertical="center"/>
    </xf>
    <xf numFmtId="3" fontId="16" fillId="0" borderId="0" xfId="13" applyNumberFormat="1" applyFont="1" applyAlignment="1">
      <alignment horizontal="center" vertical="center" wrapText="1"/>
    </xf>
    <xf numFmtId="0" fontId="13" fillId="0" borderId="0" xfId="12" applyFont="1"/>
    <xf numFmtId="0" fontId="1" fillId="0" borderId="0" xfId="13" applyNumberFormat="1" applyFont="1"/>
    <xf numFmtId="170" fontId="0" fillId="0" borderId="0" xfId="0" applyNumberFormat="1" applyAlignment="1">
      <alignment horizontal="left"/>
    </xf>
    <xf numFmtId="170" fontId="0" fillId="0" borderId="0" xfId="0" applyNumberFormat="1" applyFont="1" applyAlignment="1">
      <alignment horizontal="left"/>
    </xf>
    <xf numFmtId="170" fontId="0" fillId="0" borderId="0" xfId="0" applyNumberFormat="1" applyFill="1" applyAlignment="1">
      <alignment horizontal="center"/>
    </xf>
    <xf numFmtId="170" fontId="0" fillId="0" borderId="0" xfId="0" applyNumberFormat="1" applyAlignment="1">
      <alignment horizontal="center"/>
    </xf>
    <xf numFmtId="2" fontId="0" fillId="0" borderId="0" xfId="0" applyNumberFormat="1" applyAlignment="1">
      <alignment horizontal="center"/>
    </xf>
    <xf numFmtId="0" fontId="1" fillId="0" borderId="0" xfId="13" applyNumberFormat="1" applyFont="1" applyFill="1" applyAlignment="1">
      <alignment horizontal="center" vertical="center" wrapText="1"/>
    </xf>
    <xf numFmtId="0" fontId="30" fillId="0" borderId="0" xfId="0" applyFont="1" applyAlignment="1">
      <alignment horizontal="left" vertical="center" indent="1"/>
    </xf>
    <xf numFmtId="0" fontId="0" fillId="0" borderId="0" xfId="0" applyFont="1" applyAlignment="1">
      <alignment horizontal="left"/>
    </xf>
    <xf numFmtId="2" fontId="31" fillId="0" borderId="0" xfId="0" applyNumberFormat="1" applyFont="1"/>
    <xf numFmtId="0" fontId="0" fillId="0" borderId="0" xfId="0" applyFont="1"/>
    <xf numFmtId="0" fontId="32" fillId="0" borderId="0" xfId="0" applyFont="1" applyAlignment="1">
      <alignment vertical="center" wrapText="1"/>
    </xf>
    <xf numFmtId="0" fontId="33" fillId="0" borderId="0" xfId="0" applyFont="1" applyAlignment="1">
      <alignment vertical="center"/>
    </xf>
    <xf numFmtId="0" fontId="0" fillId="3" borderId="0" xfId="0" applyFill="1"/>
    <xf numFmtId="0" fontId="3" fillId="3" borderId="0" xfId="0" applyFont="1" applyFill="1"/>
    <xf numFmtId="0" fontId="34" fillId="3" borderId="0" xfId="0" applyFont="1" applyFill="1" applyAlignment="1">
      <alignment horizontal="left" vertical="center" indent="1" readingOrder="1"/>
    </xf>
    <xf numFmtId="0" fontId="35" fillId="3" borderId="0" xfId="0" applyFont="1" applyFill="1" applyAlignment="1">
      <alignment horizontal="left" vertical="center" indent="1"/>
    </xf>
    <xf numFmtId="167" fontId="0" fillId="0" borderId="0" xfId="0" applyNumberFormat="1" applyAlignment="1">
      <alignment horizontal="center"/>
    </xf>
    <xf numFmtId="0" fontId="3" fillId="0" borderId="0" xfId="0" applyFont="1"/>
    <xf numFmtId="0" fontId="17" fillId="0" borderId="0" xfId="0" applyFont="1"/>
    <xf numFmtId="168" fontId="1" fillId="0" borderId="0" xfId="1" applyNumberFormat="1" applyFont="1" applyFill="1" applyBorder="1" applyAlignment="1">
      <alignment horizontal="center"/>
    </xf>
    <xf numFmtId="168" fontId="3" fillId="0" borderId="0" xfId="0" applyNumberFormat="1" applyFont="1" applyAlignment="1">
      <alignment horizontal="right" indent="2"/>
    </xf>
    <xf numFmtId="168" fontId="1" fillId="0" borderId="0" xfId="1" applyNumberFormat="1" applyFont="1" applyAlignment="1">
      <alignment horizontal="right" indent="2"/>
    </xf>
    <xf numFmtId="0" fontId="2" fillId="0" borderId="0" xfId="0" applyFont="1" applyAlignment="1">
      <alignment horizontal="center"/>
    </xf>
    <xf numFmtId="0" fontId="2" fillId="0" borderId="0" xfId="0" applyFont="1"/>
    <xf numFmtId="0" fontId="34" fillId="3" borderId="0" xfId="0" applyFont="1" applyFill="1" applyAlignment="1">
      <alignment vertical="top" readingOrder="1"/>
    </xf>
    <xf numFmtId="0" fontId="38" fillId="0" borderId="0" xfId="0" applyFont="1"/>
    <xf numFmtId="0" fontId="13" fillId="0" borderId="0" xfId="0" applyFont="1" applyAlignment="1">
      <alignment vertical="center"/>
    </xf>
    <xf numFmtId="0" fontId="1" fillId="0" borderId="0" xfId="3" applyFont="1"/>
    <xf numFmtId="167" fontId="1" fillId="0" borderId="0" xfId="3" applyNumberFormat="1" applyAlignment="1">
      <alignment horizontal="center"/>
    </xf>
    <xf numFmtId="0" fontId="1" fillId="0" borderId="0" xfId="3" applyFont="1" applyBorder="1"/>
    <xf numFmtId="167" fontId="1" fillId="0" borderId="0" xfId="3" applyNumberFormat="1" applyBorder="1" applyAlignment="1">
      <alignment horizontal="center"/>
    </xf>
    <xf numFmtId="0" fontId="6" fillId="0" borderId="0" xfId="10" applyFont="1"/>
    <xf numFmtId="167" fontId="7" fillId="0" borderId="0" xfId="14" applyNumberFormat="1" applyFont="1"/>
    <xf numFmtId="164" fontId="6" fillId="0" borderId="0" xfId="10" applyNumberFormat="1" applyFont="1"/>
    <xf numFmtId="0" fontId="16" fillId="0" borderId="0" xfId="10" applyBorder="1"/>
    <xf numFmtId="167" fontId="16" fillId="0" borderId="0" xfId="10" applyNumberFormat="1"/>
    <xf numFmtId="0" fontId="6" fillId="0" borderId="0" xfId="10" applyFont="1" applyBorder="1"/>
    <xf numFmtId="2" fontId="6" fillId="0" borderId="0" xfId="10" applyNumberFormat="1" applyFont="1" applyBorder="1"/>
    <xf numFmtId="2" fontId="6" fillId="0" borderId="0" xfId="10" applyNumberFormat="1" applyFont="1"/>
    <xf numFmtId="9" fontId="6" fillId="0" borderId="0" xfId="15" applyFont="1"/>
    <xf numFmtId="0" fontId="7" fillId="0" borderId="0" xfId="10" applyFont="1" applyBorder="1"/>
    <xf numFmtId="0" fontId="16" fillId="0" borderId="0" xfId="10" applyAlignment="1">
      <alignment horizontal="left"/>
    </xf>
    <xf numFmtId="0" fontId="6" fillId="0" borderId="0" xfId="10" applyFont="1" applyAlignment="1">
      <alignment horizontal="left"/>
    </xf>
    <xf numFmtId="2" fontId="16" fillId="0" borderId="0" xfId="10" applyNumberFormat="1" applyBorder="1"/>
    <xf numFmtId="0" fontId="40" fillId="0" borderId="0" xfId="10" applyFont="1"/>
    <xf numFmtId="0" fontId="6" fillId="0" borderId="0" xfId="10" applyFont="1" applyBorder="1" applyAlignment="1">
      <alignment horizontal="center" vertical="center" wrapText="1"/>
    </xf>
    <xf numFmtId="0" fontId="6" fillId="0" borderId="0" xfId="10" applyFont="1" applyBorder="1" applyAlignment="1">
      <alignment horizontal="left" wrapText="1"/>
    </xf>
    <xf numFmtId="0" fontId="6" fillId="0" borderId="0" xfId="10" applyFont="1" applyBorder="1" applyAlignment="1">
      <alignment horizontal="center"/>
    </xf>
    <xf numFmtId="0" fontId="16" fillId="0" borderId="0" xfId="16"/>
    <xf numFmtId="0" fontId="17" fillId="0" borderId="0" xfId="16" applyFont="1"/>
    <xf numFmtId="167" fontId="6" fillId="0" borderId="0" xfId="5" applyNumberFormat="1"/>
    <xf numFmtId="0" fontId="11" fillId="2" borderId="0" xfId="16" applyFont="1" applyFill="1" applyAlignment="1"/>
    <xf numFmtId="0" fontId="42" fillId="0" borderId="0" xfId="16" applyFont="1"/>
    <xf numFmtId="0" fontId="13" fillId="0" borderId="0" xfId="16" applyFont="1"/>
    <xf numFmtId="0" fontId="17" fillId="0" borderId="0" xfId="16" applyFont="1" applyAlignment="1">
      <alignment horizontal="left" vertical="center"/>
    </xf>
    <xf numFmtId="0" fontId="16" fillId="0" borderId="0" xfId="17"/>
    <xf numFmtId="0" fontId="17" fillId="0" borderId="0" xfId="17" applyFont="1"/>
    <xf numFmtId="2" fontId="16" fillId="0" borderId="0" xfId="17" applyNumberFormat="1"/>
    <xf numFmtId="0" fontId="11" fillId="2" borderId="0" xfId="17" applyFont="1" applyFill="1" applyAlignment="1"/>
    <xf numFmtId="0" fontId="13" fillId="0" borderId="0" xfId="17" applyFont="1"/>
    <xf numFmtId="0" fontId="6" fillId="0" borderId="0" xfId="17" applyFont="1"/>
    <xf numFmtId="0" fontId="6" fillId="0" borderId="0" xfId="17" applyFont="1" applyAlignment="1">
      <alignment horizontal="left"/>
    </xf>
    <xf numFmtId="0" fontId="40" fillId="0" borderId="0" xfId="17" applyFont="1"/>
    <xf numFmtId="0" fontId="6" fillId="0" borderId="0" xfId="17" applyFont="1" applyBorder="1"/>
    <xf numFmtId="0" fontId="6" fillId="0" borderId="0" xfId="17" applyFont="1" applyBorder="1" applyAlignment="1">
      <alignment horizontal="center"/>
    </xf>
    <xf numFmtId="0" fontId="11" fillId="2" borderId="0" xfId="18" applyFont="1" applyFill="1" applyAlignment="1"/>
    <xf numFmtId="0" fontId="11" fillId="2" borderId="0" xfId="18" applyFont="1" applyFill="1" applyBorder="1" applyAlignment="1"/>
    <xf numFmtId="0" fontId="9" fillId="0" borderId="0" xfId="18" applyFont="1" applyBorder="1" applyAlignment="1" applyProtection="1">
      <alignment horizontal="left"/>
    </xf>
    <xf numFmtId="1" fontId="43" fillId="0" borderId="0" xfId="18" applyNumberFormat="1" applyFont="1" applyBorder="1"/>
    <xf numFmtId="167" fontId="43" fillId="0" borderId="0" xfId="19" applyNumberFormat="1" applyFont="1" applyBorder="1" applyAlignment="1">
      <alignment horizontal="right"/>
    </xf>
    <xf numFmtId="167" fontId="44" fillId="0" borderId="0" xfId="18" applyNumberFormat="1" applyFont="1"/>
    <xf numFmtId="167" fontId="9" fillId="0" borderId="0" xfId="19" applyNumberFormat="1" applyFont="1" applyBorder="1" applyAlignment="1">
      <alignment horizontal="right"/>
    </xf>
    <xf numFmtId="0" fontId="45" fillId="0" borderId="0" xfId="18" applyFont="1"/>
    <xf numFmtId="0" fontId="9" fillId="0" borderId="0" xfId="18" applyNumberFormat="1" applyFont="1" applyBorder="1"/>
    <xf numFmtId="0" fontId="6" fillId="0" borderId="0" xfId="19"/>
    <xf numFmtId="164" fontId="9" fillId="0" borderId="0" xfId="19" applyNumberFormat="1" applyFont="1" applyBorder="1" applyAlignment="1">
      <alignment horizontal="right"/>
    </xf>
    <xf numFmtId="1" fontId="9" fillId="0" borderId="0" xfId="18" applyNumberFormat="1" applyFont="1" applyBorder="1"/>
    <xf numFmtId="0" fontId="46" fillId="0" borderId="0" xfId="19" applyFont="1"/>
    <xf numFmtId="167" fontId="6" fillId="0" borderId="0" xfId="19" applyNumberFormat="1"/>
    <xf numFmtId="167" fontId="9" fillId="0" borderId="0" xfId="18" applyNumberFormat="1" applyFont="1" applyBorder="1"/>
    <xf numFmtId="167" fontId="47" fillId="0" borderId="0" xfId="18" applyNumberFormat="1" applyFont="1" applyBorder="1"/>
    <xf numFmtId="0" fontId="9" fillId="0" borderId="0" xfId="18" applyFont="1" applyBorder="1"/>
    <xf numFmtId="0" fontId="9" fillId="0" borderId="0" xfId="18" applyFont="1"/>
    <xf numFmtId="0" fontId="45" fillId="0" borderId="0" xfId="18" applyFont="1" applyBorder="1"/>
    <xf numFmtId="0" fontId="6" fillId="0" borderId="0" xfId="18"/>
    <xf numFmtId="167" fontId="6" fillId="0" borderId="0" xfId="20" applyNumberFormat="1" applyBorder="1"/>
    <xf numFmtId="0" fontId="47" fillId="0" borderId="0" xfId="18" applyFont="1" applyBorder="1"/>
    <xf numFmtId="0" fontId="47" fillId="0" borderId="0" xfId="18" applyFont="1"/>
    <xf numFmtId="167" fontId="6" fillId="0" borderId="0" xfId="20" applyNumberFormat="1"/>
    <xf numFmtId="0" fontId="49" fillId="0" borderId="0" xfId="18" applyFont="1"/>
    <xf numFmtId="0" fontId="13" fillId="0" borderId="0" xfId="21" applyFont="1" applyAlignment="1">
      <alignment horizontal="center"/>
    </xf>
    <xf numFmtId="0" fontId="45" fillId="0" borderId="0" xfId="18" applyFont="1" applyAlignment="1">
      <alignment horizontal="right"/>
    </xf>
    <xf numFmtId="0" fontId="45" fillId="0" borderId="0" xfId="18" applyFont="1" applyBorder="1" applyAlignment="1">
      <alignment horizontal="right"/>
    </xf>
    <xf numFmtId="0" fontId="9" fillId="0" borderId="0" xfId="18" applyFont="1" applyBorder="1" applyAlignment="1" applyProtection="1">
      <alignment horizontal="right"/>
    </xf>
    <xf numFmtId="0" fontId="50" fillId="0" borderId="0" xfId="18" applyFont="1"/>
    <xf numFmtId="167" fontId="9" fillId="0" borderId="0" xfId="19" applyNumberFormat="1" applyFont="1" applyAlignment="1">
      <alignment horizontal="right"/>
    </xf>
    <xf numFmtId="0" fontId="11" fillId="2" borderId="0" xfId="22" applyFont="1" applyFill="1" applyAlignment="1"/>
    <xf numFmtId="0" fontId="51" fillId="0" borderId="0" xfId="22" applyFont="1"/>
    <xf numFmtId="0" fontId="46" fillId="0" borderId="0" xfId="22" applyFont="1"/>
    <xf numFmtId="0" fontId="9" fillId="0" borderId="0" xfId="22" applyFont="1" applyBorder="1"/>
    <xf numFmtId="0" fontId="9" fillId="0" borderId="0" xfId="22" applyFont="1"/>
    <xf numFmtId="0" fontId="52" fillId="0" borderId="0" xfId="22" applyFont="1"/>
    <xf numFmtId="0" fontId="51" fillId="0" borderId="0" xfId="22" applyFont="1" applyAlignment="1">
      <alignment horizontal="left" vertical="center" wrapText="1"/>
    </xf>
    <xf numFmtId="0" fontId="9" fillId="0" borderId="2" xfId="22" applyFont="1" applyBorder="1" applyAlignment="1">
      <alignment horizontal="left" vertical="top" wrapText="1"/>
    </xf>
    <xf numFmtId="0" fontId="9" fillId="0" borderId="6" xfId="22" applyFont="1" applyBorder="1" applyAlignment="1">
      <alignment horizontal="left" vertical="center" wrapText="1"/>
    </xf>
    <xf numFmtId="0" fontId="9" fillId="0" borderId="7" xfId="23" applyFont="1" applyBorder="1" applyAlignment="1">
      <alignment horizontal="center" vertical="center" wrapText="1"/>
    </xf>
    <xf numFmtId="0" fontId="9" fillId="0" borderId="8" xfId="23" applyFont="1" applyBorder="1" applyAlignment="1">
      <alignment horizontal="center" vertical="center" wrapText="1"/>
    </xf>
    <xf numFmtId="0" fontId="9" fillId="0" borderId="9" xfId="23" applyFont="1" applyBorder="1" applyAlignment="1">
      <alignment horizontal="center" vertical="center" wrapText="1"/>
    </xf>
    <xf numFmtId="0" fontId="33" fillId="4" borderId="10" xfId="17" applyFont="1" applyFill="1" applyBorder="1" applyAlignment="1">
      <alignment horizontal="justify" wrapText="1"/>
    </xf>
    <xf numFmtId="167" fontId="13" fillId="4" borderId="11" xfId="17" applyNumberFormat="1" applyFont="1" applyFill="1" applyBorder="1" applyAlignment="1">
      <alignment horizontal="center" vertical="top" wrapText="1"/>
    </xf>
    <xf numFmtId="167" fontId="13" fillId="4" borderId="12" xfId="17" applyNumberFormat="1" applyFont="1" applyFill="1" applyBorder="1" applyAlignment="1">
      <alignment horizontal="center" vertical="top" wrapText="1"/>
    </xf>
    <xf numFmtId="167" fontId="13" fillId="4" borderId="13" xfId="17" applyNumberFormat="1" applyFont="1" applyFill="1" applyBorder="1" applyAlignment="1">
      <alignment horizontal="center" vertical="top" wrapText="1"/>
    </xf>
    <xf numFmtId="0" fontId="33" fillId="3" borderId="14" xfId="17" applyFont="1" applyFill="1" applyBorder="1" applyAlignment="1">
      <alignment horizontal="justify" wrapText="1"/>
    </xf>
    <xf numFmtId="167" fontId="13" fillId="3" borderId="15" xfId="17" applyNumberFormat="1" applyFont="1" applyFill="1" applyBorder="1" applyAlignment="1">
      <alignment horizontal="center" vertical="top" wrapText="1"/>
    </xf>
    <xf numFmtId="167" fontId="13" fillId="3" borderId="16" xfId="17" applyNumberFormat="1" applyFont="1" applyFill="1" applyBorder="1" applyAlignment="1">
      <alignment horizontal="center" vertical="top" wrapText="1"/>
    </xf>
    <xf numFmtId="167" fontId="13" fillId="3" borderId="17" xfId="17" applyNumberFormat="1" applyFont="1" applyFill="1" applyBorder="1" applyAlignment="1">
      <alignment horizontal="center" vertical="top" wrapText="1"/>
    </xf>
    <xf numFmtId="0" fontId="16" fillId="0" borderId="0" xfId="22"/>
    <xf numFmtId="0" fontId="33" fillId="4" borderId="14" xfId="17" applyFont="1" applyFill="1" applyBorder="1" applyAlignment="1">
      <alignment horizontal="justify" wrapText="1"/>
    </xf>
    <xf numFmtId="167" fontId="13" fillId="4" borderId="15" xfId="17" applyNumberFormat="1" applyFont="1" applyFill="1" applyBorder="1" applyAlignment="1">
      <alignment horizontal="center" vertical="top" wrapText="1"/>
    </xf>
    <xf numFmtId="167" fontId="13" fillId="4" borderId="16" xfId="17" applyNumberFormat="1" applyFont="1" applyFill="1" applyBorder="1" applyAlignment="1">
      <alignment horizontal="center" vertical="top" wrapText="1"/>
    </xf>
    <xf numFmtId="167" fontId="13" fillId="4" borderId="17" xfId="17" applyNumberFormat="1" applyFont="1" applyFill="1" applyBorder="1" applyAlignment="1">
      <alignment horizontal="center" vertical="top" wrapText="1"/>
    </xf>
    <xf numFmtId="168" fontId="53" fillId="0" borderId="0" xfId="22" applyNumberFormat="1" applyFont="1"/>
    <xf numFmtId="0" fontId="33" fillId="5" borderId="14" xfId="17" applyFont="1" applyFill="1" applyBorder="1" applyAlignment="1">
      <alignment horizontal="justify" wrapText="1"/>
    </xf>
    <xf numFmtId="167" fontId="13" fillId="5" borderId="16" xfId="17" applyNumberFormat="1" applyFont="1" applyFill="1" applyBorder="1" applyAlignment="1">
      <alignment horizontal="center" vertical="top" wrapText="1"/>
    </xf>
    <xf numFmtId="167" fontId="13" fillId="5" borderId="17" xfId="17" applyNumberFormat="1" applyFont="1" applyFill="1" applyBorder="1" applyAlignment="1">
      <alignment horizontal="center" vertical="top" wrapText="1"/>
    </xf>
    <xf numFmtId="0" fontId="33" fillId="3" borderId="18" xfId="17" applyFont="1" applyFill="1" applyBorder="1" applyAlignment="1">
      <alignment horizontal="justify" wrapText="1"/>
    </xf>
    <xf numFmtId="167" fontId="13" fillId="3" borderId="19" xfId="17" applyNumberFormat="1" applyFont="1" applyFill="1" applyBorder="1" applyAlignment="1">
      <alignment horizontal="center" vertical="top" wrapText="1"/>
    </xf>
    <xf numFmtId="167" fontId="13" fillId="3" borderId="20" xfId="17" applyNumberFormat="1" applyFont="1" applyFill="1" applyBorder="1" applyAlignment="1">
      <alignment horizontal="center" vertical="top" wrapText="1"/>
    </xf>
    <xf numFmtId="167" fontId="13" fillId="3" borderId="21" xfId="17" applyNumberFormat="1" applyFont="1" applyFill="1" applyBorder="1" applyAlignment="1">
      <alignment horizontal="center" vertical="top" wrapText="1"/>
    </xf>
    <xf numFmtId="0" fontId="53" fillId="0" borderId="0" xfId="22" applyFont="1" applyBorder="1"/>
    <xf numFmtId="168" fontId="51" fillId="0" borderId="0" xfId="22" applyNumberFormat="1" applyFont="1"/>
    <xf numFmtId="0" fontId="9" fillId="0" borderId="0" xfId="19" applyFont="1"/>
    <xf numFmtId="0" fontId="54" fillId="0" borderId="0" xfId="5" applyFont="1"/>
    <xf numFmtId="0" fontId="16" fillId="0" borderId="0" xfId="16" applyBorder="1"/>
    <xf numFmtId="0" fontId="16" fillId="0" borderId="0" xfId="17" applyBorder="1"/>
    <xf numFmtId="0" fontId="10" fillId="0" borderId="0" xfId="16" applyFont="1"/>
    <xf numFmtId="0" fontId="9" fillId="0" borderId="0" xfId="16" applyFont="1" applyAlignment="1">
      <alignment horizontal="center" vertical="center"/>
    </xf>
    <xf numFmtId="0" fontId="9" fillId="0" borderId="0" xfId="16" applyFont="1"/>
    <xf numFmtId="0" fontId="16" fillId="0" borderId="0" xfId="16" applyFont="1" applyBorder="1"/>
    <xf numFmtId="0" fontId="52" fillId="0" borderId="0" xfId="16" applyFont="1"/>
    <xf numFmtId="0" fontId="16" fillId="0" borderId="0" xfId="16" applyFont="1"/>
    <xf numFmtId="0" fontId="6" fillId="0" borderId="0" xfId="16" applyFont="1"/>
    <xf numFmtId="167" fontId="9" fillId="0" borderId="0" xfId="19" applyNumberFormat="1" applyFont="1" applyFill="1"/>
    <xf numFmtId="0" fontId="6" fillId="0" borderId="0" xfId="16" applyFont="1" applyFill="1"/>
    <xf numFmtId="0" fontId="9" fillId="0" borderId="0" xfId="16" applyFont="1" applyFill="1" applyAlignment="1">
      <alignment horizontal="left" vertical="center"/>
    </xf>
    <xf numFmtId="167" fontId="9" fillId="0" borderId="0" xfId="19" applyNumberFormat="1" applyFont="1"/>
    <xf numFmtId="0" fontId="9" fillId="0" borderId="0" xfId="16" applyFont="1" applyAlignment="1">
      <alignment horizontal="left" vertical="center"/>
    </xf>
    <xf numFmtId="0" fontId="16" fillId="0" borderId="0" xfId="16" applyFill="1"/>
    <xf numFmtId="2" fontId="6" fillId="0" borderId="0" xfId="16" applyNumberFormat="1" applyFont="1" applyBorder="1"/>
    <xf numFmtId="167" fontId="6" fillId="0" borderId="0" xfId="16" applyNumberFormat="1" applyFont="1" applyFill="1" applyAlignment="1">
      <alignment horizontal="center"/>
    </xf>
    <xf numFmtId="167" fontId="9" fillId="0" borderId="0" xfId="19" applyNumberFormat="1" applyFont="1" applyFill="1" applyAlignment="1">
      <alignment horizontal="center"/>
    </xf>
    <xf numFmtId="167" fontId="55" fillId="0" borderId="0" xfId="19" applyNumberFormat="1" applyFont="1"/>
    <xf numFmtId="171" fontId="16" fillId="0" borderId="0" xfId="16" applyNumberFormat="1" applyFill="1"/>
    <xf numFmtId="0" fontId="16" fillId="6" borderId="0" xfId="16" applyFill="1"/>
    <xf numFmtId="2" fontId="6" fillId="0" borderId="0" xfId="16" applyNumberFormat="1" applyFont="1"/>
    <xf numFmtId="0" fontId="16" fillId="7" borderId="0" xfId="16" applyFill="1"/>
    <xf numFmtId="2" fontId="6" fillId="0" borderId="0" xfId="16" applyNumberFormat="1" applyFont="1" applyFill="1"/>
    <xf numFmtId="167" fontId="7" fillId="0" borderId="0" xfId="19" applyNumberFormat="1" applyFont="1"/>
    <xf numFmtId="2" fontId="16" fillId="0" borderId="0" xfId="16" applyNumberFormat="1"/>
    <xf numFmtId="164" fontId="7" fillId="0" borderId="0" xfId="19" applyNumberFormat="1" applyFont="1"/>
    <xf numFmtId="167" fontId="16" fillId="0" borderId="0" xfId="16" applyNumberFormat="1" applyFill="1" applyAlignment="1">
      <alignment horizontal="center"/>
    </xf>
    <xf numFmtId="167" fontId="16" fillId="0" borderId="0" xfId="16" applyNumberFormat="1" applyFill="1"/>
    <xf numFmtId="0" fontId="7" fillId="0" borderId="0" xfId="16" applyFont="1" applyAlignment="1">
      <alignment horizontal="left" vertical="center"/>
    </xf>
    <xf numFmtId="0" fontId="7" fillId="0" borderId="0" xfId="18" applyFont="1" applyBorder="1" applyAlignment="1" applyProtection="1">
      <alignment horizontal="left"/>
    </xf>
    <xf numFmtId="167" fontId="56" fillId="0" borderId="0" xfId="19" applyNumberFormat="1" applyFont="1" applyBorder="1" applyAlignment="1">
      <alignment horizontal="right"/>
    </xf>
    <xf numFmtId="0" fontId="10" fillId="0" borderId="0" xfId="19" applyFont="1"/>
    <xf numFmtId="167" fontId="9" fillId="0" borderId="0" xfId="19" applyNumberFormat="1" applyFont="1" applyBorder="1"/>
    <xf numFmtId="0" fontId="57" fillId="0" borderId="0" xfId="18" applyFont="1" applyBorder="1" applyAlignment="1" applyProtection="1">
      <alignment vertical="center"/>
    </xf>
    <xf numFmtId="9" fontId="45" fillId="0" borderId="0" xfId="15" applyFont="1"/>
    <xf numFmtId="0" fontId="9" fillId="0" borderId="0" xfId="18" applyFont="1" applyFill="1" applyBorder="1" applyAlignment="1" applyProtection="1">
      <alignment horizontal="left"/>
    </xf>
    <xf numFmtId="167" fontId="45" fillId="0" borderId="0" xfId="18" applyNumberFormat="1" applyFont="1"/>
    <xf numFmtId="167" fontId="7" fillId="0" borderId="0" xfId="19" applyNumberFormat="1" applyFont="1" applyBorder="1" applyAlignment="1">
      <alignment horizontal="right"/>
    </xf>
    <xf numFmtId="167" fontId="7" fillId="0" borderId="0" xfId="19" applyNumberFormat="1" applyFont="1" applyBorder="1"/>
    <xf numFmtId="0" fontId="7" fillId="0" borderId="0" xfId="18" applyFont="1" applyFill="1" applyBorder="1" applyAlignment="1" applyProtection="1">
      <alignment horizontal="left"/>
    </xf>
    <xf numFmtId="0" fontId="9" fillId="0" borderId="0" xfId="24" applyFont="1"/>
    <xf numFmtId="9" fontId="16" fillId="0" borderId="0" xfId="15" applyFont="1"/>
    <xf numFmtId="168" fontId="16" fillId="0" borderId="0" xfId="15" applyNumberFormat="1" applyFont="1"/>
    <xf numFmtId="0" fontId="10" fillId="0" borderId="0" xfId="17" applyFont="1"/>
    <xf numFmtId="0" fontId="13" fillId="3" borderId="22" xfId="17" applyFont="1" applyFill="1" applyBorder="1" applyAlignment="1">
      <alignment horizontal="center" vertical="center" wrapText="1"/>
    </xf>
    <xf numFmtId="0" fontId="13" fillId="3" borderId="23" xfId="17" applyFont="1" applyFill="1" applyBorder="1" applyAlignment="1">
      <alignment horizontal="center" vertical="center" wrapText="1"/>
    </xf>
    <xf numFmtId="0" fontId="13" fillId="3" borderId="24" xfId="17" applyFont="1" applyFill="1" applyBorder="1" applyAlignment="1">
      <alignment horizontal="center" vertical="center" wrapText="1"/>
    </xf>
    <xf numFmtId="0" fontId="13" fillId="3" borderId="25" xfId="17" applyFont="1" applyFill="1" applyBorder="1" applyAlignment="1">
      <alignment horizontal="center" vertical="center" wrapText="1"/>
    </xf>
    <xf numFmtId="0" fontId="33" fillId="4" borderId="26" xfId="22" applyFont="1" applyFill="1" applyBorder="1" applyAlignment="1">
      <alignment horizontal="left" wrapText="1"/>
    </xf>
    <xf numFmtId="0" fontId="6" fillId="4" borderId="27" xfId="17" applyFont="1" applyFill="1" applyBorder="1" applyAlignment="1">
      <alignment horizontal="center" vertical="center" wrapText="1"/>
    </xf>
    <xf numFmtId="0" fontId="16" fillId="4" borderId="28" xfId="17" applyFill="1" applyBorder="1" applyAlignment="1">
      <alignment horizontal="center"/>
    </xf>
    <xf numFmtId="0" fontId="6" fillId="4" borderId="29" xfId="17" applyFont="1" applyFill="1" applyBorder="1" applyAlignment="1">
      <alignment horizontal="center" vertical="center" wrapText="1"/>
    </xf>
    <xf numFmtId="0" fontId="6" fillId="4" borderId="30" xfId="17" applyFont="1" applyFill="1" applyBorder="1" applyAlignment="1">
      <alignment horizontal="center" vertical="center" wrapText="1"/>
    </xf>
    <xf numFmtId="0" fontId="6" fillId="4" borderId="28" xfId="17" applyFont="1" applyFill="1" applyBorder="1" applyAlignment="1">
      <alignment horizontal="center" vertical="center" wrapText="1"/>
    </xf>
    <xf numFmtId="0" fontId="6" fillId="4" borderId="0" xfId="17" applyFont="1" applyFill="1" applyBorder="1" applyAlignment="1">
      <alignment horizontal="center" vertical="center" wrapText="1"/>
    </xf>
    <xf numFmtId="0" fontId="16" fillId="4" borderId="30" xfId="17" applyFill="1" applyBorder="1" applyAlignment="1">
      <alignment horizontal="center"/>
    </xf>
    <xf numFmtId="0" fontId="6" fillId="4" borderId="31" xfId="17" applyFont="1" applyFill="1" applyBorder="1" applyAlignment="1">
      <alignment horizontal="center" vertical="center" wrapText="1"/>
    </xf>
    <xf numFmtId="0" fontId="33" fillId="3" borderId="32" xfId="22" applyFont="1" applyFill="1" applyBorder="1" applyAlignment="1">
      <alignment horizontal="left" wrapText="1"/>
    </xf>
    <xf numFmtId="0" fontId="6" fillId="3" borderId="33" xfId="17" applyFont="1" applyFill="1" applyBorder="1" applyAlignment="1">
      <alignment horizontal="center" vertical="center" wrapText="1"/>
    </xf>
    <xf numFmtId="0" fontId="16" fillId="0" borderId="30" xfId="17" applyBorder="1" applyAlignment="1">
      <alignment horizontal="center"/>
    </xf>
    <xf numFmtId="0" fontId="6" fillId="3" borderId="29" xfId="17" applyFont="1" applyFill="1" applyBorder="1" applyAlignment="1">
      <alignment horizontal="center" vertical="center" wrapText="1"/>
    </xf>
    <xf numFmtId="0" fontId="6" fillId="3" borderId="30" xfId="17" applyFont="1" applyFill="1" applyBorder="1" applyAlignment="1">
      <alignment horizontal="center" vertical="center" wrapText="1"/>
    </xf>
    <xf numFmtId="0" fontId="6" fillId="3" borderId="0" xfId="17" applyFont="1" applyFill="1" applyBorder="1" applyAlignment="1">
      <alignment horizontal="center" vertical="center" wrapText="1"/>
    </xf>
    <xf numFmtId="0" fontId="6" fillId="3" borderId="31" xfId="17" applyFont="1" applyFill="1" applyBorder="1" applyAlignment="1">
      <alignment horizontal="center" vertical="center" wrapText="1"/>
    </xf>
    <xf numFmtId="0" fontId="33" fillId="4" borderId="32" xfId="22" applyFont="1" applyFill="1" applyBorder="1" applyAlignment="1">
      <alignment horizontal="left" wrapText="1"/>
    </xf>
    <xf numFmtId="0" fontId="6" fillId="4" borderId="33" xfId="17" applyFont="1" applyFill="1" applyBorder="1" applyAlignment="1">
      <alignment horizontal="center" vertical="center" wrapText="1"/>
    </xf>
    <xf numFmtId="0" fontId="16" fillId="4" borderId="31" xfId="17" applyFill="1" applyBorder="1" applyAlignment="1">
      <alignment horizontal="center"/>
    </xf>
    <xf numFmtId="0" fontId="16" fillId="0" borderId="0" xfId="17" applyBorder="1" applyAlignment="1">
      <alignment horizontal="center"/>
    </xf>
    <xf numFmtId="0" fontId="16" fillId="0" borderId="31" xfId="17" applyBorder="1" applyAlignment="1">
      <alignment horizontal="center"/>
    </xf>
    <xf numFmtId="0" fontId="16" fillId="0" borderId="33" xfId="17" applyBorder="1" applyAlignment="1">
      <alignment horizontal="center"/>
    </xf>
    <xf numFmtId="0" fontId="33" fillId="4" borderId="34" xfId="22" applyFont="1" applyFill="1" applyBorder="1" applyAlignment="1">
      <alignment horizontal="left" wrapText="1"/>
    </xf>
    <xf numFmtId="0" fontId="33" fillId="3" borderId="35" xfId="22" applyFont="1" applyFill="1" applyBorder="1" applyAlignment="1">
      <alignment horizontal="left" wrapText="1"/>
    </xf>
    <xf numFmtId="0" fontId="6" fillId="3" borderId="36" xfId="17" applyFont="1" applyFill="1" applyBorder="1" applyAlignment="1">
      <alignment horizontal="center" vertical="center" wrapText="1"/>
    </xf>
    <xf numFmtId="0" fontId="16" fillId="0" borderId="37" xfId="17" applyBorder="1" applyAlignment="1">
      <alignment horizontal="center"/>
    </xf>
    <xf numFmtId="0" fontId="6" fillId="3" borderId="38" xfId="17" applyFont="1" applyFill="1" applyBorder="1" applyAlignment="1">
      <alignment horizontal="center" vertical="center" wrapText="1"/>
    </xf>
    <xf numFmtId="0" fontId="6" fillId="3" borderId="37" xfId="17" applyFont="1" applyFill="1" applyBorder="1" applyAlignment="1">
      <alignment horizontal="center" vertical="center" wrapText="1"/>
    </xf>
    <xf numFmtId="0" fontId="6" fillId="3" borderId="39" xfId="17" applyFont="1" applyFill="1" applyBorder="1" applyAlignment="1">
      <alignment horizontal="center" vertical="center" wrapText="1"/>
    </xf>
    <xf numFmtId="0" fontId="6" fillId="3" borderId="40" xfId="17" applyFont="1" applyFill="1" applyBorder="1" applyAlignment="1">
      <alignment horizontal="center" vertical="center" wrapText="1"/>
    </xf>
    <xf numFmtId="0" fontId="33" fillId="4" borderId="34" xfId="22" applyFont="1" applyFill="1" applyBorder="1" applyAlignment="1">
      <alignment horizontal="center" wrapText="1"/>
    </xf>
    <xf numFmtId="0" fontId="16" fillId="4" borderId="41" xfId="17" applyFill="1" applyBorder="1" applyAlignment="1">
      <alignment horizontal="center"/>
    </xf>
    <xf numFmtId="0" fontId="16" fillId="4" borderId="0" xfId="17" applyFill="1" applyBorder="1" applyAlignment="1">
      <alignment horizontal="center"/>
    </xf>
    <xf numFmtId="0" fontId="33" fillId="3" borderId="34" xfId="22" applyFont="1" applyFill="1" applyBorder="1" applyAlignment="1">
      <alignment horizontal="center" wrapText="1"/>
    </xf>
    <xf numFmtId="0" fontId="16" fillId="3" borderId="33" xfId="17" applyFill="1" applyBorder="1" applyAlignment="1">
      <alignment horizontal="center"/>
    </xf>
    <xf numFmtId="0" fontId="16" fillId="3" borderId="0" xfId="17" applyFill="1" applyBorder="1" applyAlignment="1">
      <alignment horizontal="center"/>
    </xf>
    <xf numFmtId="0" fontId="16" fillId="3" borderId="31" xfId="17" applyFill="1" applyBorder="1" applyAlignment="1">
      <alignment horizontal="center"/>
    </xf>
    <xf numFmtId="0" fontId="6" fillId="4" borderId="34" xfId="17" applyFont="1" applyFill="1" applyBorder="1" applyAlignment="1">
      <alignment horizontal="center" vertical="center" wrapText="1"/>
    </xf>
    <xf numFmtId="0" fontId="13" fillId="4" borderId="33" xfId="17" applyFont="1" applyFill="1" applyBorder="1" applyAlignment="1">
      <alignment horizontal="center"/>
    </xf>
    <xf numFmtId="0" fontId="13" fillId="4" borderId="0" xfId="17" applyFont="1" applyFill="1" applyBorder="1" applyAlignment="1">
      <alignment horizontal="center"/>
    </xf>
    <xf numFmtId="0" fontId="13" fillId="4" borderId="31" xfId="17" applyFont="1" applyFill="1" applyBorder="1" applyAlignment="1">
      <alignment horizontal="center"/>
    </xf>
    <xf numFmtId="0" fontId="16" fillId="3" borderId="34" xfId="17" applyFill="1" applyBorder="1" applyAlignment="1">
      <alignment horizontal="center"/>
    </xf>
    <xf numFmtId="0" fontId="13" fillId="3" borderId="33" xfId="17" applyFont="1" applyFill="1" applyBorder="1" applyAlignment="1">
      <alignment horizontal="center"/>
    </xf>
    <xf numFmtId="0" fontId="13" fillId="3" borderId="0" xfId="17" applyFont="1" applyFill="1" applyBorder="1" applyAlignment="1">
      <alignment horizontal="center"/>
    </xf>
    <xf numFmtId="0" fontId="13" fillId="3" borderId="31" xfId="17" applyFont="1" applyFill="1" applyBorder="1" applyAlignment="1">
      <alignment horizontal="center"/>
    </xf>
    <xf numFmtId="0" fontId="16" fillId="4" borderId="42" xfId="17" applyFill="1" applyBorder="1" applyAlignment="1">
      <alignment horizontal="center"/>
    </xf>
    <xf numFmtId="0" fontId="16" fillId="4" borderId="36" xfId="17" applyFill="1" applyBorder="1" applyAlignment="1">
      <alignment horizontal="center"/>
    </xf>
    <xf numFmtId="0" fontId="16" fillId="4" borderId="39" xfId="17" applyFill="1" applyBorder="1" applyAlignment="1">
      <alignment horizontal="center"/>
    </xf>
    <xf numFmtId="0" fontId="16" fillId="4" borderId="40" xfId="17" applyFill="1" applyBorder="1" applyAlignment="1">
      <alignment horizontal="center"/>
    </xf>
    <xf numFmtId="0" fontId="33" fillId="3" borderId="43" xfId="22" applyFont="1" applyFill="1" applyBorder="1" applyAlignment="1">
      <alignment horizontal="center" wrapText="1"/>
    </xf>
    <xf numFmtId="0" fontId="16" fillId="3" borderId="41" xfId="17" applyFill="1" applyBorder="1" applyAlignment="1">
      <alignment horizontal="center"/>
    </xf>
    <xf numFmtId="0" fontId="16" fillId="3" borderId="44" xfId="17" applyFill="1" applyBorder="1" applyAlignment="1">
      <alignment horizontal="center"/>
    </xf>
    <xf numFmtId="0" fontId="33" fillId="4" borderId="45" xfId="22" applyFont="1" applyFill="1" applyBorder="1" applyAlignment="1">
      <alignment horizontal="center" wrapText="1"/>
    </xf>
    <xf numFmtId="0" fontId="6" fillId="3" borderId="45" xfId="17" applyFont="1" applyFill="1" applyBorder="1" applyAlignment="1">
      <alignment horizontal="center" vertical="center" wrapText="1"/>
    </xf>
    <xf numFmtId="0" fontId="16" fillId="4" borderId="45" xfId="17" applyFill="1" applyBorder="1" applyAlignment="1">
      <alignment horizontal="center"/>
    </xf>
    <xf numFmtId="0" fontId="16" fillId="3" borderId="46" xfId="17" applyFill="1" applyBorder="1" applyAlignment="1">
      <alignment horizontal="center"/>
    </xf>
    <xf numFmtId="0" fontId="16" fillId="3" borderId="39" xfId="17" applyFill="1" applyBorder="1" applyAlignment="1">
      <alignment horizontal="center"/>
    </xf>
    <xf numFmtId="0" fontId="13" fillId="3" borderId="40" xfId="17" applyFont="1" applyFill="1" applyBorder="1" applyAlignment="1">
      <alignment horizontal="center"/>
    </xf>
    <xf numFmtId="0" fontId="17" fillId="0" borderId="0" xfId="17" applyFont="1" applyBorder="1"/>
    <xf numFmtId="0" fontId="13" fillId="3" borderId="7" xfId="17" applyFont="1" applyFill="1" applyBorder="1" applyAlignment="1">
      <alignment horizontal="center" vertical="center" wrapText="1"/>
    </xf>
    <xf numFmtId="0" fontId="13" fillId="3" borderId="54" xfId="17" applyFont="1" applyFill="1" applyBorder="1" applyAlignment="1">
      <alignment horizontal="center" vertical="center" wrapText="1"/>
    </xf>
    <xf numFmtId="0" fontId="13" fillId="3" borderId="55" xfId="17" applyFont="1" applyFill="1" applyBorder="1" applyAlignment="1">
      <alignment horizontal="center" vertical="center" wrapText="1"/>
    </xf>
    <xf numFmtId="0" fontId="13" fillId="3" borderId="56" xfId="17" applyFont="1" applyFill="1" applyBorder="1" applyAlignment="1">
      <alignment horizontal="center" vertical="center" wrapText="1"/>
    </xf>
    <xf numFmtId="0" fontId="33" fillId="4" borderId="57" xfId="22" applyFont="1" applyFill="1" applyBorder="1" applyAlignment="1">
      <alignment horizontal="left" wrapText="1"/>
    </xf>
    <xf numFmtId="0" fontId="6" fillId="4" borderId="58" xfId="17" applyFont="1" applyFill="1" applyBorder="1" applyAlignment="1">
      <alignment horizontal="center" vertical="center" wrapText="1"/>
    </xf>
    <xf numFmtId="0" fontId="58" fillId="4" borderId="59" xfId="17" applyFont="1" applyFill="1" applyBorder="1" applyAlignment="1">
      <alignment horizontal="center" vertical="center"/>
    </xf>
    <xf numFmtId="0" fontId="58" fillId="4" borderId="0" xfId="17" applyFont="1" applyFill="1" applyBorder="1" applyAlignment="1">
      <alignment horizontal="center" vertical="center"/>
    </xf>
    <xf numFmtId="0" fontId="6" fillId="4" borderId="59" xfId="17" applyFont="1" applyFill="1" applyBorder="1" applyAlignment="1">
      <alignment horizontal="center"/>
    </xf>
    <xf numFmtId="0" fontId="6" fillId="4" borderId="60" xfId="17" applyFont="1" applyFill="1" applyBorder="1" applyAlignment="1">
      <alignment horizontal="center"/>
    </xf>
    <xf numFmtId="0" fontId="58" fillId="4" borderId="61" xfId="17" applyFont="1" applyFill="1" applyBorder="1" applyAlignment="1">
      <alignment horizontal="center" vertical="center"/>
    </xf>
    <xf numFmtId="0" fontId="58" fillId="3" borderId="0" xfId="17" applyFont="1" applyFill="1" applyBorder="1" applyAlignment="1">
      <alignment horizontal="center" vertical="center"/>
    </xf>
    <xf numFmtId="0" fontId="6" fillId="3" borderId="0" xfId="17" applyFont="1" applyFill="1" applyBorder="1" applyAlignment="1">
      <alignment horizontal="center"/>
    </xf>
    <xf numFmtId="0" fontId="6" fillId="3" borderId="29" xfId="17" applyFont="1" applyFill="1" applyBorder="1" applyAlignment="1">
      <alignment horizontal="center"/>
    </xf>
    <xf numFmtId="0" fontId="6" fillId="3" borderId="31" xfId="17" applyFont="1" applyFill="1" applyBorder="1" applyAlignment="1">
      <alignment horizontal="center"/>
    </xf>
    <xf numFmtId="0" fontId="6" fillId="4" borderId="0" xfId="17" applyFont="1" applyFill="1" applyBorder="1" applyAlignment="1">
      <alignment horizontal="center"/>
    </xf>
    <xf numFmtId="0" fontId="6" fillId="4" borderId="29" xfId="17" applyFont="1" applyFill="1" applyBorder="1" applyAlignment="1">
      <alignment horizontal="center"/>
    </xf>
    <xf numFmtId="0" fontId="6" fillId="4" borderId="31" xfId="17" applyFont="1" applyFill="1" applyBorder="1" applyAlignment="1">
      <alignment horizontal="center"/>
    </xf>
    <xf numFmtId="0" fontId="33" fillId="5" borderId="32" xfId="22" applyFont="1" applyFill="1" applyBorder="1" applyAlignment="1">
      <alignment horizontal="left" wrapText="1"/>
    </xf>
    <xf numFmtId="0" fontId="9" fillId="4" borderId="30" xfId="17" applyFont="1" applyFill="1" applyBorder="1" applyAlignment="1">
      <alignment horizontal="center" vertical="center" wrapText="1"/>
    </xf>
    <xf numFmtId="0" fontId="16" fillId="4" borderId="0" xfId="17" applyFill="1" applyBorder="1"/>
    <xf numFmtId="0" fontId="58" fillId="4" borderId="31" xfId="17" applyFont="1" applyFill="1" applyBorder="1" applyAlignment="1">
      <alignment horizontal="center" vertical="center"/>
    </xf>
    <xf numFmtId="0" fontId="16" fillId="3" borderId="0" xfId="17" applyFill="1" applyBorder="1"/>
    <xf numFmtId="0" fontId="58" fillId="3" borderId="31" xfId="17" applyFont="1" applyFill="1" applyBorder="1" applyAlignment="1">
      <alignment horizontal="center" vertical="center"/>
    </xf>
    <xf numFmtId="0" fontId="58" fillId="4" borderId="29" xfId="17" applyFont="1" applyFill="1" applyBorder="1" applyAlignment="1">
      <alignment horizontal="center" vertical="center"/>
    </xf>
    <xf numFmtId="0" fontId="58" fillId="3" borderId="29" xfId="17" applyFont="1" applyFill="1" applyBorder="1" applyAlignment="1">
      <alignment horizontal="center" vertical="center"/>
    </xf>
    <xf numFmtId="0" fontId="10" fillId="4" borderId="34" xfId="17" applyFont="1" applyFill="1" applyBorder="1" applyAlignment="1">
      <alignment horizontal="left"/>
    </xf>
    <xf numFmtId="0" fontId="10" fillId="4" borderId="30" xfId="17" applyFont="1" applyFill="1" applyBorder="1"/>
    <xf numFmtId="0" fontId="10" fillId="4" borderId="0" xfId="17" applyFont="1" applyFill="1" applyBorder="1" applyAlignment="1">
      <alignment horizontal="center"/>
    </xf>
    <xf numFmtId="0" fontId="10" fillId="4" borderId="29" xfId="17" applyFont="1" applyFill="1" applyBorder="1" applyAlignment="1">
      <alignment horizontal="center"/>
    </xf>
    <xf numFmtId="0" fontId="10" fillId="4" borderId="31" xfId="17" applyFont="1" applyFill="1" applyBorder="1" applyAlignment="1">
      <alignment horizontal="center"/>
    </xf>
    <xf numFmtId="0" fontId="13" fillId="0" borderId="34" xfId="17" applyFont="1" applyBorder="1" applyAlignment="1">
      <alignment horizontal="left" vertical="center" wrapText="1"/>
    </xf>
    <xf numFmtId="0" fontId="16" fillId="0" borderId="30" xfId="17" applyBorder="1"/>
    <xf numFmtId="0" fontId="16" fillId="3" borderId="29" xfId="17" applyFill="1" applyBorder="1"/>
    <xf numFmtId="0" fontId="17" fillId="3" borderId="0" xfId="17" applyFont="1" applyFill="1" applyBorder="1"/>
    <xf numFmtId="0" fontId="17" fillId="3" borderId="31" xfId="17" applyFont="1" applyFill="1" applyBorder="1"/>
    <xf numFmtId="0" fontId="13" fillId="4" borderId="34" xfId="17" applyFont="1" applyFill="1" applyBorder="1" applyAlignment="1">
      <alignment horizontal="left" vertical="center" wrapText="1"/>
    </xf>
    <xf numFmtId="0" fontId="16" fillId="4" borderId="30" xfId="17" applyFill="1" applyBorder="1"/>
    <xf numFmtId="0" fontId="16" fillId="4" borderId="29" xfId="17" applyFill="1" applyBorder="1"/>
    <xf numFmtId="0" fontId="17" fillId="4" borderId="0" xfId="17" applyFont="1" applyFill="1" applyBorder="1"/>
    <xf numFmtId="0" fontId="17" fillId="4" borderId="31" xfId="17" applyFont="1" applyFill="1" applyBorder="1"/>
    <xf numFmtId="0" fontId="59" fillId="4" borderId="34" xfId="17" applyFont="1" applyFill="1" applyBorder="1" applyAlignment="1">
      <alignment horizontal="left" vertical="center" wrapText="1"/>
    </xf>
    <xf numFmtId="0" fontId="60" fillId="4" borderId="42" xfId="17" applyFont="1" applyFill="1" applyBorder="1"/>
    <xf numFmtId="0" fontId="16" fillId="4" borderId="37" xfId="17" applyFill="1" applyBorder="1"/>
    <xf numFmtId="0" fontId="10" fillId="4" borderId="39" xfId="17" applyFont="1" applyFill="1" applyBorder="1" applyAlignment="1">
      <alignment horizontal="center"/>
    </xf>
    <xf numFmtId="0" fontId="10" fillId="4" borderId="38" xfId="17" applyFont="1" applyFill="1" applyBorder="1" applyAlignment="1">
      <alignment horizontal="center"/>
    </xf>
    <xf numFmtId="0" fontId="10" fillId="4" borderId="40" xfId="17" applyFont="1" applyFill="1" applyBorder="1" applyAlignment="1">
      <alignment horizontal="center"/>
    </xf>
    <xf numFmtId="0" fontId="13" fillId="0" borderId="0" xfId="17" applyFont="1" applyBorder="1"/>
    <xf numFmtId="0" fontId="13" fillId="0" borderId="0" xfId="17" applyFont="1" applyFill="1" applyBorder="1"/>
    <xf numFmtId="0" fontId="9" fillId="0" borderId="0" xfId="2" applyFont="1" applyAlignment="1">
      <alignment horizontal="center" vertical="center"/>
    </xf>
    <xf numFmtId="0" fontId="9" fillId="0" borderId="0" xfId="2" applyFont="1" applyFill="1"/>
    <xf numFmtId="0" fontId="10" fillId="0" borderId="0" xfId="2" applyFont="1"/>
    <xf numFmtId="167" fontId="9" fillId="0" borderId="0" xfId="2" applyNumberFormat="1" applyFont="1"/>
    <xf numFmtId="0" fontId="52" fillId="0" borderId="0" xfId="2" applyFont="1"/>
    <xf numFmtId="0" fontId="9" fillId="0" borderId="0" xfId="2" applyFont="1" applyAlignment="1">
      <alignment vertical="center"/>
    </xf>
    <xf numFmtId="0" fontId="7" fillId="0" borderId="0" xfId="2" applyFont="1"/>
    <xf numFmtId="0" fontId="9" fillId="0" borderId="0" xfId="2" applyFont="1" applyFill="1" applyAlignment="1">
      <alignment horizontal="right"/>
    </xf>
    <xf numFmtId="0" fontId="9" fillId="0" borderId="0" xfId="2" applyFont="1" applyFill="1" applyBorder="1"/>
    <xf numFmtId="2" fontId="7" fillId="0" borderId="0" xfId="2" applyNumberFormat="1" applyFont="1"/>
    <xf numFmtId="167" fontId="9" fillId="0" borderId="0" xfId="2" applyNumberFormat="1" applyFont="1" applyFill="1"/>
    <xf numFmtId="2" fontId="9" fillId="0" borderId="0" xfId="2" applyNumberFormat="1" applyFont="1" applyFill="1" applyBorder="1"/>
    <xf numFmtId="164" fontId="9" fillId="0" borderId="0" xfId="2" applyNumberFormat="1" applyFont="1" applyFill="1"/>
    <xf numFmtId="0" fontId="7" fillId="0" borderId="0" xfId="2" applyFont="1" applyFill="1"/>
    <xf numFmtId="2" fontId="7" fillId="0" borderId="0" xfId="2" applyNumberFormat="1" applyFont="1" applyFill="1"/>
    <xf numFmtId="167" fontId="7" fillId="0" borderId="0" xfId="2" applyNumberFormat="1" applyFont="1"/>
    <xf numFmtId="170" fontId="9" fillId="0" borderId="0" xfId="2" applyNumberFormat="1" applyFont="1"/>
    <xf numFmtId="0" fontId="17" fillId="0" borderId="0" xfId="2" applyFont="1"/>
    <xf numFmtId="0" fontId="6" fillId="0" borderId="0" xfId="2" applyAlignment="1">
      <alignment vertical="center" wrapText="1"/>
    </xf>
    <xf numFmtId="2" fontId="6" fillId="0" borderId="0" xfId="2" applyNumberFormat="1" applyFill="1"/>
    <xf numFmtId="2" fontId="6" fillId="0" borderId="0" xfId="2" applyNumberFormat="1"/>
    <xf numFmtId="2" fontId="6" fillId="0" borderId="0" xfId="2" applyNumberFormat="1" applyFont="1"/>
    <xf numFmtId="0" fontId="16" fillId="0" borderId="62" xfId="17" applyBorder="1"/>
    <xf numFmtId="0" fontId="16" fillId="0" borderId="63" xfId="17" applyBorder="1" applyAlignment="1">
      <alignment horizontal="center" vertical="center" wrapText="1"/>
    </xf>
    <xf numFmtId="0" fontId="16" fillId="0" borderId="62" xfId="17" applyBorder="1" applyAlignment="1">
      <alignment horizontal="center" vertical="center" wrapText="1"/>
    </xf>
    <xf numFmtId="0" fontId="16" fillId="4" borderId="34" xfId="17" applyFill="1" applyBorder="1"/>
    <xf numFmtId="0" fontId="61" fillId="4" borderId="64" xfId="17" applyFont="1" applyFill="1" applyBorder="1" applyAlignment="1">
      <alignment horizontal="center"/>
    </xf>
    <xf numFmtId="0" fontId="61" fillId="4" borderId="31" xfId="17" applyFont="1" applyFill="1" applyBorder="1" applyAlignment="1">
      <alignment horizontal="center"/>
    </xf>
    <xf numFmtId="0" fontId="16" fillId="3" borderId="34" xfId="17" applyFill="1" applyBorder="1"/>
    <xf numFmtId="0" fontId="61" fillId="3" borderId="64" xfId="17" applyFont="1" applyFill="1" applyBorder="1" applyAlignment="1">
      <alignment horizontal="center"/>
    </xf>
    <xf numFmtId="0" fontId="61" fillId="3" borderId="31" xfId="17" applyFont="1" applyFill="1" applyBorder="1" applyAlignment="1">
      <alignment horizontal="center"/>
    </xf>
    <xf numFmtId="0" fontId="16" fillId="0" borderId="34" xfId="17" applyBorder="1"/>
    <xf numFmtId="0" fontId="16" fillId="0" borderId="2" xfId="17" applyBorder="1"/>
    <xf numFmtId="0" fontId="16" fillId="0" borderId="65" xfId="17" applyBorder="1" applyAlignment="1">
      <alignment horizontal="center"/>
    </xf>
    <xf numFmtId="0" fontId="16" fillId="0" borderId="44" xfId="17" applyBorder="1" applyAlignment="1">
      <alignment horizontal="center"/>
    </xf>
    <xf numFmtId="0" fontId="61" fillId="4" borderId="34" xfId="17" applyFont="1" applyFill="1" applyBorder="1" applyAlignment="1">
      <alignment horizontal="center"/>
    </xf>
    <xf numFmtId="0" fontId="16" fillId="4" borderId="64" xfId="17" applyFill="1" applyBorder="1" applyAlignment="1">
      <alignment horizontal="center"/>
    </xf>
    <xf numFmtId="0" fontId="61" fillId="3" borderId="42" xfId="17" applyFont="1" applyFill="1" applyBorder="1" applyAlignment="1">
      <alignment horizontal="center"/>
    </xf>
    <xf numFmtId="0" fontId="16" fillId="0" borderId="66" xfId="17" applyBorder="1" applyAlignment="1">
      <alignment horizontal="center"/>
    </xf>
    <xf numFmtId="0" fontId="16" fillId="0" borderId="40" xfId="17" applyBorder="1" applyAlignment="1">
      <alignment horizontal="center"/>
    </xf>
    <xf numFmtId="0" fontId="16" fillId="0" borderId="65" xfId="17" applyBorder="1"/>
    <xf numFmtId="0" fontId="16" fillId="0" borderId="44" xfId="17" applyBorder="1"/>
    <xf numFmtId="0" fontId="61" fillId="3" borderId="66" xfId="17" applyFont="1" applyFill="1" applyBorder="1" applyAlignment="1">
      <alignment horizontal="center"/>
    </xf>
    <xf numFmtId="0" fontId="61" fillId="3" borderId="40" xfId="17" applyFont="1" applyFill="1" applyBorder="1" applyAlignment="1">
      <alignment horizontal="center"/>
    </xf>
    <xf numFmtId="0" fontId="13" fillId="0" borderId="0" xfId="17" applyFont="1" applyAlignment="1">
      <alignment vertical="center"/>
    </xf>
    <xf numFmtId="0" fontId="61" fillId="4" borderId="65" xfId="17" applyFont="1" applyFill="1" applyBorder="1"/>
    <xf numFmtId="0" fontId="62" fillId="4" borderId="34" xfId="17" applyFont="1" applyFill="1" applyBorder="1" applyAlignment="1">
      <alignment horizontal="center" vertical="center"/>
    </xf>
    <xf numFmtId="0" fontId="61" fillId="4" borderId="34" xfId="17" applyFont="1" applyFill="1" applyBorder="1" applyAlignment="1">
      <alignment horizontal="center" vertical="center"/>
    </xf>
    <xf numFmtId="0" fontId="61" fillId="4" borderId="65" xfId="17" applyFont="1" applyFill="1" applyBorder="1" applyAlignment="1">
      <alignment horizontal="center" vertical="center"/>
    </xf>
    <xf numFmtId="0" fontId="61" fillId="3" borderId="64" xfId="17" applyFont="1" applyFill="1" applyBorder="1"/>
    <xf numFmtId="0" fontId="61" fillId="3" borderId="34" xfId="17" applyFont="1" applyFill="1" applyBorder="1" applyAlignment="1">
      <alignment horizontal="center"/>
    </xf>
    <xf numFmtId="0" fontId="61" fillId="3" borderId="34" xfId="17" applyFont="1" applyFill="1" applyBorder="1" applyAlignment="1">
      <alignment horizontal="center" vertical="center"/>
    </xf>
    <xf numFmtId="0" fontId="61" fillId="3" borderId="64" xfId="17" applyFont="1" applyFill="1" applyBorder="1" applyAlignment="1">
      <alignment horizontal="center" vertical="center"/>
    </xf>
    <xf numFmtId="0" fontId="61" fillId="4" borderId="64" xfId="17" applyFont="1" applyFill="1" applyBorder="1"/>
    <xf numFmtId="0" fontId="61" fillId="4" borderId="64" xfId="17" applyFont="1" applyFill="1" applyBorder="1" applyAlignment="1">
      <alignment horizontal="center" vertical="center"/>
    </xf>
    <xf numFmtId="0" fontId="61" fillId="4" borderId="66" xfId="17" applyFont="1" applyFill="1" applyBorder="1"/>
    <xf numFmtId="0" fontId="61" fillId="4" borderId="42" xfId="17" applyFont="1" applyFill="1" applyBorder="1" applyAlignment="1">
      <alignment horizontal="center"/>
    </xf>
    <xf numFmtId="0" fontId="61" fillId="4" borderId="42" xfId="17" applyFont="1" applyFill="1" applyBorder="1" applyAlignment="1">
      <alignment horizontal="center" vertical="center"/>
    </xf>
    <xf numFmtId="0" fontId="61" fillId="4" borderId="66" xfId="17" applyFont="1" applyFill="1" applyBorder="1" applyAlignment="1">
      <alignment horizontal="center" vertical="center"/>
    </xf>
    <xf numFmtId="0" fontId="63" fillId="0" borderId="0" xfId="17" applyFont="1"/>
    <xf numFmtId="0" fontId="64" fillId="0" borderId="0" xfId="17" applyFont="1"/>
    <xf numFmtId="0" fontId="66" fillId="0" borderId="0" xfId="17" applyFont="1" applyAlignment="1">
      <alignment vertical="center"/>
    </xf>
    <xf numFmtId="0" fontId="65" fillId="0" borderId="0" xfId="17" applyFont="1" applyBorder="1" applyAlignment="1">
      <alignment horizontal="center" vertical="center" wrapText="1"/>
    </xf>
    <xf numFmtId="0" fontId="16" fillId="0" borderId="66" xfId="17" applyBorder="1"/>
    <xf numFmtId="0" fontId="67" fillId="0" borderId="0" xfId="17" applyFont="1" applyBorder="1" applyAlignment="1">
      <alignment horizontal="center" vertical="center" wrapText="1"/>
    </xf>
    <xf numFmtId="0" fontId="68" fillId="4" borderId="34" xfId="17" applyFont="1" applyFill="1" applyBorder="1"/>
    <xf numFmtId="0" fontId="68" fillId="4" borderId="67" xfId="17" applyFont="1" applyFill="1" applyBorder="1" applyAlignment="1">
      <alignment horizontal="center" vertical="center" wrapText="1"/>
    </xf>
    <xf numFmtId="0" fontId="68" fillId="4" borderId="68" xfId="17" applyFont="1" applyFill="1" applyBorder="1" applyAlignment="1">
      <alignment horizontal="center" vertical="center" wrapText="1"/>
    </xf>
    <xf numFmtId="0" fontId="69" fillId="3" borderId="34" xfId="17" applyFont="1" applyFill="1" applyBorder="1"/>
    <xf numFmtId="0" fontId="69" fillId="3" borderId="69" xfId="17" applyFont="1" applyFill="1" applyBorder="1" applyAlignment="1">
      <alignment horizontal="center" vertical="center" wrapText="1"/>
    </xf>
    <xf numFmtId="0" fontId="69" fillId="3" borderId="70" xfId="17" applyFont="1" applyFill="1" applyBorder="1" applyAlignment="1">
      <alignment horizontal="center" vertical="center" wrapText="1"/>
    </xf>
    <xf numFmtId="0" fontId="69" fillId="3" borderId="64" xfId="17" applyFont="1" applyFill="1" applyBorder="1" applyAlignment="1">
      <alignment horizontal="center" vertical="center" wrapText="1"/>
    </xf>
    <xf numFmtId="0" fontId="69" fillId="4" borderId="34" xfId="17" applyFont="1" applyFill="1" applyBorder="1"/>
    <xf numFmtId="0" fontId="69" fillId="4" borderId="70" xfId="17" applyFont="1" applyFill="1" applyBorder="1" applyAlignment="1">
      <alignment horizontal="center" vertical="center" wrapText="1"/>
    </xf>
    <xf numFmtId="0" fontId="42" fillId="0" borderId="0" xfId="17" applyFont="1" applyBorder="1" applyAlignment="1">
      <alignment horizontal="center" vertical="center" wrapText="1"/>
    </xf>
    <xf numFmtId="0" fontId="70" fillId="3" borderId="34" xfId="17" applyFont="1" applyFill="1" applyBorder="1"/>
    <xf numFmtId="0" fontId="69" fillId="4" borderId="64" xfId="17" applyFont="1" applyFill="1" applyBorder="1"/>
    <xf numFmtId="0" fontId="69" fillId="3" borderId="64" xfId="17" applyFont="1" applyFill="1" applyBorder="1"/>
    <xf numFmtId="0" fontId="70" fillId="4" borderId="34" xfId="17" applyFont="1" applyFill="1" applyBorder="1" applyAlignment="1">
      <alignment horizontal="left" vertical="center"/>
    </xf>
    <xf numFmtId="0" fontId="69" fillId="4" borderId="34" xfId="17" applyFont="1" applyFill="1" applyBorder="1" applyAlignment="1">
      <alignment horizontal="center" vertical="center"/>
    </xf>
    <xf numFmtId="0" fontId="69" fillId="4" borderId="64" xfId="17" applyFont="1" applyFill="1" applyBorder="1" applyAlignment="1">
      <alignment horizontal="center" vertical="center"/>
    </xf>
    <xf numFmtId="0" fontId="69" fillId="4" borderId="66" xfId="17" applyFont="1" applyFill="1" applyBorder="1"/>
    <xf numFmtId="0" fontId="71" fillId="0" borderId="71" xfId="3" applyFont="1" applyBorder="1" applyAlignment="1">
      <alignment horizontal="center" vertical="top" wrapText="1"/>
    </xf>
    <xf numFmtId="0" fontId="73" fillId="0" borderId="72" xfId="17" applyFont="1" applyBorder="1" applyAlignment="1">
      <alignment horizontal="center"/>
    </xf>
    <xf numFmtId="0" fontId="73" fillId="0" borderId="41" xfId="17" applyFont="1" applyBorder="1"/>
    <xf numFmtId="0" fontId="73" fillId="0" borderId="44" xfId="17" applyFont="1" applyBorder="1"/>
    <xf numFmtId="0" fontId="68" fillId="4" borderId="73" xfId="3" applyFont="1" applyFill="1" applyBorder="1" applyAlignment="1">
      <alignment horizontal="center" vertical="center" wrapText="1"/>
    </xf>
    <xf numFmtId="0" fontId="74" fillId="4" borderId="74" xfId="3" applyFont="1" applyFill="1" applyBorder="1" applyAlignment="1">
      <alignment horizontal="center"/>
    </xf>
    <xf numFmtId="0" fontId="73" fillId="4" borderId="0" xfId="17" applyFont="1" applyFill="1" applyBorder="1"/>
    <xf numFmtId="0" fontId="73" fillId="4" borderId="31" xfId="17" applyFont="1" applyFill="1" applyBorder="1"/>
    <xf numFmtId="0" fontId="68" fillId="0" borderId="75" xfId="3" applyFont="1" applyFill="1" applyBorder="1" applyAlignment="1">
      <alignment horizontal="center" vertical="center" wrapText="1"/>
    </xf>
    <xf numFmtId="0" fontId="74" fillId="0" borderId="76" xfId="3" applyFont="1" applyBorder="1" applyAlignment="1">
      <alignment horizontal="center"/>
    </xf>
    <xf numFmtId="0" fontId="73" fillId="0" borderId="39" xfId="17" applyFont="1" applyBorder="1"/>
    <xf numFmtId="0" fontId="73" fillId="0" borderId="40" xfId="17" applyFont="1" applyBorder="1"/>
    <xf numFmtId="0" fontId="16" fillId="0" borderId="0" xfId="17"/>
    <xf numFmtId="0" fontId="17" fillId="0" borderId="0" xfId="17" applyFont="1" applyAlignment="1">
      <alignment horizontal="left" vertical="center"/>
    </xf>
    <xf numFmtId="0" fontId="16" fillId="0" borderId="0" xfId="17"/>
    <xf numFmtId="0" fontId="68" fillId="4" borderId="2" xfId="17" applyFont="1" applyFill="1" applyBorder="1"/>
    <xf numFmtId="0" fontId="68" fillId="4" borderId="65" xfId="17" applyFont="1" applyFill="1" applyBorder="1" applyAlignment="1">
      <alignment horizontal="center" vertical="center"/>
    </xf>
    <xf numFmtId="0" fontId="69" fillId="3" borderId="34" xfId="17" applyFont="1" applyFill="1" applyBorder="1" applyAlignment="1">
      <alignment horizontal="center" vertical="center"/>
    </xf>
    <xf numFmtId="0" fontId="69" fillId="3" borderId="64" xfId="17" applyFont="1" applyFill="1" applyBorder="1" applyAlignment="1">
      <alignment horizontal="center" vertical="center"/>
    </xf>
    <xf numFmtId="0" fontId="68" fillId="4" borderId="34" xfId="17" applyFont="1" applyFill="1" applyBorder="1" applyAlignment="1">
      <alignment horizontal="center" vertical="center"/>
    </xf>
    <xf numFmtId="0" fontId="68" fillId="4" borderId="64" xfId="17" applyFont="1" applyFill="1" applyBorder="1" applyAlignment="1">
      <alignment horizontal="center" vertical="center"/>
    </xf>
    <xf numFmtId="0" fontId="69" fillId="3" borderId="34" xfId="17" applyFont="1" applyFill="1" applyBorder="1" applyAlignment="1">
      <alignment horizontal="center"/>
    </xf>
    <xf numFmtId="0" fontId="69" fillId="3" borderId="64" xfId="17" applyFont="1" applyFill="1" applyBorder="1" applyAlignment="1">
      <alignment horizontal="center"/>
    </xf>
    <xf numFmtId="0" fontId="69" fillId="4" borderId="42" xfId="17" applyFont="1" applyFill="1" applyBorder="1"/>
    <xf numFmtId="0" fontId="69" fillId="4" borderId="42" xfId="17" applyFont="1" applyFill="1" applyBorder="1" applyAlignment="1">
      <alignment horizontal="center"/>
    </xf>
    <xf numFmtId="0" fontId="69" fillId="4" borderId="66" xfId="17" applyFont="1" applyFill="1" applyBorder="1" applyAlignment="1">
      <alignment horizontal="center"/>
    </xf>
    <xf numFmtId="0" fontId="16" fillId="0" borderId="72" xfId="17" applyBorder="1" applyAlignment="1">
      <alignment horizontal="center"/>
    </xf>
    <xf numFmtId="0" fontId="16" fillId="0" borderId="41" xfId="17" applyBorder="1"/>
    <xf numFmtId="0" fontId="20" fillId="4" borderId="74" xfId="3" applyFont="1" applyFill="1" applyBorder="1" applyAlignment="1">
      <alignment horizontal="center"/>
    </xf>
    <xf numFmtId="0" fontId="16" fillId="4" borderId="31" xfId="17" applyFill="1" applyBorder="1"/>
    <xf numFmtId="0" fontId="20" fillId="0" borderId="76" xfId="3" applyFont="1" applyBorder="1" applyAlignment="1">
      <alignment horizontal="center"/>
    </xf>
    <xf numFmtId="0" fontId="16" fillId="0" borderId="39" xfId="17" applyBorder="1"/>
    <xf numFmtId="0" fontId="16" fillId="0" borderId="40" xfId="17" applyBorder="1"/>
    <xf numFmtId="0" fontId="1" fillId="0" borderId="0" xfId="3"/>
    <xf numFmtId="0" fontId="69" fillId="4" borderId="69" xfId="17" applyFont="1" applyFill="1" applyBorder="1" applyAlignment="1">
      <alignment horizontal="center" vertical="center" wrapText="1"/>
    </xf>
    <xf numFmtId="0" fontId="73" fillId="4" borderId="2" xfId="17" applyFont="1" applyFill="1" applyBorder="1" applyAlignment="1">
      <alignment horizontal="center" vertical="center"/>
    </xf>
    <xf numFmtId="0" fontId="17" fillId="0" borderId="0" xfId="17" applyFont="1" applyAlignment="1">
      <alignment horizontal="left"/>
    </xf>
    <xf numFmtId="0" fontId="71" fillId="0" borderId="0" xfId="17" applyFont="1" applyBorder="1" applyAlignment="1">
      <alignment horizontal="left" vertical="top" wrapText="1"/>
    </xf>
    <xf numFmtId="0" fontId="63" fillId="0" borderId="0" xfId="17" applyFont="1" applyBorder="1"/>
    <xf numFmtId="0" fontId="63" fillId="0" borderId="0" xfId="17" applyFont="1" applyFill="1" applyBorder="1"/>
    <xf numFmtId="0" fontId="64" fillId="0" borderId="0" xfId="17" applyFont="1" applyAlignment="1">
      <alignment horizontal="center" vertical="center" wrapText="1"/>
    </xf>
    <xf numFmtId="0" fontId="64" fillId="0" borderId="0" xfId="17" applyFont="1" applyAlignment="1">
      <alignment horizontal="center"/>
    </xf>
    <xf numFmtId="0" fontId="64" fillId="0" borderId="0" xfId="17" applyFont="1" applyAlignment="1">
      <alignment horizontal="left"/>
    </xf>
    <xf numFmtId="0" fontId="16" fillId="0" borderId="77" xfId="17" applyBorder="1"/>
    <xf numFmtId="0" fontId="68" fillId="0" borderId="80" xfId="17" applyFont="1" applyBorder="1" applyAlignment="1">
      <alignment vertical="center" wrapText="1"/>
    </xf>
    <xf numFmtId="0" fontId="68" fillId="0" borderId="81" xfId="17" applyFont="1" applyBorder="1" applyAlignment="1">
      <alignment horizontal="center" vertical="top" wrapText="1"/>
    </xf>
    <xf numFmtId="0" fontId="68" fillId="0" borderId="82" xfId="17" applyFont="1" applyBorder="1" applyAlignment="1">
      <alignment horizontal="center" vertical="top" wrapText="1"/>
    </xf>
    <xf numFmtId="0" fontId="80" fillId="5" borderId="83" xfId="17" applyFont="1" applyFill="1" applyBorder="1" applyAlignment="1">
      <alignment vertical="center" wrapText="1"/>
    </xf>
    <xf numFmtId="0" fontId="68" fillId="5" borderId="84" xfId="17" applyFont="1" applyFill="1" applyBorder="1" applyAlignment="1">
      <alignment horizontal="center" vertical="center" wrapText="1"/>
    </xf>
    <xf numFmtId="0" fontId="68" fillId="4" borderId="85" xfId="17" applyFont="1" applyFill="1" applyBorder="1" applyAlignment="1">
      <alignment horizontal="center" vertical="center" wrapText="1"/>
    </xf>
    <xf numFmtId="0" fontId="68" fillId="4" borderId="86" xfId="17" applyFont="1" applyFill="1" applyBorder="1" applyAlignment="1">
      <alignment horizontal="center" vertical="center" wrapText="1"/>
    </xf>
    <xf numFmtId="0" fontId="68" fillId="4" borderId="87" xfId="17" applyFont="1" applyFill="1" applyBorder="1" applyAlignment="1">
      <alignment horizontal="center" vertical="center" wrapText="1"/>
    </xf>
    <xf numFmtId="0" fontId="80" fillId="8" borderId="88" xfId="17" applyFont="1" applyFill="1" applyBorder="1" applyAlignment="1">
      <alignment vertical="center" wrapText="1"/>
    </xf>
    <xf numFmtId="0" fontId="68" fillId="3" borderId="89" xfId="17" applyFont="1" applyFill="1" applyBorder="1" applyAlignment="1">
      <alignment horizontal="center" vertical="center" wrapText="1"/>
    </xf>
    <xf numFmtId="0" fontId="68" fillId="3" borderId="90" xfId="17" applyFont="1" applyFill="1" applyBorder="1" applyAlignment="1">
      <alignment horizontal="center" vertical="center" wrapText="1"/>
    </xf>
    <xf numFmtId="0" fontId="68" fillId="3" borderId="91" xfId="17" applyFont="1" applyFill="1" applyBorder="1" applyAlignment="1">
      <alignment horizontal="center" vertical="center" wrapText="1"/>
    </xf>
    <xf numFmtId="0" fontId="68" fillId="3" borderId="92" xfId="17" applyFont="1" applyFill="1" applyBorder="1" applyAlignment="1">
      <alignment horizontal="center" vertical="center" wrapText="1"/>
    </xf>
    <xf numFmtId="0" fontId="80" fillId="5" borderId="88" xfId="17" applyFont="1" applyFill="1" applyBorder="1" applyAlignment="1">
      <alignment vertical="center" wrapText="1"/>
    </xf>
    <xf numFmtId="0" fontId="68" fillId="5" borderId="93" xfId="17" applyFont="1" applyFill="1" applyBorder="1" applyAlignment="1">
      <alignment horizontal="center" vertical="center" wrapText="1"/>
    </xf>
    <xf numFmtId="0" fontId="68" fillId="4" borderId="91" xfId="17" applyFont="1" applyFill="1" applyBorder="1" applyAlignment="1">
      <alignment horizontal="center" vertical="center" wrapText="1"/>
    </xf>
    <xf numFmtId="0" fontId="68" fillId="4" borderId="94" xfId="17" applyFont="1" applyFill="1" applyBorder="1" applyAlignment="1">
      <alignment horizontal="center" vertical="center" wrapText="1"/>
    </xf>
    <xf numFmtId="0" fontId="68" fillId="5" borderId="92" xfId="17" applyFont="1" applyFill="1" applyBorder="1" applyAlignment="1">
      <alignment horizontal="center" vertical="center" wrapText="1"/>
    </xf>
    <xf numFmtId="0" fontId="69" fillId="3" borderId="88" xfId="17" applyFont="1" applyFill="1" applyBorder="1" applyAlignment="1">
      <alignment vertical="center" wrapText="1"/>
    </xf>
    <xf numFmtId="0" fontId="68" fillId="3" borderId="95" xfId="17" applyFont="1" applyFill="1" applyBorder="1" applyAlignment="1">
      <alignment horizontal="center" vertical="center" wrapText="1"/>
    </xf>
    <xf numFmtId="0" fontId="68" fillId="5" borderId="96" xfId="17" applyFont="1" applyFill="1" applyBorder="1" applyAlignment="1">
      <alignment horizontal="center" vertical="center" wrapText="1"/>
    </xf>
    <xf numFmtId="0" fontId="81" fillId="4" borderId="94" xfId="17" applyFont="1" applyFill="1" applyBorder="1" applyAlignment="1">
      <alignment horizontal="center" vertical="center" wrapText="1"/>
    </xf>
    <xf numFmtId="0" fontId="68" fillId="4" borderId="92" xfId="17" applyFont="1" applyFill="1" applyBorder="1" applyAlignment="1">
      <alignment horizontal="center" vertical="center" wrapText="1"/>
    </xf>
    <xf numFmtId="0" fontId="80" fillId="0" borderId="88" xfId="17" applyFont="1" applyFill="1" applyBorder="1" applyAlignment="1">
      <alignment vertical="center" wrapText="1"/>
    </xf>
    <xf numFmtId="0" fontId="80" fillId="4" borderId="88" xfId="17" applyFont="1" applyFill="1" applyBorder="1" applyAlignment="1">
      <alignment vertical="center" wrapText="1"/>
    </xf>
    <xf numFmtId="0" fontId="68" fillId="4" borderId="97" xfId="17" applyFont="1" applyFill="1" applyBorder="1" applyAlignment="1">
      <alignment horizontal="center" vertical="center" wrapText="1"/>
    </xf>
    <xf numFmtId="0" fontId="68" fillId="3" borderId="97" xfId="17" applyFont="1" applyFill="1" applyBorder="1" applyAlignment="1">
      <alignment horizontal="center" vertical="center" wrapText="1"/>
    </xf>
    <xf numFmtId="0" fontId="68" fillId="0" borderId="98" xfId="17" applyFont="1" applyFill="1" applyBorder="1" applyAlignment="1">
      <alignment horizontal="center" vertical="center" wrapText="1"/>
    </xf>
    <xf numFmtId="0" fontId="80" fillId="3" borderId="88" xfId="17" applyFont="1" applyFill="1" applyBorder="1" applyAlignment="1">
      <alignment vertical="center" wrapText="1"/>
    </xf>
    <xf numFmtId="0" fontId="80" fillId="4" borderId="99" xfId="17" applyFont="1" applyFill="1" applyBorder="1" applyAlignment="1">
      <alignment vertical="center" wrapText="1"/>
    </xf>
    <xf numFmtId="0" fontId="68" fillId="4" borderId="98" xfId="17" applyFont="1" applyFill="1" applyBorder="1" applyAlignment="1">
      <alignment horizontal="center" vertical="center" wrapText="1"/>
    </xf>
    <xf numFmtId="0" fontId="68" fillId="4" borderId="100" xfId="17" applyFont="1" applyFill="1" applyBorder="1" applyAlignment="1">
      <alignment horizontal="center" vertical="center" wrapText="1"/>
    </xf>
    <xf numFmtId="0" fontId="68" fillId="3" borderId="101" xfId="17" applyFont="1" applyFill="1" applyBorder="1" applyAlignment="1">
      <alignment horizontal="left" vertical="center" wrapText="1"/>
    </xf>
    <xf numFmtId="0" fontId="80" fillId="3" borderId="102" xfId="17" applyFont="1" applyFill="1" applyBorder="1" applyAlignment="1">
      <alignment horizontal="center" vertical="center" wrapText="1"/>
    </xf>
    <xf numFmtId="0" fontId="80" fillId="3" borderId="103" xfId="17" applyFont="1" applyFill="1" applyBorder="1" applyAlignment="1">
      <alignment horizontal="center" vertical="center" wrapText="1"/>
    </xf>
    <xf numFmtId="0" fontId="80" fillId="3" borderId="104" xfId="17" applyFont="1" applyFill="1" applyBorder="1" applyAlignment="1">
      <alignment horizontal="center" vertical="center" wrapText="1"/>
    </xf>
    <xf numFmtId="0" fontId="68" fillId="4" borderId="105" xfId="17" applyFont="1" applyFill="1" applyBorder="1" applyAlignment="1">
      <alignment horizontal="center" vertical="center" wrapText="1"/>
    </xf>
    <xf numFmtId="0" fontId="80" fillId="4" borderId="0" xfId="17" applyFont="1" applyFill="1" applyBorder="1" applyAlignment="1">
      <alignment horizontal="center" vertical="center" wrapText="1"/>
    </xf>
    <xf numFmtId="0" fontId="80" fillId="4" borderId="106" xfId="17" applyFont="1" applyFill="1" applyBorder="1" applyAlignment="1">
      <alignment horizontal="center" vertical="center" wrapText="1"/>
    </xf>
    <xf numFmtId="0" fontId="81" fillId="3" borderId="107" xfId="17" applyFont="1" applyFill="1" applyBorder="1" applyAlignment="1">
      <alignment horizontal="center" vertical="center" wrapText="1"/>
    </xf>
    <xf numFmtId="0" fontId="80" fillId="3" borderId="108" xfId="17" applyFont="1" applyFill="1" applyBorder="1" applyAlignment="1">
      <alignment horizontal="center" vertical="center" wrapText="1"/>
    </xf>
    <xf numFmtId="0" fontId="80" fillId="3" borderId="109" xfId="17" applyFont="1" applyFill="1" applyBorder="1" applyAlignment="1">
      <alignment horizontal="center" vertical="center" wrapText="1"/>
    </xf>
    <xf numFmtId="0" fontId="68" fillId="0" borderId="110" xfId="17" applyFont="1" applyFill="1" applyBorder="1" applyAlignment="1">
      <alignment horizontal="center" vertical="center" wrapText="1"/>
    </xf>
    <xf numFmtId="0" fontId="80" fillId="0" borderId="111" xfId="17" applyFont="1" applyFill="1" applyBorder="1" applyAlignment="1">
      <alignment horizontal="center" vertical="center" wrapText="1"/>
    </xf>
    <xf numFmtId="0" fontId="80" fillId="0" borderId="112" xfId="17" applyFont="1" applyFill="1" applyBorder="1" applyAlignment="1">
      <alignment horizontal="center" vertical="center" wrapText="1"/>
    </xf>
    <xf numFmtId="0" fontId="68" fillId="4" borderId="113" xfId="17" applyFont="1" applyFill="1" applyBorder="1" applyAlignment="1">
      <alignment horizontal="left" vertical="center" wrapText="1"/>
    </xf>
    <xf numFmtId="0" fontId="80" fillId="4" borderId="103" xfId="17" applyFont="1" applyFill="1" applyBorder="1" applyAlignment="1">
      <alignment horizontal="center" vertical="center" wrapText="1"/>
    </xf>
    <xf numFmtId="0" fontId="80" fillId="4" borderId="114" xfId="17" applyFont="1" applyFill="1" applyBorder="1" applyAlignment="1">
      <alignment horizontal="center" vertical="center" wrapText="1"/>
    </xf>
    <xf numFmtId="0" fontId="68" fillId="0" borderId="115" xfId="17" applyFont="1" applyFill="1" applyBorder="1" applyAlignment="1">
      <alignment horizontal="center" vertical="center" wrapText="1"/>
    </xf>
    <xf numFmtId="0" fontId="80" fillId="0" borderId="116" xfId="17" applyFont="1" applyFill="1" applyBorder="1" applyAlignment="1">
      <alignment horizontal="center" vertical="center" wrapText="1"/>
    </xf>
    <xf numFmtId="0" fontId="80" fillId="0" borderId="117" xfId="17" applyFont="1" applyFill="1" applyBorder="1" applyAlignment="1">
      <alignment horizontal="center" vertical="center" wrapText="1"/>
    </xf>
    <xf numFmtId="0" fontId="81" fillId="4" borderId="107" xfId="17" applyFont="1" applyFill="1" applyBorder="1" applyAlignment="1">
      <alignment horizontal="center" vertical="center" wrapText="1"/>
    </xf>
    <xf numFmtId="0" fontId="80" fillId="4" borderId="116" xfId="17" applyFont="1" applyFill="1" applyBorder="1" applyAlignment="1">
      <alignment horizontal="center" vertical="center" wrapText="1"/>
    </xf>
    <xf numFmtId="0" fontId="80" fillId="4" borderId="117" xfId="17" applyFont="1" applyFill="1" applyBorder="1" applyAlignment="1">
      <alignment horizontal="center" vertical="center" wrapText="1"/>
    </xf>
    <xf numFmtId="0" fontId="68" fillId="3" borderId="107" xfId="17" applyFont="1" applyFill="1" applyBorder="1" applyAlignment="1">
      <alignment horizontal="center" vertical="center" wrapText="1"/>
    </xf>
    <xf numFmtId="0" fontId="80" fillId="3" borderId="116" xfId="17" applyFont="1" applyFill="1" applyBorder="1" applyAlignment="1">
      <alignment horizontal="center" vertical="center" wrapText="1"/>
    </xf>
    <xf numFmtId="0" fontId="80" fillId="3" borderId="117" xfId="17" applyFont="1" applyFill="1" applyBorder="1" applyAlignment="1">
      <alignment horizontal="center" vertical="center" wrapText="1"/>
    </xf>
    <xf numFmtId="0" fontId="68" fillId="4" borderId="118" xfId="17" applyFont="1" applyFill="1" applyBorder="1" applyAlignment="1">
      <alignment horizontal="center" vertical="center" wrapText="1"/>
    </xf>
    <xf numFmtId="0" fontId="80" fillId="4" borderId="119" xfId="17" applyFont="1" applyFill="1" applyBorder="1" applyAlignment="1">
      <alignment horizontal="center" vertical="center" wrapText="1"/>
    </xf>
    <xf numFmtId="0" fontId="80" fillId="4" borderId="120" xfId="17" applyFont="1" applyFill="1" applyBorder="1" applyAlignment="1">
      <alignment horizontal="center" vertical="center" wrapText="1"/>
    </xf>
    <xf numFmtId="0" fontId="71" fillId="0" borderId="83" xfId="17" applyFont="1" applyBorder="1" applyAlignment="1">
      <alignment vertical="top" wrapText="1"/>
    </xf>
    <xf numFmtId="2" fontId="71" fillId="0" borderId="121" xfId="17" applyNumberFormat="1" applyFont="1" applyBorder="1" applyAlignment="1">
      <alignment vertical="top" wrapText="1"/>
    </xf>
    <xf numFmtId="2" fontId="71" fillId="0" borderId="122" xfId="17" applyNumberFormat="1" applyFont="1" applyBorder="1" applyAlignment="1">
      <alignment vertical="top" wrapText="1"/>
    </xf>
    <xf numFmtId="0" fontId="68" fillId="4" borderId="88" xfId="17" applyFont="1" applyFill="1" applyBorder="1" applyAlignment="1">
      <alignment horizontal="center" vertical="center" wrapText="1"/>
    </xf>
    <xf numFmtId="0" fontId="81" fillId="3" borderId="88" xfId="17" applyFont="1" applyFill="1" applyBorder="1" applyAlignment="1">
      <alignment horizontal="center" vertical="center" wrapText="1"/>
    </xf>
    <xf numFmtId="0" fontId="68" fillId="0" borderId="118" xfId="17" applyFont="1" applyFill="1" applyBorder="1" applyAlignment="1">
      <alignment horizontal="center" vertical="center" wrapText="1"/>
    </xf>
    <xf numFmtId="0" fontId="75" fillId="0" borderId="0" xfId="0" applyFont="1"/>
    <xf numFmtId="0" fontId="76" fillId="0" borderId="0" xfId="0" applyFont="1"/>
    <xf numFmtId="0" fontId="68" fillId="0" borderId="44" xfId="0" applyFont="1" applyFill="1" applyBorder="1" applyAlignment="1">
      <alignment horizontal="center" vertical="center" wrapText="1"/>
    </xf>
    <xf numFmtId="0" fontId="68" fillId="0" borderId="65" xfId="0" applyFont="1" applyFill="1" applyBorder="1" applyAlignment="1">
      <alignment horizontal="center" vertical="center" wrapText="1"/>
    </xf>
    <xf numFmtId="0" fontId="80" fillId="0" borderId="65" xfId="0" applyFont="1" applyFill="1" applyBorder="1" applyAlignment="1">
      <alignment horizontal="center" vertical="center" wrapText="1"/>
    </xf>
    <xf numFmtId="0" fontId="80" fillId="4" borderId="128" xfId="0" applyFont="1" applyFill="1" applyBorder="1" applyAlignment="1">
      <alignment vertical="center" wrapText="1"/>
    </xf>
    <xf numFmtId="0" fontId="80" fillId="4" borderId="129" xfId="0" applyFont="1" applyFill="1" applyBorder="1" applyAlignment="1">
      <alignment horizontal="center" vertical="top" wrapText="1"/>
    </xf>
    <xf numFmtId="0" fontId="68" fillId="4" borderId="130" xfId="0" applyFont="1" applyFill="1" applyBorder="1" applyAlignment="1">
      <alignment horizontal="center" vertical="center" wrapText="1"/>
    </xf>
    <xf numFmtId="0" fontId="68" fillId="4" borderId="44" xfId="0" applyFont="1" applyFill="1" applyBorder="1" applyAlignment="1">
      <alignment horizontal="center" vertical="center" wrapText="1"/>
    </xf>
    <xf numFmtId="0" fontId="80" fillId="8" borderId="131" xfId="0" applyFont="1" applyFill="1" applyBorder="1" applyAlignment="1">
      <alignment vertical="center" wrapText="1"/>
    </xf>
    <xf numFmtId="0" fontId="80" fillId="3" borderId="132" xfId="0" applyFont="1" applyFill="1" applyBorder="1" applyAlignment="1">
      <alignment horizontal="center" vertical="top" wrapText="1"/>
    </xf>
    <xf numFmtId="0" fontId="68" fillId="3" borderId="98" xfId="0" applyFont="1" applyFill="1" applyBorder="1" applyAlignment="1">
      <alignment horizontal="center" vertical="center" wrapText="1"/>
    </xf>
    <xf numFmtId="0" fontId="68" fillId="3" borderId="133" xfId="0" applyFont="1" applyFill="1" applyBorder="1" applyAlignment="1">
      <alignment horizontal="center" vertical="center" wrapText="1"/>
    </xf>
    <xf numFmtId="0" fontId="80" fillId="4" borderId="131" xfId="0" applyFont="1" applyFill="1" applyBorder="1" applyAlignment="1">
      <alignment vertical="center" wrapText="1"/>
    </xf>
    <xf numFmtId="0" fontId="80" fillId="4" borderId="132" xfId="0" applyFont="1" applyFill="1" applyBorder="1" applyAlignment="1">
      <alignment horizontal="center" vertical="top" wrapText="1"/>
    </xf>
    <xf numFmtId="0" fontId="68" fillId="4" borderId="98" xfId="0" applyFont="1" applyFill="1" applyBorder="1" applyAlignment="1">
      <alignment horizontal="center" vertical="center" wrapText="1"/>
    </xf>
    <xf numFmtId="0" fontId="68" fillId="4" borderId="133" xfId="0" applyFont="1" applyFill="1" applyBorder="1" applyAlignment="1">
      <alignment horizontal="center" vertical="center" wrapText="1"/>
    </xf>
    <xf numFmtId="0" fontId="69" fillId="3" borderId="131" xfId="0" applyFont="1" applyFill="1" applyBorder="1" applyAlignment="1">
      <alignment vertical="center" wrapText="1"/>
    </xf>
    <xf numFmtId="0" fontId="80" fillId="3" borderId="134" xfId="0" applyFont="1" applyFill="1" applyBorder="1" applyAlignment="1">
      <alignment horizontal="center" vertical="top" wrapText="1"/>
    </xf>
    <xf numFmtId="0" fontId="68" fillId="4" borderId="135" xfId="0" applyFont="1" applyFill="1" applyBorder="1" applyAlignment="1">
      <alignment horizontal="center" vertical="center" wrapText="1"/>
    </xf>
    <xf numFmtId="0" fontId="80" fillId="4" borderId="134" xfId="0" applyFont="1" applyFill="1" applyBorder="1" applyAlignment="1">
      <alignment horizontal="center" vertical="top" wrapText="1"/>
    </xf>
    <xf numFmtId="0" fontId="80" fillId="0" borderId="131" xfId="0" applyFont="1" applyFill="1" applyBorder="1" applyAlignment="1">
      <alignment vertical="center" wrapText="1"/>
    </xf>
    <xf numFmtId="0" fontId="80" fillId="3" borderId="136" xfId="0" applyFont="1" applyFill="1" applyBorder="1" applyAlignment="1">
      <alignment horizontal="center" vertical="top" wrapText="1"/>
    </xf>
    <xf numFmtId="0" fontId="68" fillId="3" borderId="135" xfId="0" applyFont="1" applyFill="1" applyBorder="1" applyAlignment="1">
      <alignment horizontal="center" vertical="center" wrapText="1"/>
    </xf>
    <xf numFmtId="0" fontId="80" fillId="3" borderId="131" xfId="0" applyFont="1" applyFill="1" applyBorder="1" applyAlignment="1">
      <alignment vertical="center" wrapText="1"/>
    </xf>
    <xf numFmtId="0" fontId="80" fillId="4" borderId="137" xfId="0" applyFont="1" applyFill="1" applyBorder="1" applyAlignment="1">
      <alignment horizontal="center" vertical="top" wrapText="1"/>
    </xf>
    <xf numFmtId="0" fontId="80" fillId="4" borderId="138" xfId="0" applyFont="1" applyFill="1" applyBorder="1" applyAlignment="1">
      <alignment vertical="center" wrapText="1"/>
    </xf>
    <xf numFmtId="0" fontId="80" fillId="4" borderId="139" xfId="0" applyFont="1" applyFill="1" applyBorder="1" applyAlignment="1">
      <alignment horizontal="center" vertical="top" wrapText="1"/>
    </xf>
    <xf numFmtId="0" fontId="82" fillId="3" borderId="2" xfId="0" applyFont="1" applyFill="1" applyBorder="1" applyAlignment="1">
      <alignment horizontal="center" vertical="center" wrapText="1"/>
    </xf>
    <xf numFmtId="0" fontId="80" fillId="3" borderId="2" xfId="0" applyFont="1" applyFill="1" applyBorder="1" applyAlignment="1">
      <alignment horizontal="center" vertical="top" wrapText="1"/>
    </xf>
    <xf numFmtId="0" fontId="80" fillId="3" borderId="41" xfId="0" applyFont="1" applyFill="1" applyBorder="1" applyAlignment="1">
      <alignment horizontal="center" vertical="top" wrapText="1"/>
    </xf>
    <xf numFmtId="0" fontId="80" fillId="3" borderId="44" xfId="0" applyFont="1" applyFill="1" applyBorder="1" applyAlignment="1">
      <alignment horizontal="center" vertical="top" wrapText="1"/>
    </xf>
    <xf numFmtId="0" fontId="80" fillId="4" borderId="32" xfId="0" applyFont="1" applyFill="1" applyBorder="1" applyAlignment="1">
      <alignment horizontal="center" vertical="top" wrapText="1"/>
    </xf>
    <xf numFmtId="0" fontId="80" fillId="4" borderId="140" xfId="0" applyFont="1" applyFill="1" applyBorder="1" applyAlignment="1">
      <alignment horizontal="center" vertical="top" wrapText="1"/>
    </xf>
    <xf numFmtId="0" fontId="80" fillId="4" borderId="141" xfId="0" applyFont="1" applyFill="1" applyBorder="1" applyAlignment="1">
      <alignment horizontal="center" vertical="top" wrapText="1"/>
    </xf>
    <xf numFmtId="0" fontId="68" fillId="4" borderId="0" xfId="0" applyFont="1" applyFill="1" applyBorder="1" applyAlignment="1">
      <alignment horizontal="center"/>
    </xf>
    <xf numFmtId="0" fontId="68" fillId="4" borderId="31" xfId="0" applyFont="1" applyFill="1" applyBorder="1" applyAlignment="1">
      <alignment horizontal="center"/>
    </xf>
    <xf numFmtId="0" fontId="68" fillId="3" borderId="35" xfId="0" applyFont="1" applyFill="1" applyBorder="1" applyAlignment="1">
      <alignment horizontal="center" vertical="center" wrapText="1"/>
    </xf>
    <xf numFmtId="0" fontId="80" fillId="3" borderId="42" xfId="0" applyFont="1" applyFill="1" applyBorder="1" applyAlignment="1">
      <alignment horizontal="center" vertical="top" wrapText="1"/>
    </xf>
    <xf numFmtId="0" fontId="80" fillId="3" borderId="39" xfId="0" applyFont="1" applyFill="1" applyBorder="1" applyAlignment="1">
      <alignment horizontal="center" vertical="top" wrapText="1"/>
    </xf>
    <xf numFmtId="0" fontId="80" fillId="3" borderId="40" xfId="0" applyFont="1" applyFill="1" applyBorder="1" applyAlignment="1">
      <alignment horizontal="center" vertical="top" wrapText="1"/>
    </xf>
    <xf numFmtId="0" fontId="82" fillId="4" borderId="2" xfId="0" applyFont="1" applyFill="1" applyBorder="1" applyAlignment="1">
      <alignment horizontal="center" vertical="center" wrapText="1"/>
    </xf>
    <xf numFmtId="0" fontId="80" fillId="4" borderId="142" xfId="0" applyFont="1" applyFill="1" applyBorder="1" applyAlignment="1">
      <alignment horizontal="center" vertical="center" wrapText="1"/>
    </xf>
    <xf numFmtId="0" fontId="80" fillId="4" borderId="143"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80" fillId="3" borderId="140" xfId="0" applyFont="1" applyFill="1" applyBorder="1" applyAlignment="1">
      <alignment horizontal="center" vertical="top" wrapText="1"/>
    </xf>
    <xf numFmtId="0" fontId="80" fillId="3" borderId="144" xfId="0" applyFont="1" applyFill="1" applyBorder="1" applyAlignment="1">
      <alignment horizontal="center" vertical="top" wrapText="1"/>
    </xf>
    <xf numFmtId="0" fontId="13" fillId="3" borderId="0" xfId="0" applyFont="1" applyFill="1" applyBorder="1" applyAlignment="1">
      <alignment horizontal="center"/>
    </xf>
    <xf numFmtId="0" fontId="13" fillId="3" borderId="31" xfId="0" applyFont="1" applyFill="1" applyBorder="1" applyAlignment="1">
      <alignment horizontal="center"/>
    </xf>
    <xf numFmtId="0" fontId="80" fillId="4" borderId="144" xfId="0" applyFont="1" applyFill="1" applyBorder="1" applyAlignment="1">
      <alignment horizontal="center" vertical="top" wrapText="1"/>
    </xf>
    <xf numFmtId="0" fontId="13" fillId="4" borderId="0" xfId="0" applyFont="1" applyFill="1" applyBorder="1" applyAlignment="1">
      <alignment horizontal="center"/>
    </xf>
    <xf numFmtId="0" fontId="13" fillId="4" borderId="31" xfId="0" applyFont="1" applyFill="1" applyBorder="1" applyAlignment="1">
      <alignment horizontal="center"/>
    </xf>
    <xf numFmtId="0" fontId="71" fillId="0" borderId="71" xfId="0" applyFont="1" applyBorder="1" applyAlignment="1">
      <alignment vertical="top" wrapText="1"/>
    </xf>
    <xf numFmtId="0" fontId="0" fillId="0" borderId="41" xfId="0" applyBorder="1" applyAlignment="1">
      <alignment horizontal="center"/>
    </xf>
    <xf numFmtId="0" fontId="0" fillId="0" borderId="44" xfId="0" applyBorder="1" applyAlignment="1">
      <alignment horizontal="center"/>
    </xf>
    <xf numFmtId="0" fontId="20" fillId="4" borderId="74" xfId="0" applyFont="1" applyFill="1" applyBorder="1" applyAlignment="1"/>
    <xf numFmtId="0" fontId="20" fillId="4" borderId="0" xfId="0" applyFont="1" applyFill="1" applyBorder="1" applyAlignment="1"/>
    <xf numFmtId="0" fontId="20" fillId="4" borderId="31" xfId="0" applyFont="1" applyFill="1" applyBorder="1" applyAlignment="1"/>
    <xf numFmtId="0" fontId="20" fillId="0" borderId="76" xfId="0" applyFont="1" applyBorder="1" applyAlignment="1"/>
    <xf numFmtId="0" fontId="20" fillId="0" borderId="39" xfId="0" applyFont="1" applyBorder="1" applyAlignment="1"/>
    <xf numFmtId="0" fontId="20" fillId="0" borderId="40" xfId="0" applyFont="1" applyBorder="1" applyAlignment="1"/>
    <xf numFmtId="0" fontId="68" fillId="4" borderId="73" xfId="0" applyFont="1" applyFill="1" applyBorder="1" applyAlignment="1">
      <alignment horizontal="center" vertical="center" wrapText="1"/>
    </xf>
    <xf numFmtId="0" fontId="68" fillId="0" borderId="75" xfId="0" applyFont="1" applyFill="1" applyBorder="1" applyAlignment="1">
      <alignment horizontal="center" vertical="center" wrapText="1"/>
    </xf>
    <xf numFmtId="0" fontId="68" fillId="0" borderId="0" xfId="0" applyFont="1" applyFill="1" applyBorder="1" applyAlignment="1">
      <alignment wrapText="1"/>
    </xf>
    <xf numFmtId="0" fontId="68" fillId="0" borderId="62" xfId="0" applyFont="1" applyFill="1" applyBorder="1" applyAlignment="1">
      <alignment horizontal="center" vertical="center" wrapText="1"/>
    </xf>
    <xf numFmtId="0" fontId="77" fillId="4" borderId="148" xfId="0" applyFont="1" applyFill="1" applyBorder="1" applyAlignment="1">
      <alignment horizontal="center" vertical="center" wrapText="1"/>
    </xf>
    <xf numFmtId="0" fontId="83" fillId="4" borderId="149" xfId="0" applyFont="1" applyFill="1" applyBorder="1" applyAlignment="1">
      <alignment horizontal="center" vertical="center" wrapText="1"/>
    </xf>
    <xf numFmtId="0" fontId="77" fillId="4" borderId="130" xfId="0" applyFont="1" applyFill="1" applyBorder="1" applyAlignment="1">
      <alignment horizontal="center" vertical="center" wrapText="1"/>
    </xf>
    <xf numFmtId="0" fontId="77" fillId="4" borderId="44" xfId="0" applyFont="1" applyFill="1" applyBorder="1" applyAlignment="1">
      <alignment horizontal="center" vertical="center" wrapText="1"/>
    </xf>
    <xf numFmtId="0" fontId="77" fillId="3" borderId="150" xfId="0" applyFont="1" applyFill="1" applyBorder="1" applyAlignment="1">
      <alignment horizontal="center" vertical="center" wrapText="1"/>
    </xf>
    <xf numFmtId="0" fontId="77" fillId="3" borderId="151" xfId="0" applyFont="1" applyFill="1" applyBorder="1" applyAlignment="1">
      <alignment horizontal="center" vertical="center" wrapText="1"/>
    </xf>
    <xf numFmtId="0" fontId="77" fillId="3" borderId="133" xfId="0" applyFont="1" applyFill="1" applyBorder="1" applyAlignment="1">
      <alignment horizontal="center" vertical="center" wrapText="1"/>
    </xf>
    <xf numFmtId="0" fontId="77" fillId="4" borderId="135" xfId="0" applyFont="1" applyFill="1" applyBorder="1" applyAlignment="1">
      <alignment horizontal="center" vertical="center" wrapText="1"/>
    </xf>
    <xf numFmtId="0" fontId="77" fillId="4" borderId="98" xfId="0" applyFont="1" applyFill="1" applyBorder="1" applyAlignment="1">
      <alignment horizontal="center" vertical="center" wrapText="1"/>
    </xf>
    <xf numFmtId="0" fontId="77" fillId="4" borderId="133" xfId="0" applyFont="1" applyFill="1" applyBorder="1" applyAlignment="1">
      <alignment horizontal="center" vertical="center" wrapText="1"/>
    </xf>
    <xf numFmtId="0" fontId="77" fillId="3" borderId="135" xfId="0" applyFont="1" applyFill="1" applyBorder="1" applyAlignment="1">
      <alignment horizontal="center" vertical="center" wrapText="1"/>
    </xf>
    <xf numFmtId="0" fontId="77" fillId="3" borderId="98" xfId="0" applyFont="1" applyFill="1" applyBorder="1" applyAlignment="1">
      <alignment horizontal="center" vertical="center" wrapText="1"/>
    </xf>
    <xf numFmtId="0" fontId="83" fillId="3" borderId="152" xfId="0" applyFont="1" applyFill="1" applyBorder="1" applyAlignment="1">
      <alignment horizontal="center" vertical="center" wrapText="1"/>
    </xf>
    <xf numFmtId="0" fontId="83" fillId="4" borderId="153" xfId="0" applyFont="1" applyFill="1" applyBorder="1" applyAlignment="1">
      <alignment horizontal="center" vertical="center" wrapText="1"/>
    </xf>
    <xf numFmtId="0" fontId="84" fillId="4" borderId="134" xfId="0" applyFont="1" applyFill="1" applyBorder="1" applyAlignment="1">
      <alignment horizontal="center" vertical="top" wrapText="1"/>
    </xf>
    <xf numFmtId="0" fontId="77" fillId="4" borderId="150" xfId="0" applyFont="1" applyFill="1" applyBorder="1" applyAlignment="1">
      <alignment horizontal="center" vertical="center" wrapText="1"/>
    </xf>
    <xf numFmtId="0" fontId="77" fillId="4" borderId="151" xfId="0" applyFont="1" applyFill="1" applyBorder="1" applyAlignment="1">
      <alignment horizontal="center" vertical="center" wrapText="1"/>
    </xf>
    <xf numFmtId="0" fontId="83" fillId="4" borderId="13" xfId="0" applyFont="1" applyFill="1" applyBorder="1" applyAlignment="1">
      <alignment horizontal="center" vertical="center" wrapText="1"/>
    </xf>
    <xf numFmtId="0" fontId="77" fillId="4" borderId="17" xfId="0" applyFont="1" applyFill="1" applyBorder="1" applyAlignment="1">
      <alignment horizontal="center" vertical="center" wrapText="1"/>
    </xf>
    <xf numFmtId="0" fontId="83" fillId="3" borderId="155" xfId="0" applyFont="1" applyFill="1" applyBorder="1" applyAlignment="1">
      <alignment horizontal="center" vertical="center" wrapText="1"/>
    </xf>
    <xf numFmtId="0" fontId="83" fillId="3" borderId="156" xfId="0" applyFont="1" applyFill="1" applyBorder="1" applyAlignment="1">
      <alignment horizontal="center" vertical="center" wrapText="1"/>
    </xf>
    <xf numFmtId="0" fontId="77" fillId="3" borderId="17" xfId="0" applyFont="1" applyFill="1" applyBorder="1" applyAlignment="1">
      <alignment horizontal="center" vertical="center" wrapText="1"/>
    </xf>
    <xf numFmtId="0" fontId="83" fillId="4" borderId="17" xfId="0" applyFont="1" applyFill="1" applyBorder="1" applyAlignment="1">
      <alignment horizontal="center" vertical="center" wrapText="1"/>
    </xf>
    <xf numFmtId="0" fontId="77" fillId="4" borderId="35" xfId="0" applyFont="1" applyFill="1" applyBorder="1" applyAlignment="1">
      <alignment horizontal="center" vertical="center" wrapText="1"/>
    </xf>
    <xf numFmtId="0" fontId="77" fillId="4" borderId="19" xfId="0" applyFont="1" applyFill="1" applyBorder="1" applyAlignment="1">
      <alignment horizontal="center" vertical="center" wrapText="1"/>
    </xf>
    <xf numFmtId="0" fontId="77" fillId="4" borderId="21" xfId="0" applyFont="1" applyFill="1" applyBorder="1" applyAlignment="1">
      <alignment horizontal="center" vertical="center" wrapText="1"/>
    </xf>
    <xf numFmtId="0" fontId="82" fillId="3" borderId="65" xfId="0" applyFont="1" applyFill="1" applyBorder="1" applyAlignment="1">
      <alignment horizontal="center" vertical="center" wrapText="1"/>
    </xf>
    <xf numFmtId="0" fontId="83" fillId="4" borderId="157" xfId="0" applyFont="1" applyFill="1" applyBorder="1" applyAlignment="1">
      <alignment horizontal="center" vertical="center" wrapText="1"/>
    </xf>
    <xf numFmtId="0" fontId="80" fillId="4" borderId="158" xfId="0" applyFont="1" applyFill="1" applyBorder="1" applyAlignment="1">
      <alignment horizontal="center" vertical="top" wrapText="1"/>
    </xf>
    <xf numFmtId="0" fontId="80" fillId="4" borderId="0" xfId="0" applyFont="1" applyFill="1" applyBorder="1" applyAlignment="1">
      <alignment horizontal="center" vertical="top" wrapText="1"/>
    </xf>
    <xf numFmtId="0" fontId="80" fillId="4" borderId="31" xfId="0" applyFont="1" applyFill="1" applyBorder="1" applyAlignment="1">
      <alignment horizontal="center" vertical="top" wrapText="1"/>
    </xf>
    <xf numFmtId="0" fontId="80" fillId="3" borderId="0" xfId="0" applyFont="1" applyFill="1" applyBorder="1" applyAlignment="1">
      <alignment horizontal="center" vertical="top" wrapText="1"/>
    </xf>
    <xf numFmtId="0" fontId="80" fillId="3" borderId="31" xfId="0" applyFont="1" applyFill="1" applyBorder="1" applyAlignment="1">
      <alignment horizontal="center" vertical="top" wrapText="1"/>
    </xf>
    <xf numFmtId="0" fontId="77" fillId="4" borderId="159" xfId="0" applyFont="1" applyFill="1" applyBorder="1" applyAlignment="1">
      <alignment horizontal="center" vertical="center" wrapText="1"/>
    </xf>
    <xf numFmtId="0" fontId="80" fillId="4" borderId="39" xfId="0" applyFont="1" applyFill="1" applyBorder="1" applyAlignment="1">
      <alignment horizontal="center" vertical="top" wrapText="1"/>
    </xf>
    <xf numFmtId="0" fontId="80" fillId="4" borderId="40" xfId="0" applyFont="1" applyFill="1" applyBorder="1" applyAlignment="1">
      <alignment horizontal="center" vertical="top" wrapText="1"/>
    </xf>
    <xf numFmtId="0" fontId="80" fillId="3" borderId="142" xfId="0" applyFont="1" applyFill="1" applyBorder="1" applyAlignment="1">
      <alignment horizontal="center" vertical="center" wrapText="1"/>
    </xf>
    <xf numFmtId="0" fontId="80" fillId="3" borderId="143"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4" xfId="0" applyFont="1" applyFill="1" applyBorder="1" applyAlignment="1">
      <alignment horizontal="center" vertical="center" wrapText="1"/>
    </xf>
    <xf numFmtId="0" fontId="83" fillId="4" borderId="160" xfId="0" applyFont="1" applyFill="1" applyBorder="1" applyAlignment="1">
      <alignment horizontal="center" vertical="center" wrapText="1"/>
    </xf>
    <xf numFmtId="0" fontId="77" fillId="4" borderId="161" xfId="0" applyFont="1" applyFill="1" applyBorder="1" applyAlignment="1">
      <alignment horizontal="center" vertical="center" wrapText="1"/>
    </xf>
    <xf numFmtId="0" fontId="80" fillId="4" borderId="42" xfId="0" applyFont="1" applyFill="1" applyBorder="1" applyAlignment="1">
      <alignment horizontal="center" vertical="top" wrapText="1"/>
    </xf>
    <xf numFmtId="0" fontId="71" fillId="4" borderId="71" xfId="0" applyFont="1" applyFill="1" applyBorder="1" applyAlignment="1">
      <alignment vertical="top" wrapText="1"/>
    </xf>
    <xf numFmtId="0" fontId="83" fillId="3" borderId="160" xfId="0" applyFont="1" applyFill="1" applyBorder="1" applyAlignment="1">
      <alignment horizontal="center" vertical="center" wrapText="1"/>
    </xf>
    <xf numFmtId="0" fontId="77" fillId="3" borderId="159" xfId="0" applyFont="1" applyFill="1" applyBorder="1" applyAlignment="1">
      <alignment horizontal="center" vertical="center" wrapText="1"/>
    </xf>
    <xf numFmtId="9" fontId="76" fillId="0" borderId="0" xfId="1" applyFont="1"/>
    <xf numFmtId="9" fontId="76" fillId="0" borderId="0" xfId="0" applyNumberFormat="1" applyFont="1"/>
    <xf numFmtId="0" fontId="80" fillId="3" borderId="32" xfId="0" applyFont="1" applyFill="1" applyBorder="1" applyAlignment="1">
      <alignment horizontal="center" vertical="top" wrapText="1"/>
    </xf>
    <xf numFmtId="0" fontId="80" fillId="3" borderId="15" xfId="0" applyFont="1" applyFill="1" applyBorder="1" applyAlignment="1">
      <alignment horizontal="center" vertical="top" wrapText="1"/>
    </xf>
    <xf numFmtId="0" fontId="80" fillId="3" borderId="154" xfId="0" applyFont="1" applyFill="1" applyBorder="1" applyAlignment="1">
      <alignment horizontal="center" vertical="top" wrapText="1"/>
    </xf>
    <xf numFmtId="0" fontId="80" fillId="3" borderId="133" xfId="0" applyFont="1" applyFill="1" applyBorder="1" applyAlignment="1">
      <alignment horizontal="center" vertical="top" wrapText="1"/>
    </xf>
    <xf numFmtId="0" fontId="80" fillId="3" borderId="70" xfId="0" applyFont="1" applyFill="1" applyBorder="1" applyAlignment="1">
      <alignment horizontal="center" vertical="center" wrapText="1"/>
    </xf>
    <xf numFmtId="0" fontId="80" fillId="3" borderId="70" xfId="0" applyFont="1" applyFill="1" applyBorder="1" applyAlignment="1">
      <alignment horizontal="center" vertical="top" wrapText="1"/>
    </xf>
    <xf numFmtId="0" fontId="80" fillId="4" borderId="70" xfId="0" applyFont="1" applyFill="1" applyBorder="1" applyAlignment="1">
      <alignment horizontal="center" vertical="center" wrapText="1"/>
    </xf>
    <xf numFmtId="0" fontId="0" fillId="6" borderId="0" xfId="0" applyFill="1"/>
    <xf numFmtId="0" fontId="6" fillId="0" borderId="0" xfId="0" applyFont="1"/>
    <xf numFmtId="0" fontId="6" fillId="6" borderId="0" xfId="0" applyFont="1" applyFill="1"/>
    <xf numFmtId="0" fontId="75" fillId="0" borderId="0" xfId="0" applyFont="1" applyAlignment="1">
      <alignment horizontal="center" vertical="center" wrapText="1"/>
    </xf>
    <xf numFmtId="0" fontId="75" fillId="0" borderId="0" xfId="0" applyFont="1" applyAlignment="1">
      <alignment horizontal="left" vertical="center" wrapText="1"/>
    </xf>
    <xf numFmtId="168" fontId="76" fillId="0" borderId="0" xfId="1" applyNumberFormat="1" applyFont="1"/>
    <xf numFmtId="0" fontId="16" fillId="0" borderId="0" xfId="17"/>
    <xf numFmtId="0" fontId="82" fillId="8" borderId="162" xfId="17" applyFont="1" applyFill="1" applyBorder="1" applyAlignment="1"/>
    <xf numFmtId="0" fontId="85" fillId="8" borderId="163" xfId="17" applyFont="1" applyFill="1" applyBorder="1" applyAlignment="1">
      <alignment horizontal="center" textRotation="90" wrapText="1"/>
    </xf>
    <xf numFmtId="0" fontId="85" fillId="8" borderId="164" xfId="17" applyFont="1" applyFill="1" applyBorder="1" applyAlignment="1">
      <alignment horizontal="center" textRotation="90" wrapText="1"/>
    </xf>
    <xf numFmtId="0" fontId="80" fillId="4" borderId="165" xfId="17" applyFont="1" applyFill="1" applyBorder="1" applyAlignment="1">
      <alignment vertical="center" wrapText="1"/>
    </xf>
    <xf numFmtId="0" fontId="80" fillId="8" borderId="167" xfId="17" applyFont="1" applyFill="1" applyBorder="1" applyAlignment="1">
      <alignment vertical="center" wrapText="1"/>
    </xf>
    <xf numFmtId="0" fontId="80" fillId="4" borderId="167" xfId="17" applyFont="1" applyFill="1" applyBorder="1" applyAlignment="1">
      <alignment vertical="center" wrapText="1"/>
    </xf>
    <xf numFmtId="0" fontId="69" fillId="3" borderId="167" xfId="17" applyFont="1" applyFill="1" applyBorder="1" applyAlignment="1">
      <alignment vertical="center" wrapText="1"/>
    </xf>
    <xf numFmtId="0" fontId="80" fillId="0" borderId="167" xfId="17" applyFont="1" applyFill="1" applyBorder="1" applyAlignment="1">
      <alignment vertical="center" wrapText="1"/>
    </xf>
    <xf numFmtId="0" fontId="80" fillId="3" borderId="167" xfId="17" applyFont="1" applyFill="1" applyBorder="1" applyAlignment="1">
      <alignment vertical="center" wrapText="1"/>
    </xf>
    <xf numFmtId="0" fontId="80" fillId="4" borderId="169" xfId="17" applyFont="1" applyFill="1" applyBorder="1" applyAlignment="1">
      <alignment vertical="center" wrapText="1"/>
    </xf>
    <xf numFmtId="0" fontId="82" fillId="3" borderId="65" xfId="17" applyFont="1" applyFill="1" applyBorder="1" applyAlignment="1">
      <alignment horizontal="center" vertical="center" wrapText="1"/>
    </xf>
    <xf numFmtId="0" fontId="16" fillId="0" borderId="41" xfId="17" applyBorder="1" applyAlignment="1">
      <alignment horizontal="center"/>
    </xf>
    <xf numFmtId="0" fontId="16" fillId="0" borderId="170" xfId="17" applyBorder="1" applyAlignment="1">
      <alignment horizontal="center"/>
    </xf>
    <xf numFmtId="0" fontId="16" fillId="4" borderId="171" xfId="17" applyFill="1" applyBorder="1" applyAlignment="1">
      <alignment horizontal="center"/>
    </xf>
    <xf numFmtId="0" fontId="16" fillId="0" borderId="39" xfId="17" applyBorder="1" applyAlignment="1">
      <alignment horizontal="center"/>
    </xf>
    <xf numFmtId="0" fontId="6" fillId="0" borderId="39" xfId="17" applyFont="1" applyBorder="1" applyAlignment="1">
      <alignment horizontal="center"/>
    </xf>
    <xf numFmtId="0" fontId="16" fillId="0" borderId="172" xfId="17" applyBorder="1" applyAlignment="1">
      <alignment horizontal="center"/>
    </xf>
    <xf numFmtId="0" fontId="86" fillId="4" borderId="65" xfId="17" applyFont="1" applyFill="1" applyBorder="1" applyAlignment="1">
      <alignment horizontal="center"/>
    </xf>
    <xf numFmtId="0" fontId="16" fillId="4" borderId="44" xfId="17" applyFill="1" applyBorder="1" applyAlignment="1">
      <alignment horizontal="center"/>
    </xf>
    <xf numFmtId="0" fontId="71" fillId="4" borderId="71" xfId="17" applyFont="1" applyFill="1" applyBorder="1" applyAlignment="1">
      <alignment vertical="top" wrapText="1"/>
    </xf>
    <xf numFmtId="0" fontId="20" fillId="4" borderId="72" xfId="17" applyFont="1" applyFill="1" applyBorder="1" applyAlignment="1"/>
    <xf numFmtId="0" fontId="13" fillId="4" borderId="41" xfId="17" applyFont="1" applyFill="1" applyBorder="1" applyAlignment="1">
      <alignment horizontal="center" vertical="center" wrapText="1"/>
    </xf>
    <xf numFmtId="0" fontId="16" fillId="0" borderId="42" xfId="17" applyBorder="1"/>
    <xf numFmtId="0" fontId="20" fillId="0" borderId="76" xfId="17" applyFont="1" applyBorder="1" applyAlignment="1"/>
    <xf numFmtId="0" fontId="68" fillId="4" borderId="94" xfId="17" applyFont="1" applyFill="1" applyBorder="1" applyAlignment="1">
      <alignment horizontal="center" vertical="top" wrapText="1"/>
    </xf>
    <xf numFmtId="0" fontId="68" fillId="4" borderId="91" xfId="17" applyFont="1" applyFill="1" applyBorder="1" applyAlignment="1">
      <alignment horizontal="center" vertical="top" wrapText="1"/>
    </xf>
    <xf numFmtId="0" fontId="68" fillId="4" borderId="151" xfId="17" applyFont="1" applyFill="1" applyBorder="1" applyAlignment="1">
      <alignment horizontal="center" vertical="center" wrapText="1"/>
    </xf>
    <xf numFmtId="0" fontId="68" fillId="4" borderId="166" xfId="17" applyFont="1" applyFill="1" applyBorder="1" applyAlignment="1">
      <alignment horizontal="center" vertical="center" wrapText="1"/>
    </xf>
    <xf numFmtId="0" fontId="68" fillId="3" borderId="151" xfId="17" applyFont="1" applyFill="1" applyBorder="1" applyAlignment="1">
      <alignment horizontal="center" vertical="center" wrapText="1"/>
    </xf>
    <xf numFmtId="0" fontId="68" fillId="0" borderId="91" xfId="17" applyFont="1" applyFill="1" applyBorder="1" applyAlignment="1">
      <alignment horizontal="center" vertical="top" wrapText="1"/>
    </xf>
    <xf numFmtId="0" fontId="68" fillId="3" borderId="168" xfId="17" applyFont="1" applyFill="1" applyBorder="1" applyAlignment="1">
      <alignment horizontal="center" vertical="center" wrapText="1"/>
    </xf>
    <xf numFmtId="0" fontId="68" fillId="4" borderId="95" xfId="17" applyFont="1" applyFill="1" applyBorder="1" applyAlignment="1">
      <alignment horizontal="center" vertical="top" wrapText="1"/>
    </xf>
    <xf numFmtId="0" fontId="68" fillId="0" borderId="94" xfId="17" applyFont="1" applyFill="1" applyBorder="1" applyAlignment="1">
      <alignment horizontal="center" vertical="top" wrapText="1"/>
    </xf>
    <xf numFmtId="0" fontId="68" fillId="0" borderId="95" xfId="17" applyFont="1" applyFill="1" applyBorder="1" applyAlignment="1">
      <alignment horizontal="center" vertical="top" wrapText="1"/>
    </xf>
    <xf numFmtId="0" fontId="68" fillId="4" borderId="168" xfId="17" applyFont="1" applyFill="1" applyBorder="1" applyAlignment="1">
      <alignment horizontal="center" vertical="center" wrapText="1"/>
    </xf>
    <xf numFmtId="0" fontId="68" fillId="4" borderId="98" xfId="17" applyFont="1" applyFill="1" applyBorder="1" applyAlignment="1">
      <alignment horizontal="center" vertical="top" wrapText="1"/>
    </xf>
    <xf numFmtId="0" fontId="68" fillId="4" borderId="89" xfId="17" applyFont="1" applyFill="1" applyBorder="1" applyAlignment="1">
      <alignment horizontal="center" vertical="top" wrapText="1"/>
    </xf>
    <xf numFmtId="0" fontId="68" fillId="4" borderId="70" xfId="17" applyFont="1" applyFill="1" applyBorder="1" applyAlignment="1">
      <alignment horizontal="center" vertical="top" wrapText="1"/>
    </xf>
    <xf numFmtId="0" fontId="68" fillId="3" borderId="159" xfId="17" applyFont="1" applyFill="1" applyBorder="1" applyAlignment="1">
      <alignment horizontal="center" vertical="center" wrapText="1"/>
    </xf>
    <xf numFmtId="0" fontId="68" fillId="3" borderId="70" xfId="17" applyFont="1" applyFill="1" applyBorder="1" applyAlignment="1">
      <alignment horizontal="center" vertical="top" wrapText="1"/>
    </xf>
    <xf numFmtId="0" fontId="68" fillId="4" borderId="159" xfId="17" applyFont="1" applyFill="1" applyBorder="1" applyAlignment="1">
      <alignment horizontal="center" vertical="center" wrapText="1"/>
    </xf>
    <xf numFmtId="0" fontId="68" fillId="4" borderId="71" xfId="17" applyFont="1" applyFill="1" applyBorder="1" applyAlignment="1">
      <alignment horizontal="center" vertical="center" wrapText="1"/>
    </xf>
    <xf numFmtId="0" fontId="68" fillId="0" borderId="75" xfId="17" applyFont="1" applyFill="1" applyBorder="1" applyAlignment="1">
      <alignment horizontal="center" vertical="center" wrapText="1"/>
    </xf>
    <xf numFmtId="0" fontId="6" fillId="4" borderId="39" xfId="17" applyFont="1" applyFill="1" applyBorder="1" applyAlignment="1">
      <alignment horizontal="center"/>
    </xf>
    <xf numFmtId="0" fontId="63" fillId="2" borderId="0" xfId="17" applyFont="1" applyFill="1" applyAlignment="1"/>
    <xf numFmtId="0" fontId="17" fillId="0" borderId="0" xfId="17" applyFont="1" applyAlignment="1">
      <alignment horizontal="center" vertical="center" wrapText="1"/>
    </xf>
    <xf numFmtId="0" fontId="16" fillId="0" borderId="0" xfId="17" applyFont="1"/>
    <xf numFmtId="0" fontId="63" fillId="0" borderId="0" xfId="17" applyFont="1" applyAlignment="1">
      <alignment horizontal="center"/>
    </xf>
    <xf numFmtId="168" fontId="63" fillId="0" borderId="0" xfId="15" applyNumberFormat="1" applyFont="1"/>
    <xf numFmtId="0" fontId="68" fillId="0" borderId="63" xfId="17" applyFont="1" applyBorder="1" applyAlignment="1">
      <alignment horizontal="center" vertical="center" wrapText="1"/>
    </xf>
    <xf numFmtId="0" fontId="68" fillId="0" borderId="62" xfId="17" applyFont="1" applyBorder="1" applyAlignment="1">
      <alignment horizontal="center" vertical="center" wrapText="1"/>
    </xf>
    <xf numFmtId="0" fontId="80" fillId="4" borderId="153" xfId="17" applyFont="1" applyFill="1" applyBorder="1" applyAlignment="1">
      <alignment vertical="center" wrapText="1"/>
    </xf>
    <xf numFmtId="0" fontId="80" fillId="8" borderId="73" xfId="17" applyFont="1" applyFill="1" applyBorder="1" applyAlignment="1">
      <alignment vertical="center" wrapText="1"/>
    </xf>
    <xf numFmtId="0" fontId="80" fillId="3" borderId="73" xfId="17" applyFont="1" applyFill="1" applyBorder="1" applyAlignment="1">
      <alignment vertical="top" wrapText="1"/>
    </xf>
    <xf numFmtId="0" fontId="80" fillId="4" borderId="73" xfId="17" applyFont="1" applyFill="1" applyBorder="1" applyAlignment="1">
      <alignment vertical="center" wrapText="1"/>
    </xf>
    <xf numFmtId="0" fontId="80" fillId="3" borderId="135" xfId="17" applyFont="1" applyFill="1" applyBorder="1" applyAlignment="1">
      <alignment vertical="center" wrapText="1"/>
    </xf>
    <xf numFmtId="4" fontId="33" fillId="3" borderId="98" xfId="17" applyNumberFormat="1" applyFont="1" applyFill="1" applyBorder="1" applyAlignment="1">
      <alignment horizontal="center" vertical="top" wrapText="1"/>
    </xf>
    <xf numFmtId="4" fontId="33" fillId="3" borderId="176" xfId="17" applyNumberFormat="1" applyFont="1" applyFill="1" applyBorder="1" applyAlignment="1">
      <alignment horizontal="center" vertical="top" wrapText="1"/>
    </xf>
    <xf numFmtId="0" fontId="80" fillId="4" borderId="135" xfId="17" applyFont="1" applyFill="1" applyBorder="1" applyAlignment="1">
      <alignment vertical="center" wrapText="1"/>
    </xf>
    <xf numFmtId="0" fontId="80" fillId="3" borderId="2" xfId="17" applyFont="1" applyFill="1" applyBorder="1" applyAlignment="1">
      <alignment horizontal="center" vertical="center" wrapText="1"/>
    </xf>
    <xf numFmtId="0" fontId="13" fillId="3" borderId="44" xfId="17" applyFont="1" applyFill="1" applyBorder="1" applyAlignment="1">
      <alignment horizontal="center"/>
    </xf>
    <xf numFmtId="0" fontId="13" fillId="3" borderId="41" xfId="17" applyFont="1" applyFill="1" applyBorder="1" applyAlignment="1">
      <alignment horizontal="center"/>
    </xf>
    <xf numFmtId="0" fontId="80" fillId="3" borderId="177" xfId="17" applyFont="1" applyFill="1" applyBorder="1" applyAlignment="1">
      <alignment horizontal="center" vertical="top" wrapText="1"/>
    </xf>
    <xf numFmtId="0" fontId="80" fillId="3" borderId="178" xfId="17" applyFont="1" applyFill="1" applyBorder="1" applyAlignment="1">
      <alignment horizontal="center" vertical="top" wrapText="1"/>
    </xf>
    <xf numFmtId="0" fontId="80" fillId="3" borderId="179" xfId="17" applyFont="1" applyFill="1" applyBorder="1" applyAlignment="1">
      <alignment horizontal="center" vertical="top" wrapText="1"/>
    </xf>
    <xf numFmtId="0" fontId="80" fillId="4" borderId="180" xfId="17" applyFont="1" applyFill="1" applyBorder="1" applyAlignment="1">
      <alignment horizontal="center" vertical="top" wrapText="1"/>
    </xf>
    <xf numFmtId="0" fontId="80" fillId="4" borderId="93" xfId="17" applyFont="1" applyFill="1" applyBorder="1" applyAlignment="1">
      <alignment horizontal="center" vertical="top" wrapText="1"/>
    </xf>
    <xf numFmtId="0" fontId="13" fillId="0" borderId="40" xfId="17" applyFont="1" applyBorder="1" applyAlignment="1">
      <alignment horizontal="center"/>
    </xf>
    <xf numFmtId="0" fontId="71" fillId="0" borderId="181" xfId="17" applyFont="1" applyBorder="1" applyAlignment="1">
      <alignment vertical="top" wrapText="1"/>
    </xf>
    <xf numFmtId="0" fontId="80" fillId="4" borderId="17" xfId="17" applyFont="1" applyFill="1" applyBorder="1" applyAlignment="1">
      <alignment horizontal="center" vertical="top" wrapText="1"/>
    </xf>
    <xf numFmtId="0" fontId="80" fillId="4" borderId="94" xfId="17" applyFont="1" applyFill="1" applyBorder="1" applyAlignment="1">
      <alignment horizontal="center" vertical="top" wrapText="1"/>
    </xf>
    <xf numFmtId="0" fontId="80" fillId="4" borderId="175" xfId="17" applyFont="1" applyFill="1" applyBorder="1" applyAlignment="1">
      <alignment horizontal="center" vertical="top" wrapText="1"/>
    </xf>
    <xf numFmtId="0" fontId="80" fillId="3" borderId="17" xfId="17" applyFont="1" applyFill="1" applyBorder="1" applyAlignment="1">
      <alignment horizontal="center" vertical="top" wrapText="1"/>
    </xf>
    <xf numFmtId="0" fontId="80" fillId="3" borderId="94" xfId="17" applyFont="1" applyFill="1" applyBorder="1" applyAlignment="1">
      <alignment horizontal="center" vertical="top" wrapText="1"/>
    </xf>
    <xf numFmtId="0" fontId="80" fillId="3" borderId="137" xfId="17" applyFont="1" applyFill="1" applyBorder="1" applyAlignment="1">
      <alignment horizontal="center" vertical="top" wrapText="1"/>
    </xf>
    <xf numFmtId="0" fontId="80" fillId="4" borderId="137" xfId="17" applyFont="1" applyFill="1" applyBorder="1" applyAlignment="1">
      <alignment horizontal="center" vertical="top" wrapText="1"/>
    </xf>
    <xf numFmtId="0" fontId="68" fillId="0" borderId="137" xfId="17" applyFont="1" applyFill="1" applyBorder="1" applyAlignment="1">
      <alignment horizontal="center" vertical="center" wrapText="1"/>
    </xf>
    <xf numFmtId="0" fontId="68" fillId="4" borderId="133" xfId="17" applyFont="1" applyFill="1" applyBorder="1" applyAlignment="1">
      <alignment horizontal="center" vertical="center" wrapText="1"/>
    </xf>
    <xf numFmtId="0" fontId="68" fillId="4" borderId="176" xfId="17" applyFont="1" applyFill="1" applyBorder="1" applyAlignment="1">
      <alignment horizontal="center" vertical="center" wrapText="1"/>
    </xf>
    <xf numFmtId="0" fontId="68" fillId="0" borderId="133" xfId="17" applyFont="1" applyFill="1" applyBorder="1" applyAlignment="1">
      <alignment horizontal="center" vertical="center" wrapText="1"/>
    </xf>
    <xf numFmtId="0" fontId="80" fillId="4" borderId="98" xfId="17" applyFont="1" applyFill="1" applyBorder="1" applyAlignment="1">
      <alignment horizontal="center" vertical="top" wrapText="1"/>
    </xf>
    <xf numFmtId="0" fontId="80" fillId="4" borderId="34" xfId="17" applyFont="1" applyFill="1" applyBorder="1" applyAlignment="1">
      <alignment horizontal="center" vertical="top" wrapText="1"/>
    </xf>
    <xf numFmtId="0" fontId="68" fillId="0" borderId="34" xfId="17" applyFont="1" applyFill="1" applyBorder="1" applyAlignment="1">
      <alignment horizontal="center" vertical="center" wrapText="1"/>
    </xf>
    <xf numFmtId="0" fontId="68" fillId="0" borderId="42" xfId="17" applyFont="1" applyFill="1" applyBorder="1" applyAlignment="1">
      <alignment horizontal="center" vertical="center" wrapText="1"/>
    </xf>
    <xf numFmtId="0" fontId="68" fillId="4" borderId="73" xfId="17" applyFont="1" applyFill="1" applyBorder="1" applyAlignment="1">
      <alignment horizontal="center" vertical="center" wrapText="1"/>
    </xf>
    <xf numFmtId="0" fontId="68" fillId="0" borderId="182" xfId="17" applyFont="1" applyFill="1" applyBorder="1" applyAlignment="1">
      <alignment horizontal="center" vertical="center" wrapText="1"/>
    </xf>
    <xf numFmtId="0" fontId="16" fillId="0" borderId="184" xfId="17" applyBorder="1" applyAlignment="1">
      <alignment horizontal="center"/>
    </xf>
    <xf numFmtId="0" fontId="80" fillId="4" borderId="186" xfId="3" applyFont="1" applyFill="1" applyBorder="1" applyAlignment="1">
      <alignment vertical="center" wrapText="1"/>
    </xf>
    <xf numFmtId="0" fontId="80" fillId="8" borderId="131" xfId="3" applyFont="1" applyFill="1" applyBorder="1" applyAlignment="1">
      <alignment vertical="center" wrapText="1"/>
    </xf>
    <xf numFmtId="0" fontId="80" fillId="4" borderId="131" xfId="3" applyFont="1" applyFill="1" applyBorder="1" applyAlignment="1">
      <alignment vertical="center" wrapText="1"/>
    </xf>
    <xf numFmtId="0" fontId="69" fillId="3" borderId="131" xfId="3" applyFont="1" applyFill="1" applyBorder="1" applyAlignment="1">
      <alignment vertical="center" wrapText="1"/>
    </xf>
    <xf numFmtId="0" fontId="80" fillId="0" borderId="131" xfId="3" applyFont="1" applyFill="1" applyBorder="1" applyAlignment="1">
      <alignment vertical="center" wrapText="1"/>
    </xf>
    <xf numFmtId="0" fontId="80" fillId="3" borderId="131" xfId="3" applyFont="1" applyFill="1" applyBorder="1" applyAlignment="1">
      <alignment vertical="center" wrapText="1"/>
    </xf>
    <xf numFmtId="0" fontId="80" fillId="4" borderId="138" xfId="3" applyFont="1" applyFill="1" applyBorder="1" applyAlignment="1">
      <alignment vertical="center" wrapText="1"/>
    </xf>
    <xf numFmtId="0" fontId="80" fillId="3" borderId="203" xfId="3" applyFont="1" applyFill="1" applyBorder="1" applyAlignment="1">
      <alignment vertical="center" wrapText="1"/>
    </xf>
    <xf numFmtId="0" fontId="16" fillId="0" borderId="204" xfId="17" applyBorder="1" applyAlignment="1">
      <alignment horizontal="center"/>
    </xf>
    <xf numFmtId="0" fontId="16" fillId="0" borderId="205" xfId="17" applyBorder="1" applyAlignment="1">
      <alignment horizontal="center"/>
    </xf>
    <xf numFmtId="0" fontId="16" fillId="0" borderId="126" xfId="17" applyBorder="1" applyAlignment="1">
      <alignment horizontal="center"/>
    </xf>
    <xf numFmtId="0" fontId="16" fillId="4" borderId="207" xfId="17" applyFill="1" applyBorder="1" applyAlignment="1">
      <alignment horizontal="center"/>
    </xf>
    <xf numFmtId="0" fontId="16" fillId="4" borderId="208" xfId="17" applyFill="1" applyBorder="1" applyAlignment="1">
      <alignment horizontal="center"/>
    </xf>
    <xf numFmtId="0" fontId="16" fillId="0" borderId="210" xfId="17" applyBorder="1" applyAlignment="1">
      <alignment horizontal="center"/>
    </xf>
    <xf numFmtId="0" fontId="16" fillId="0" borderId="127" xfId="17" applyBorder="1" applyAlignment="1">
      <alignment horizontal="center"/>
    </xf>
    <xf numFmtId="0" fontId="68" fillId="0" borderId="211" xfId="17" applyFont="1" applyBorder="1"/>
    <xf numFmtId="0" fontId="16" fillId="0" borderId="207" xfId="17" applyBorder="1" applyAlignment="1">
      <alignment horizontal="center"/>
    </xf>
    <xf numFmtId="0" fontId="16" fillId="0" borderId="208" xfId="17" applyBorder="1" applyAlignment="1">
      <alignment horizontal="center"/>
    </xf>
    <xf numFmtId="0" fontId="71" fillId="0" borderId="71" xfId="3" applyFont="1" applyBorder="1" applyAlignment="1">
      <alignment vertical="top" wrapText="1"/>
    </xf>
    <xf numFmtId="0" fontId="1" fillId="0" borderId="41" xfId="3" applyBorder="1" applyAlignment="1">
      <alignment horizontal="center"/>
    </xf>
    <xf numFmtId="0" fontId="1" fillId="0" borderId="44" xfId="3" applyBorder="1" applyAlignment="1">
      <alignment horizontal="center"/>
    </xf>
    <xf numFmtId="0" fontId="20" fillId="4" borderId="74" xfId="3" applyFont="1" applyFill="1" applyBorder="1" applyAlignment="1"/>
    <xf numFmtId="0" fontId="20" fillId="4" borderId="0" xfId="3" applyFont="1" applyFill="1" applyBorder="1" applyAlignment="1"/>
    <xf numFmtId="0" fontId="20" fillId="4" borderId="31" xfId="3" applyFont="1" applyFill="1" applyBorder="1" applyAlignment="1"/>
    <xf numFmtId="0" fontId="20" fillId="0" borderId="183" xfId="3" applyFont="1" applyBorder="1" applyAlignment="1"/>
    <xf numFmtId="0" fontId="20" fillId="0" borderId="0" xfId="3" applyFont="1" applyBorder="1" applyAlignment="1"/>
    <xf numFmtId="0" fontId="20" fillId="0" borderId="31" xfId="3" applyFont="1" applyBorder="1" applyAlignment="1"/>
    <xf numFmtId="0" fontId="16" fillId="4" borderId="40" xfId="17" applyFill="1" applyBorder="1"/>
    <xf numFmtId="0" fontId="77" fillId="0" borderId="0" xfId="17" applyFont="1" applyFill="1" applyBorder="1" applyAlignment="1">
      <alignment horizontal="center" vertical="top" wrapText="1"/>
    </xf>
    <xf numFmtId="0" fontId="77" fillId="0" borderId="180" xfId="17" applyFont="1" applyFill="1" applyBorder="1" applyAlignment="1">
      <alignment horizontal="center" vertical="top" wrapText="1"/>
    </xf>
    <xf numFmtId="0" fontId="68" fillId="4" borderId="187" xfId="17" applyFont="1" applyFill="1" applyBorder="1" applyAlignment="1">
      <alignment horizontal="center" vertical="top" wrapText="1"/>
    </xf>
    <xf numFmtId="0" fontId="68" fillId="4" borderId="188" xfId="17" applyFont="1" applyFill="1" applyBorder="1" applyAlignment="1">
      <alignment horizontal="center" vertical="top" wrapText="1"/>
    </xf>
    <xf numFmtId="0" fontId="68" fillId="4" borderId="175" xfId="17" applyFont="1" applyFill="1" applyBorder="1" applyAlignment="1">
      <alignment horizontal="center" vertical="top" wrapText="1"/>
    </xf>
    <xf numFmtId="0" fontId="68" fillId="3" borderId="189" xfId="17" applyFont="1" applyFill="1" applyBorder="1" applyAlignment="1">
      <alignment horizontal="center" vertical="top" wrapText="1"/>
    </xf>
    <xf numFmtId="0" fontId="68" fillId="0" borderId="190" xfId="17" applyFont="1" applyFill="1" applyBorder="1" applyAlignment="1">
      <alignment horizontal="center" vertical="top" wrapText="1"/>
    </xf>
    <xf numFmtId="0" fontId="68" fillId="0" borderId="191" xfId="17" applyFont="1" applyFill="1" applyBorder="1" applyAlignment="1">
      <alignment horizontal="center" vertical="top" wrapText="1"/>
    </xf>
    <xf numFmtId="0" fontId="68" fillId="4" borderId="93" xfId="17" applyFont="1" applyFill="1" applyBorder="1" applyAlignment="1">
      <alignment horizontal="center" vertical="top" wrapText="1"/>
    </xf>
    <xf numFmtId="0" fontId="68" fillId="4" borderId="192" xfId="17" applyFont="1" applyFill="1" applyBorder="1" applyAlignment="1">
      <alignment horizontal="center" vertical="top" wrapText="1"/>
    </xf>
    <xf numFmtId="0" fontId="68" fillId="4" borderId="193" xfId="17" applyFont="1" applyFill="1" applyBorder="1" applyAlignment="1">
      <alignment horizontal="center" vertical="top" wrapText="1"/>
    </xf>
    <xf numFmtId="0" fontId="68" fillId="0" borderId="139" xfId="17" applyFont="1" applyFill="1" applyBorder="1" applyAlignment="1">
      <alignment horizontal="center" vertical="top" wrapText="1"/>
    </xf>
    <xf numFmtId="0" fontId="68" fillId="0" borderId="194" xfId="17" applyFont="1" applyFill="1" applyBorder="1" applyAlignment="1">
      <alignment horizontal="center" vertical="top" wrapText="1"/>
    </xf>
    <xf numFmtId="0" fontId="68" fillId="0" borderId="195" xfId="17" applyFont="1" applyFill="1" applyBorder="1" applyAlignment="1">
      <alignment horizontal="center" vertical="top" wrapText="1"/>
    </xf>
    <xf numFmtId="0" fontId="68" fillId="3" borderId="196" xfId="17" applyFont="1" applyFill="1" applyBorder="1" applyAlignment="1">
      <alignment horizontal="center" vertical="top" wrapText="1"/>
    </xf>
    <xf numFmtId="0" fontId="68" fillId="4" borderId="134" xfId="17" applyFont="1" applyFill="1" applyBorder="1" applyAlignment="1">
      <alignment horizontal="center" vertical="top" wrapText="1"/>
    </xf>
    <xf numFmtId="0" fontId="68" fillId="9" borderId="93" xfId="17" applyFont="1" applyFill="1" applyBorder="1" applyAlignment="1">
      <alignment horizontal="center" vertical="top" wrapText="1"/>
    </xf>
    <xf numFmtId="0" fontId="68" fillId="9" borderId="152" xfId="17" applyFont="1" applyFill="1" applyBorder="1" applyAlignment="1">
      <alignment horizontal="center" vertical="top" wrapText="1"/>
    </xf>
    <xf numFmtId="0" fontId="68" fillId="4" borderId="189" xfId="17" applyFont="1" applyFill="1" applyBorder="1" applyAlignment="1">
      <alignment horizontal="center" vertical="top" wrapText="1"/>
    </xf>
    <xf numFmtId="0" fontId="68" fillId="4" borderId="196" xfId="17" applyFont="1" applyFill="1" applyBorder="1" applyAlignment="1">
      <alignment horizontal="center" vertical="top" wrapText="1"/>
    </xf>
    <xf numFmtId="0" fontId="68" fillId="0" borderId="197" xfId="17" applyFont="1" applyFill="1" applyBorder="1" applyAlignment="1">
      <alignment horizontal="center" vertical="top" wrapText="1"/>
    </xf>
    <xf numFmtId="0" fontId="68" fillId="9" borderId="192" xfId="17" applyFont="1" applyFill="1" applyBorder="1" applyAlignment="1">
      <alignment horizontal="center" vertical="top" wrapText="1"/>
    </xf>
    <xf numFmtId="0" fontId="68" fillId="4" borderId="157" xfId="17" applyFont="1" applyFill="1" applyBorder="1" applyAlignment="1">
      <alignment horizontal="center" vertical="top" wrapText="1"/>
    </xf>
    <xf numFmtId="0" fontId="68" fillId="4" borderId="198" xfId="17" applyFont="1" applyFill="1" applyBorder="1" applyAlignment="1">
      <alignment horizontal="center" vertical="top" wrapText="1"/>
    </xf>
    <xf numFmtId="0" fontId="68" fillId="3" borderId="199" xfId="17" applyFont="1" applyFill="1" applyBorder="1" applyAlignment="1">
      <alignment horizontal="center" vertical="top" wrapText="1"/>
    </xf>
    <xf numFmtId="0" fontId="68" fillId="4" borderId="200" xfId="17" applyFont="1" applyFill="1" applyBorder="1" applyAlignment="1">
      <alignment horizontal="center" vertical="top" wrapText="1"/>
    </xf>
    <xf numFmtId="0" fontId="68" fillId="9" borderId="141" xfId="17" applyFont="1" applyFill="1" applyBorder="1" applyAlignment="1">
      <alignment horizontal="center" vertical="top" wrapText="1"/>
    </xf>
    <xf numFmtId="0" fontId="68" fillId="9" borderId="201" xfId="17" applyFont="1" applyFill="1" applyBorder="1" applyAlignment="1">
      <alignment horizontal="center" vertical="top" wrapText="1"/>
    </xf>
    <xf numFmtId="0" fontId="68" fillId="9" borderId="202" xfId="17" applyFont="1" applyFill="1" applyBorder="1" applyAlignment="1">
      <alignment horizontal="center" vertical="top" wrapText="1"/>
    </xf>
    <xf numFmtId="0" fontId="68" fillId="4" borderId="206" xfId="17" applyFont="1" applyFill="1" applyBorder="1" applyAlignment="1">
      <alignment horizontal="center" vertical="top" wrapText="1"/>
    </xf>
    <xf numFmtId="0" fontId="68" fillId="0" borderId="209" xfId="17" applyFont="1" applyFill="1" applyBorder="1" applyAlignment="1">
      <alignment horizontal="center" vertical="top" wrapText="1"/>
    </xf>
    <xf numFmtId="0" fontId="68" fillId="0" borderId="212" xfId="17" applyFont="1" applyFill="1" applyBorder="1" applyAlignment="1">
      <alignment horizontal="center" vertical="top" wrapText="1"/>
    </xf>
    <xf numFmtId="0" fontId="68" fillId="0" borderId="182" xfId="3" applyFont="1" applyFill="1" applyBorder="1" applyAlignment="1">
      <alignment horizontal="center" vertical="center" wrapText="1"/>
    </xf>
    <xf numFmtId="0" fontId="73" fillId="4" borderId="42" xfId="17" applyFont="1" applyFill="1" applyBorder="1" applyAlignment="1">
      <alignment horizontal="center"/>
    </xf>
    <xf numFmtId="0" fontId="16" fillId="0" borderId="0" xfId="17" applyNumberFormat="1"/>
    <xf numFmtId="0" fontId="6" fillId="0" borderId="0" xfId="17" applyNumberFormat="1" applyFont="1"/>
    <xf numFmtId="0" fontId="16" fillId="0" borderId="0" xfId="17" applyFont="1" applyAlignment="1"/>
    <xf numFmtId="0" fontId="16" fillId="0" borderId="0" xfId="17" applyAlignment="1">
      <alignment horizontal="left"/>
    </xf>
    <xf numFmtId="0" fontId="73" fillId="0" borderId="0" xfId="17" applyFont="1"/>
    <xf numFmtId="0" fontId="87" fillId="0" borderId="0" xfId="17" applyFont="1"/>
    <xf numFmtId="0" fontId="87" fillId="0" borderId="0" xfId="17" applyFont="1" applyAlignment="1">
      <alignment vertical="center"/>
    </xf>
    <xf numFmtId="0" fontId="11" fillId="2" borderId="0" xfId="25" applyFont="1" applyFill="1" applyAlignment="1"/>
    <xf numFmtId="0" fontId="88" fillId="0" borderId="0" xfId="25"/>
    <xf numFmtId="0" fontId="89" fillId="0" borderId="0" xfId="25" applyFont="1"/>
    <xf numFmtId="0" fontId="16" fillId="0" borderId="0" xfId="25" applyFont="1"/>
    <xf numFmtId="0" fontId="1" fillId="0" borderId="213" xfId="25" applyFont="1" applyFill="1" applyBorder="1" applyAlignment="1">
      <alignment horizontal="center" vertical="center" wrapText="1"/>
    </xf>
    <xf numFmtId="2" fontId="1" fillId="0" borderId="214" xfId="25" applyNumberFormat="1" applyFont="1" applyFill="1" applyBorder="1" applyAlignment="1">
      <alignment horizontal="center"/>
    </xf>
    <xf numFmtId="2" fontId="1" fillId="0" borderId="214" xfId="25" applyNumberFormat="1" applyFont="1" applyFill="1" applyBorder="1" applyAlignment="1">
      <alignment horizontal="center" wrapText="1"/>
    </xf>
    <xf numFmtId="0" fontId="16" fillId="0" borderId="0" xfId="17" applyFill="1"/>
    <xf numFmtId="0" fontId="16" fillId="10" borderId="0" xfId="17" applyFill="1"/>
    <xf numFmtId="16" fontId="16" fillId="0" borderId="0" xfId="17" applyNumberFormat="1"/>
    <xf numFmtId="0" fontId="16" fillId="11" borderId="0" xfId="17" applyFill="1"/>
    <xf numFmtId="0" fontId="89" fillId="0" borderId="0" xfId="17" applyFont="1" applyFill="1" applyBorder="1" applyAlignment="1">
      <alignment horizontal="center" vertical="center"/>
    </xf>
    <xf numFmtId="0" fontId="16" fillId="12" borderId="0" xfId="17" applyFill="1"/>
    <xf numFmtId="0" fontId="16" fillId="0" borderId="0" xfId="17" applyFont="1" applyAlignment="1">
      <alignment horizontal="left" vertical="top"/>
    </xf>
    <xf numFmtId="0" fontId="17" fillId="0" borderId="0" xfId="17" applyFont="1" applyAlignment="1">
      <alignment horizontal="left" vertical="center" wrapText="1"/>
    </xf>
    <xf numFmtId="0" fontId="16" fillId="0" borderId="0" xfId="17" applyAlignment="1">
      <alignment horizontal="center" vertical="center" wrapText="1"/>
    </xf>
    <xf numFmtId="0" fontId="16" fillId="0" borderId="0" xfId="17" applyFill="1" applyBorder="1"/>
    <xf numFmtId="0" fontId="1" fillId="0" borderId="0" xfId="2" applyFont="1" applyFill="1" applyBorder="1" applyAlignment="1">
      <alignment horizontal="left" vertical="top"/>
    </xf>
    <xf numFmtId="0" fontId="6" fillId="0" borderId="0" xfId="17" applyFont="1" applyFill="1" applyBorder="1"/>
    <xf numFmtId="0" fontId="6" fillId="0" borderId="0" xfId="2" applyFill="1" applyBorder="1" applyAlignment="1">
      <alignment horizontal="left" vertical="top"/>
    </xf>
    <xf numFmtId="0" fontId="16" fillId="0" borderId="0" xfId="17" applyFont="1" applyFill="1" applyBorder="1" applyAlignment="1">
      <alignment vertical="top"/>
    </xf>
    <xf numFmtId="0" fontId="6" fillId="0" borderId="0" xfId="17" applyFont="1" applyFill="1"/>
    <xf numFmtId="0" fontId="6" fillId="0" borderId="0" xfId="17" applyFont="1" applyFill="1" applyBorder="1" applyAlignment="1"/>
    <xf numFmtId="9" fontId="90" fillId="0" borderId="0" xfId="2" applyNumberFormat="1" applyFont="1" applyFill="1" applyBorder="1" applyAlignment="1">
      <alignment horizontal="left" vertical="top"/>
    </xf>
    <xf numFmtId="0" fontId="6" fillId="0" borderId="0" xfId="17" applyFont="1" applyFill="1" applyAlignment="1"/>
    <xf numFmtId="0" fontId="16" fillId="0" borderId="0" xfId="17" applyAlignment="1">
      <alignment horizontal="center" vertical="center"/>
    </xf>
    <xf numFmtId="0" fontId="16" fillId="0" borderId="0" xfId="17" applyAlignment="1">
      <alignment vertical="center"/>
    </xf>
    <xf numFmtId="0" fontId="42" fillId="0" borderId="0" xfId="17" applyFont="1"/>
    <xf numFmtId="0" fontId="91" fillId="0" borderId="0" xfId="25" applyFont="1"/>
    <xf numFmtId="0" fontId="93" fillId="0" borderId="0" xfId="17" applyFont="1"/>
    <xf numFmtId="0" fontId="6" fillId="0" borderId="0" xfId="9"/>
    <xf numFmtId="0" fontId="11" fillId="2" borderId="0" xfId="26" applyFont="1" applyFill="1" applyAlignment="1"/>
    <xf numFmtId="0" fontId="94" fillId="0" borderId="0" xfId="26"/>
    <xf numFmtId="0" fontId="95" fillId="0" borderId="0" xfId="26" applyFont="1"/>
    <xf numFmtId="0" fontId="96" fillId="0" borderId="0" xfId="26" applyFont="1" applyAlignment="1">
      <alignment horizontal="center"/>
    </xf>
    <xf numFmtId="1" fontId="94" fillId="0" borderId="0" xfId="26" applyNumberFormat="1"/>
    <xf numFmtId="0" fontId="41" fillId="0" borderId="0" xfId="26" applyFont="1"/>
    <xf numFmtId="0" fontId="97" fillId="0" borderId="0" xfId="26" applyFont="1" applyAlignment="1">
      <alignment horizontal="left" vertical="center"/>
    </xf>
    <xf numFmtId="0" fontId="94" fillId="3" borderId="215" xfId="26" applyFill="1" applyBorder="1" applyAlignment="1">
      <alignment horizontal="center" vertical="center"/>
    </xf>
    <xf numFmtId="0" fontId="81" fillId="0" borderId="216" xfId="26" applyFont="1" applyBorder="1" applyAlignment="1">
      <alignment horizontal="center" vertical="center" wrapText="1"/>
    </xf>
    <xf numFmtId="0" fontId="81" fillId="0" borderId="216" xfId="26" applyFont="1" applyBorder="1" applyAlignment="1">
      <alignment horizontal="left" vertical="center" wrapText="1"/>
    </xf>
    <xf numFmtId="0" fontId="81" fillId="0" borderId="217" xfId="26" applyFont="1" applyBorder="1" applyAlignment="1">
      <alignment horizontal="center" vertical="center" wrapText="1"/>
    </xf>
    <xf numFmtId="0" fontId="94" fillId="13" borderId="218" xfId="26" applyFill="1" applyBorder="1" applyAlignment="1">
      <alignment horizontal="center" vertical="center"/>
    </xf>
    <xf numFmtId="0" fontId="94" fillId="13" borderId="219" xfId="26" applyFill="1" applyBorder="1" applyAlignment="1">
      <alignment horizontal="center" vertical="center"/>
    </xf>
    <xf numFmtId="0" fontId="94" fillId="13" borderId="220" xfId="26" applyFill="1" applyBorder="1" applyAlignment="1">
      <alignment horizontal="center" vertical="center"/>
    </xf>
    <xf numFmtId="0" fontId="94" fillId="3" borderId="218" xfId="26" applyFill="1" applyBorder="1" applyAlignment="1">
      <alignment horizontal="center" vertical="center"/>
    </xf>
    <xf numFmtId="0" fontId="94" fillId="3" borderId="219" xfId="26" applyFill="1" applyBorder="1" applyAlignment="1">
      <alignment horizontal="center" vertical="center"/>
    </xf>
    <xf numFmtId="0" fontId="94" fillId="3" borderId="220" xfId="26" applyFill="1" applyBorder="1" applyAlignment="1">
      <alignment horizontal="center" vertical="center"/>
    </xf>
    <xf numFmtId="0" fontId="95" fillId="0" borderId="0" xfId="26" applyFont="1" applyAlignment="1">
      <alignment horizontal="left" vertical="center"/>
    </xf>
    <xf numFmtId="0" fontId="97" fillId="0" borderId="0" xfId="26" applyFont="1" applyAlignment="1">
      <alignment horizontal="center" vertical="center"/>
    </xf>
    <xf numFmtId="0" fontId="29" fillId="0" borderId="0" xfId="26" applyFont="1"/>
    <xf numFmtId="0" fontId="29" fillId="0" borderId="0" xfId="26" applyFont="1" applyAlignment="1">
      <alignment horizontal="left" vertical="center"/>
    </xf>
    <xf numFmtId="0" fontId="96" fillId="0" borderId="0" xfId="26" applyFont="1"/>
    <xf numFmtId="0" fontId="94" fillId="0" borderId="62" xfId="26" applyBorder="1" applyAlignment="1">
      <alignment horizontal="center" vertical="center"/>
    </xf>
    <xf numFmtId="0" fontId="81" fillId="0" borderId="62" xfId="26" applyFont="1" applyBorder="1" applyAlignment="1">
      <alignment horizontal="center" vertical="center" wrapText="1"/>
    </xf>
    <xf numFmtId="0" fontId="81" fillId="0" borderId="63" xfId="26" applyFont="1" applyBorder="1" applyAlignment="1">
      <alignment horizontal="center" vertical="center" wrapText="1"/>
    </xf>
    <xf numFmtId="0" fontId="94" fillId="13" borderId="34" xfId="26" applyFill="1" applyBorder="1" applyAlignment="1">
      <alignment horizontal="center" vertical="center"/>
    </xf>
    <xf numFmtId="0" fontId="94" fillId="13" borderId="0" xfId="26" applyFill="1" applyBorder="1" applyAlignment="1">
      <alignment horizontal="center" vertical="center"/>
    </xf>
    <xf numFmtId="0" fontId="94" fillId="13" borderId="31" xfId="26" applyFill="1" applyBorder="1" applyAlignment="1">
      <alignment horizontal="center" vertical="center"/>
    </xf>
    <xf numFmtId="0" fontId="94" fillId="0" borderId="34" xfId="26" applyBorder="1" applyAlignment="1">
      <alignment horizontal="center" vertical="center"/>
    </xf>
    <xf numFmtId="0" fontId="94" fillId="0" borderId="0" xfId="26" applyBorder="1" applyAlignment="1">
      <alignment horizontal="center" vertical="center"/>
    </xf>
    <xf numFmtId="0" fontId="94" fillId="0" borderId="31" xfId="26" applyBorder="1" applyAlignment="1">
      <alignment horizontal="center" vertical="center"/>
    </xf>
    <xf numFmtId="0" fontId="94" fillId="0" borderId="42" xfId="26" applyBorder="1" applyAlignment="1">
      <alignment horizontal="center" vertical="center"/>
    </xf>
    <xf numFmtId="0" fontId="94" fillId="0" borderId="39" xfId="26" applyBorder="1" applyAlignment="1">
      <alignment horizontal="center" vertical="center"/>
    </xf>
    <xf numFmtId="0" fontId="94" fillId="0" borderId="40" xfId="26" applyBorder="1" applyAlignment="1">
      <alignment horizontal="center" vertical="center"/>
    </xf>
    <xf numFmtId="0" fontId="96" fillId="0" borderId="0" xfId="26" applyFont="1" applyBorder="1" applyAlignment="1">
      <alignment wrapText="1"/>
    </xf>
    <xf numFmtId="0" fontId="81" fillId="0" borderId="224" xfId="26" applyFont="1" applyBorder="1" applyAlignment="1">
      <alignment horizontal="center" vertical="center" wrapText="1"/>
    </xf>
    <xf numFmtId="0" fontId="81" fillId="0" borderId="225" xfId="26" applyFont="1" applyBorder="1" applyAlignment="1">
      <alignment horizontal="center" vertical="center" wrapText="1"/>
    </xf>
    <xf numFmtId="0" fontId="94" fillId="13" borderId="226" xfId="26" applyFill="1" applyBorder="1" applyAlignment="1">
      <alignment horizontal="center" vertical="center"/>
    </xf>
    <xf numFmtId="0" fontId="94" fillId="13" borderId="227" xfId="26" applyFill="1" applyBorder="1" applyAlignment="1">
      <alignment horizontal="center" vertical="center"/>
    </xf>
    <xf numFmtId="0" fontId="94" fillId="3" borderId="228" xfId="26" applyFill="1" applyBorder="1" applyAlignment="1">
      <alignment horizontal="center" vertical="center"/>
    </xf>
    <xf numFmtId="0" fontId="94" fillId="13" borderId="228" xfId="26" applyFill="1" applyBorder="1" applyAlignment="1">
      <alignment horizontal="center" vertical="center"/>
    </xf>
    <xf numFmtId="0" fontId="94" fillId="3" borderId="229" xfId="26" applyFill="1" applyBorder="1" applyAlignment="1">
      <alignment horizontal="center" vertical="center"/>
    </xf>
    <xf numFmtId="0" fontId="94" fillId="3" borderId="230" xfId="26" applyFill="1" applyBorder="1" applyAlignment="1">
      <alignment horizontal="center" vertical="center"/>
    </xf>
    <xf numFmtId="0" fontId="98" fillId="0" borderId="0" xfId="26" applyFont="1" applyAlignment="1">
      <alignment horizontal="left" vertical="center"/>
    </xf>
    <xf numFmtId="0" fontId="41" fillId="0" borderId="0" xfId="26" applyFont="1" applyAlignment="1">
      <alignment horizontal="left"/>
    </xf>
    <xf numFmtId="0" fontId="94" fillId="3" borderId="231" xfId="26" applyFill="1" applyBorder="1" applyAlignment="1">
      <alignment horizontal="center" vertical="center"/>
    </xf>
    <xf numFmtId="0" fontId="81" fillId="0" borderId="173" xfId="26" applyFont="1" applyBorder="1" applyAlignment="1">
      <alignment horizontal="center" vertical="center" wrapText="1"/>
    </xf>
    <xf numFmtId="0" fontId="81" fillId="0" borderId="62" xfId="26" applyFont="1" applyBorder="1" applyAlignment="1">
      <alignment horizontal="justify" vertical="center" wrapText="1"/>
    </xf>
    <xf numFmtId="0" fontId="81" fillId="0" borderId="174" xfId="26" applyFont="1" applyBorder="1" applyAlignment="1">
      <alignment horizontal="justify" vertical="center" wrapText="1"/>
    </xf>
    <xf numFmtId="0" fontId="94" fillId="3" borderId="232" xfId="26" applyFill="1" applyBorder="1" applyAlignment="1">
      <alignment horizontal="center" vertical="center"/>
    </xf>
    <xf numFmtId="0" fontId="94" fillId="3" borderId="233" xfId="26" applyFill="1" applyBorder="1" applyAlignment="1">
      <alignment horizontal="center" vertical="center"/>
    </xf>
    <xf numFmtId="0" fontId="94" fillId="3" borderId="234" xfId="26" applyFill="1" applyBorder="1" applyAlignment="1">
      <alignment horizontal="center" vertical="center"/>
    </xf>
    <xf numFmtId="0" fontId="94" fillId="0" borderId="235" xfId="26" applyBorder="1"/>
    <xf numFmtId="0" fontId="94" fillId="0" borderId="236" xfId="26" applyBorder="1"/>
    <xf numFmtId="0" fontId="94" fillId="0" borderId="237" xfId="26" applyBorder="1"/>
    <xf numFmtId="0" fontId="94" fillId="0" borderId="238" xfId="26" applyBorder="1"/>
    <xf numFmtId="0" fontId="94" fillId="0" borderId="0" xfId="26" applyBorder="1"/>
    <xf numFmtId="0" fontId="94" fillId="0" borderId="239" xfId="26" applyBorder="1"/>
    <xf numFmtId="0" fontId="94" fillId="0" borderId="240" xfId="26" applyBorder="1"/>
    <xf numFmtId="0" fontId="94" fillId="0" borderId="241" xfId="26" applyBorder="1"/>
    <xf numFmtId="0" fontId="94" fillId="0" borderId="242" xfId="26" applyBorder="1"/>
    <xf numFmtId="0" fontId="96" fillId="0" borderId="0" xfId="26" applyFont="1" applyAlignment="1">
      <alignment wrapText="1"/>
    </xf>
    <xf numFmtId="0" fontId="99" fillId="3" borderId="243" xfId="26" applyFont="1" applyFill="1" applyBorder="1" applyAlignment="1">
      <alignment horizontal="center" vertical="center" wrapText="1"/>
    </xf>
    <xf numFmtId="0" fontId="17" fillId="0" borderId="0" xfId="17" applyFont="1" applyAlignment="1">
      <alignment horizontal="left" vertical="center"/>
    </xf>
    <xf numFmtId="0" fontId="16" fillId="0" borderId="0" xfId="17"/>
    <xf numFmtId="0" fontId="101" fillId="3" borderId="245" xfId="17" applyFont="1" applyFill="1" applyBorder="1" applyAlignment="1">
      <alignment horizontal="center" wrapText="1"/>
    </xf>
    <xf numFmtId="0" fontId="101" fillId="3" borderId="229" xfId="17" applyFont="1" applyFill="1" applyBorder="1" applyAlignment="1">
      <alignment horizontal="center" wrapText="1"/>
    </xf>
    <xf numFmtId="0" fontId="102" fillId="3" borderId="249" xfId="17" applyFont="1" applyFill="1" applyBorder="1" applyAlignment="1">
      <alignment horizontal="center" vertical="center" wrapText="1"/>
    </xf>
    <xf numFmtId="0" fontId="102" fillId="3" borderId="250" xfId="17" applyFont="1" applyFill="1" applyBorder="1" applyAlignment="1">
      <alignment horizontal="center" vertical="center" wrapText="1"/>
    </xf>
    <xf numFmtId="0" fontId="101" fillId="0" borderId="249" xfId="17" applyFont="1" applyBorder="1" applyAlignment="1">
      <alignment horizontal="center" vertical="center" wrapText="1"/>
    </xf>
    <xf numFmtId="0" fontId="101" fillId="0" borderId="222" xfId="17" applyFont="1" applyBorder="1" applyAlignment="1">
      <alignment horizontal="center" vertical="center" wrapText="1"/>
    </xf>
    <xf numFmtId="0" fontId="101" fillId="0" borderId="250" xfId="17" applyFont="1" applyBorder="1" applyAlignment="1">
      <alignment horizontal="center" vertical="center" wrapText="1"/>
    </xf>
    <xf numFmtId="0" fontId="101" fillId="0" borderId="249" xfId="17" applyFont="1" applyBorder="1"/>
    <xf numFmtId="0" fontId="104" fillId="0" borderId="245" xfId="17" applyFont="1" applyBorder="1" applyAlignment="1">
      <alignment horizontal="center"/>
    </xf>
    <xf numFmtId="0" fontId="104" fillId="0" borderId="222" xfId="17" applyFont="1" applyBorder="1" applyAlignment="1">
      <alignment horizontal="center"/>
    </xf>
    <xf numFmtId="0" fontId="104" fillId="0" borderId="249" xfId="17" applyFont="1" applyBorder="1" applyAlignment="1">
      <alignment horizontal="center"/>
    </xf>
    <xf numFmtId="0" fontId="104" fillId="0" borderId="250" xfId="17" applyFont="1" applyBorder="1" applyAlignment="1">
      <alignment horizontal="center"/>
    </xf>
    <xf numFmtId="0" fontId="101" fillId="0" borderId="251" xfId="17" applyFont="1" applyBorder="1"/>
    <xf numFmtId="0" fontId="104" fillId="0" borderId="219" xfId="17" applyFont="1" applyBorder="1" applyAlignment="1">
      <alignment horizontal="center"/>
    </xf>
    <xf numFmtId="0" fontId="104" fillId="0" borderId="0" xfId="17" applyFont="1" applyBorder="1" applyAlignment="1">
      <alignment horizontal="center"/>
    </xf>
    <xf numFmtId="0" fontId="104" fillId="0" borderId="251" xfId="17" applyFont="1" applyBorder="1" applyAlignment="1">
      <alignment horizontal="center"/>
    </xf>
    <xf numFmtId="0" fontId="104" fillId="0" borderId="252" xfId="17" applyFont="1" applyBorder="1" applyAlignment="1">
      <alignment horizontal="center"/>
    </xf>
    <xf numFmtId="0" fontId="101" fillId="0" borderId="253" xfId="17" applyFont="1" applyBorder="1"/>
    <xf numFmtId="0" fontId="104" fillId="0" borderId="229" xfId="17" applyFont="1" applyBorder="1" applyAlignment="1">
      <alignment horizontal="center"/>
    </xf>
    <xf numFmtId="0" fontId="104" fillId="0" borderId="244" xfId="17" applyFont="1" applyBorder="1" applyAlignment="1">
      <alignment horizontal="center"/>
    </xf>
    <xf numFmtId="0" fontId="104" fillId="0" borderId="253" xfId="17" applyFont="1" applyBorder="1" applyAlignment="1">
      <alignment horizontal="center"/>
    </xf>
    <xf numFmtId="0" fontId="104" fillId="0" borderId="254" xfId="17" applyFont="1" applyBorder="1" applyAlignment="1">
      <alignment horizontal="center"/>
    </xf>
    <xf numFmtId="0" fontId="105" fillId="0" borderId="249" xfId="17" applyFont="1" applyBorder="1"/>
    <xf numFmtId="0" fontId="101" fillId="0" borderId="219" xfId="17" applyFont="1" applyBorder="1" applyAlignment="1">
      <alignment horizontal="center"/>
    </xf>
    <xf numFmtId="0" fontId="101" fillId="0" borderId="251" xfId="17" applyFont="1" applyBorder="1" applyAlignment="1">
      <alignment horizontal="center"/>
    </xf>
    <xf numFmtId="0" fontId="101" fillId="0" borderId="252" xfId="17" applyFont="1" applyBorder="1" applyAlignment="1">
      <alignment horizontal="center"/>
    </xf>
    <xf numFmtId="0" fontId="101" fillId="0" borderId="0" xfId="17" applyFont="1" applyBorder="1" applyAlignment="1">
      <alignment horizontal="center"/>
    </xf>
    <xf numFmtId="0" fontId="101" fillId="0" borderId="251" xfId="17" applyFont="1" applyBorder="1" applyAlignment="1">
      <alignment horizontal="left" indent="1"/>
    </xf>
    <xf numFmtId="0" fontId="101" fillId="0" borderId="229" xfId="17" applyFont="1" applyBorder="1" applyAlignment="1">
      <alignment horizontal="center"/>
    </xf>
    <xf numFmtId="0" fontId="101" fillId="0" borderId="253" xfId="17" applyFont="1" applyBorder="1" applyAlignment="1">
      <alignment horizontal="center"/>
    </xf>
    <xf numFmtId="0" fontId="101" fillId="0" borderId="254" xfId="17" applyFont="1" applyBorder="1" applyAlignment="1">
      <alignment horizontal="center"/>
    </xf>
    <xf numFmtId="0" fontId="101" fillId="0" borderId="244" xfId="17" applyFont="1" applyBorder="1" applyAlignment="1">
      <alignment horizontal="center"/>
    </xf>
    <xf numFmtId="0" fontId="105" fillId="0" borderId="245" xfId="17" applyFont="1" applyBorder="1"/>
    <xf numFmtId="0" fontId="101" fillId="0" borderId="250" xfId="17" applyFont="1" applyBorder="1" applyAlignment="1">
      <alignment horizontal="center"/>
    </xf>
    <xf numFmtId="0" fontId="101" fillId="0" borderId="249" xfId="17" applyFont="1" applyBorder="1" applyAlignment="1">
      <alignment horizontal="center"/>
    </xf>
    <xf numFmtId="0" fontId="101" fillId="0" borderId="245" xfId="17" applyFont="1" applyBorder="1" applyAlignment="1">
      <alignment horizontal="center"/>
    </xf>
    <xf numFmtId="0" fontId="101" fillId="0" borderId="222" xfId="17" applyFont="1" applyBorder="1" applyAlignment="1">
      <alignment horizontal="center"/>
    </xf>
    <xf numFmtId="0" fontId="101" fillId="0" borderId="219" xfId="17" applyFont="1" applyBorder="1" applyAlignment="1">
      <alignment horizontal="left" indent="1"/>
    </xf>
    <xf numFmtId="0" fontId="101" fillId="0" borderId="229" xfId="17" applyFont="1" applyBorder="1" applyAlignment="1">
      <alignment horizontal="left" indent="1"/>
    </xf>
    <xf numFmtId="0" fontId="101" fillId="0" borderId="0" xfId="17" applyFont="1" applyAlignment="1">
      <alignment vertical="center"/>
    </xf>
    <xf numFmtId="0" fontId="106" fillId="0" borderId="0" xfId="11" applyFont="1" applyAlignment="1">
      <alignment vertical="center"/>
    </xf>
    <xf numFmtId="0" fontId="101" fillId="0" borderId="0" xfId="17" applyFont="1"/>
    <xf numFmtId="0" fontId="13" fillId="0" borderId="249" xfId="17" applyFont="1" applyBorder="1"/>
    <xf numFmtId="0" fontId="13" fillId="0" borderId="222" xfId="17" applyFont="1" applyBorder="1" applyAlignment="1">
      <alignment wrapText="1"/>
    </xf>
    <xf numFmtId="0" fontId="101" fillId="0" borderId="250" xfId="17" applyFont="1" applyBorder="1" applyAlignment="1">
      <alignment horizontal="center" wrapText="1"/>
    </xf>
    <xf numFmtId="0" fontId="13" fillId="0" borderId="251" xfId="17" applyFont="1" applyBorder="1"/>
    <xf numFmtId="0" fontId="101" fillId="0" borderId="0" xfId="17" applyFont="1" applyBorder="1" applyAlignment="1">
      <alignment wrapText="1"/>
    </xf>
    <xf numFmtId="0" fontId="101" fillId="0" borderId="252" xfId="17" applyFont="1" applyBorder="1" applyAlignment="1">
      <alignment wrapText="1"/>
    </xf>
    <xf numFmtId="0" fontId="101" fillId="0" borderId="244" xfId="17" applyFont="1" applyBorder="1" applyAlignment="1">
      <alignment wrapText="1"/>
    </xf>
    <xf numFmtId="0" fontId="101" fillId="0" borderId="254" xfId="17" applyFont="1" applyBorder="1" applyAlignment="1">
      <alignment wrapText="1"/>
    </xf>
    <xf numFmtId="0" fontId="108" fillId="0" borderId="0" xfId="17" applyFont="1" applyAlignment="1">
      <alignment wrapText="1"/>
    </xf>
    <xf numFmtId="0" fontId="109" fillId="0" borderId="0" xfId="17" applyFont="1"/>
    <xf numFmtId="0" fontId="109" fillId="0" borderId="0" xfId="17" applyFont="1" applyAlignment="1">
      <alignment wrapText="1"/>
    </xf>
    <xf numFmtId="0" fontId="16" fillId="0" borderId="0" xfId="17" applyAlignment="1">
      <alignment wrapText="1"/>
    </xf>
    <xf numFmtId="0" fontId="13" fillId="0" borderId="214" xfId="17" applyFont="1" applyBorder="1"/>
    <xf numFmtId="0" fontId="101" fillId="0" borderId="246" xfId="17" applyFont="1" applyBorder="1" applyAlignment="1">
      <alignment horizontal="center" vertical="center" wrapText="1"/>
    </xf>
    <xf numFmtId="0" fontId="101" fillId="0" borderId="214" xfId="17" applyFont="1" applyBorder="1" applyAlignment="1">
      <alignment horizontal="center" vertical="center" wrapText="1"/>
    </xf>
    <xf numFmtId="0" fontId="101" fillId="0" borderId="247" xfId="17" applyFont="1" applyBorder="1" applyAlignment="1">
      <alignment horizontal="center" vertical="center" wrapText="1"/>
    </xf>
    <xf numFmtId="0" fontId="101" fillId="0" borderId="245" xfId="17" applyFont="1" applyBorder="1"/>
    <xf numFmtId="0" fontId="77" fillId="0" borderId="245" xfId="17" applyFont="1" applyFill="1" applyBorder="1" applyAlignment="1">
      <alignment horizontal="center" vertical="center"/>
    </xf>
    <xf numFmtId="0" fontId="77" fillId="0" borderId="222" xfId="17" applyFont="1" applyFill="1" applyBorder="1" applyAlignment="1">
      <alignment horizontal="center" vertical="center"/>
    </xf>
    <xf numFmtId="0" fontId="77" fillId="0" borderId="219" xfId="17" applyFont="1" applyFill="1" applyBorder="1" applyAlignment="1">
      <alignment horizontal="center" vertical="center"/>
    </xf>
    <xf numFmtId="0" fontId="77" fillId="0" borderId="250" xfId="17" applyFont="1" applyFill="1" applyBorder="1" applyAlignment="1">
      <alignment horizontal="center" vertical="center"/>
    </xf>
    <xf numFmtId="0" fontId="101" fillId="0" borderId="219" xfId="17" applyFont="1" applyBorder="1"/>
    <xf numFmtId="0" fontId="77" fillId="0" borderId="0" xfId="17" applyFont="1" applyFill="1" applyBorder="1" applyAlignment="1">
      <alignment horizontal="center" vertical="center"/>
    </xf>
    <xf numFmtId="0" fontId="77" fillId="0" borderId="252" xfId="17" applyFont="1" applyFill="1" applyBorder="1" applyAlignment="1">
      <alignment horizontal="center" vertical="center"/>
    </xf>
    <xf numFmtId="0" fontId="110" fillId="0" borderId="0" xfId="17" applyFont="1" applyFill="1" applyBorder="1" applyAlignment="1">
      <alignment horizontal="center" vertical="center"/>
    </xf>
    <xf numFmtId="0" fontId="101" fillId="0" borderId="229" xfId="17" applyFont="1" applyBorder="1"/>
    <xf numFmtId="0" fontId="77" fillId="0" borderId="229" xfId="17" applyFont="1" applyFill="1" applyBorder="1" applyAlignment="1">
      <alignment horizontal="center" vertical="center"/>
    </xf>
    <xf numFmtId="0" fontId="110" fillId="0" borderId="244" xfId="17" applyFont="1" applyFill="1" applyBorder="1" applyAlignment="1">
      <alignment horizontal="center" vertical="center"/>
    </xf>
    <xf numFmtId="0" fontId="77" fillId="0" borderId="254" xfId="17" applyFont="1" applyFill="1" applyBorder="1" applyAlignment="1">
      <alignment horizontal="center" vertical="center"/>
    </xf>
    <xf numFmtId="0" fontId="101" fillId="0" borderId="219" xfId="17" applyFont="1" applyFill="1" applyBorder="1" applyAlignment="1">
      <alignment horizontal="center"/>
    </xf>
    <xf numFmtId="0" fontId="77" fillId="0" borderId="219" xfId="17" applyFont="1" applyBorder="1" applyAlignment="1">
      <alignment horizontal="left" indent="1"/>
    </xf>
    <xf numFmtId="0" fontId="13" fillId="0" borderId="219" xfId="17" applyFont="1" applyBorder="1" applyAlignment="1">
      <alignment horizontal="left" indent="1"/>
    </xf>
    <xf numFmtId="0" fontId="101" fillId="0" borderId="229" xfId="17" applyFont="1" applyFill="1" applyBorder="1" applyAlignment="1">
      <alignment horizontal="center"/>
    </xf>
    <xf numFmtId="0" fontId="13" fillId="0" borderId="229" xfId="17" applyFont="1" applyBorder="1" applyAlignment="1">
      <alignment horizontal="left" indent="1"/>
    </xf>
    <xf numFmtId="0" fontId="114" fillId="0" borderId="0" xfId="17" applyFont="1" applyBorder="1" applyAlignment="1">
      <alignment horizontal="center" vertical="center" wrapText="1"/>
    </xf>
    <xf numFmtId="0" fontId="115" fillId="0" borderId="0" xfId="17" applyFont="1" applyBorder="1"/>
    <xf numFmtId="0" fontId="109" fillId="0" borderId="0" xfId="17" applyFont="1" applyBorder="1"/>
    <xf numFmtId="0" fontId="116" fillId="14" borderId="0" xfId="17" applyFont="1" applyFill="1"/>
    <xf numFmtId="0" fontId="116" fillId="0" borderId="0" xfId="17" applyFont="1"/>
    <xf numFmtId="0" fontId="104" fillId="0" borderId="0" xfId="17" applyFont="1"/>
    <xf numFmtId="0" fontId="108" fillId="0" borderId="0" xfId="17" applyFont="1"/>
    <xf numFmtId="0" fontId="109" fillId="0" borderId="0" xfId="17" applyNumberFormat="1" applyFont="1"/>
    <xf numFmtId="0" fontId="16" fillId="0" borderId="214" xfId="17" applyBorder="1"/>
    <xf numFmtId="0" fontId="101" fillId="0" borderId="245" xfId="17" applyFont="1" applyBorder="1" applyAlignment="1">
      <alignment horizontal="center" vertical="center" wrapText="1"/>
    </xf>
    <xf numFmtId="0" fontId="77" fillId="0" borderId="249" xfId="17" applyFont="1" applyBorder="1" applyAlignment="1">
      <alignment horizontal="center"/>
    </xf>
    <xf numFmtId="0" fontId="77" fillId="0" borderId="245" xfId="17" applyFont="1" applyBorder="1" applyAlignment="1">
      <alignment horizontal="center"/>
    </xf>
    <xf numFmtId="0" fontId="13" fillId="0" borderId="250" xfId="17" applyFont="1" applyBorder="1" applyAlignment="1">
      <alignment horizontal="center"/>
    </xf>
    <xf numFmtId="0" fontId="110" fillId="0" borderId="251" xfId="17" applyFont="1" applyBorder="1" applyAlignment="1">
      <alignment horizontal="center"/>
    </xf>
    <xf numFmtId="0" fontId="110" fillId="0" borderId="219" xfId="17" applyFont="1" applyBorder="1" applyAlignment="1">
      <alignment horizontal="center"/>
    </xf>
    <xf numFmtId="0" fontId="13" fillId="0" borderId="252" xfId="17" applyFont="1" applyBorder="1" applyAlignment="1">
      <alignment horizontal="center"/>
    </xf>
    <xf numFmtId="0" fontId="77" fillId="0" borderId="251" xfId="17" applyFont="1" applyBorder="1" applyAlignment="1">
      <alignment horizontal="center"/>
    </xf>
    <xf numFmtId="0" fontId="77" fillId="0" borderId="219" xfId="17" applyFont="1" applyBorder="1" applyAlignment="1">
      <alignment horizontal="center"/>
    </xf>
    <xf numFmtId="0" fontId="110" fillId="0" borderId="253" xfId="17" applyFont="1" applyBorder="1" applyAlignment="1">
      <alignment horizontal="center"/>
    </xf>
    <xf numFmtId="0" fontId="77" fillId="0" borderId="229" xfId="17" applyFont="1" applyBorder="1" applyAlignment="1">
      <alignment horizontal="center"/>
    </xf>
    <xf numFmtId="0" fontId="13" fillId="0" borderId="254" xfId="17" applyFont="1" applyBorder="1" applyAlignment="1">
      <alignment horizontal="center"/>
    </xf>
    <xf numFmtId="0" fontId="104" fillId="0" borderId="245" xfId="17" applyFont="1" applyBorder="1"/>
    <xf numFmtId="0" fontId="17" fillId="0" borderId="0" xfId="17" applyFont="1" applyAlignment="1">
      <alignment wrapText="1"/>
    </xf>
    <xf numFmtId="0" fontId="13" fillId="0" borderId="246" xfId="17" applyFont="1" applyBorder="1" applyAlignment="1">
      <alignment wrapText="1"/>
    </xf>
    <xf numFmtId="0" fontId="13" fillId="0" borderId="248" xfId="17" applyFont="1" applyBorder="1"/>
    <xf numFmtId="0" fontId="101" fillId="0" borderId="246" xfId="17" applyFont="1" applyBorder="1" applyAlignment="1">
      <alignment wrapText="1"/>
    </xf>
    <xf numFmtId="0" fontId="101" fillId="0" borderId="248" xfId="17" applyFont="1" applyBorder="1" applyAlignment="1">
      <alignment wrapText="1"/>
    </xf>
    <xf numFmtId="0" fontId="101" fillId="0" borderId="247" xfId="17" applyFont="1" applyBorder="1" applyAlignment="1">
      <alignment wrapText="1"/>
    </xf>
    <xf numFmtId="0" fontId="101" fillId="0" borderId="222" xfId="17" applyFont="1" applyBorder="1" applyAlignment="1">
      <alignment wrapText="1"/>
    </xf>
    <xf numFmtId="172" fontId="101" fillId="0" borderId="249" xfId="15" applyNumberFormat="1" applyFont="1" applyBorder="1"/>
    <xf numFmtId="172" fontId="101" fillId="0" borderId="222" xfId="15" applyNumberFormat="1" applyFont="1" applyBorder="1"/>
    <xf numFmtId="172" fontId="101" fillId="0" borderId="250" xfId="15" applyNumberFormat="1" applyFont="1" applyBorder="1"/>
    <xf numFmtId="0" fontId="101" fillId="0" borderId="244" xfId="17" applyFont="1" applyBorder="1" applyAlignment="1">
      <alignment horizontal="left" vertical="top" wrapText="1"/>
    </xf>
    <xf numFmtId="172" fontId="101" fillId="0" borderId="253" xfId="15" applyNumberFormat="1" applyFont="1" applyBorder="1"/>
    <xf numFmtId="172" fontId="101" fillId="0" borderId="244" xfId="15" applyNumberFormat="1" applyFont="1" applyBorder="1"/>
    <xf numFmtId="172" fontId="101" fillId="0" borderId="254" xfId="15" applyNumberFormat="1" applyFont="1" applyBorder="1"/>
    <xf numFmtId="173" fontId="101" fillId="0" borderId="251" xfId="15" applyNumberFormat="1" applyFont="1" applyBorder="1"/>
    <xf numFmtId="173" fontId="101" fillId="0" borderId="0" xfId="15" applyNumberFormat="1" applyFont="1" applyBorder="1"/>
    <xf numFmtId="173" fontId="101" fillId="0" borderId="252" xfId="15" applyNumberFormat="1" applyFont="1" applyBorder="1"/>
    <xf numFmtId="173" fontId="101" fillId="0" borderId="253" xfId="15" applyNumberFormat="1" applyFont="1" applyBorder="1"/>
    <xf numFmtId="173" fontId="101" fillId="0" borderId="244" xfId="15" applyNumberFormat="1" applyFont="1" applyBorder="1"/>
    <xf numFmtId="173" fontId="101" fillId="0" borderId="254" xfId="15" applyNumberFormat="1" applyFont="1" applyBorder="1"/>
    <xf numFmtId="0" fontId="104" fillId="0" borderId="0" xfId="17" applyFont="1" applyAlignment="1">
      <alignment wrapText="1"/>
    </xf>
    <xf numFmtId="0" fontId="104" fillId="0" borderId="214" xfId="17" applyFont="1" applyBorder="1" applyAlignment="1">
      <alignment horizontal="center" vertical="center"/>
    </xf>
    <xf numFmtId="0" fontId="13" fillId="0" borderId="0" xfId="17" applyFont="1" applyBorder="1" applyAlignment="1">
      <alignment vertical="center" wrapText="1"/>
    </xf>
    <xf numFmtId="0" fontId="104" fillId="0" borderId="0" xfId="17" applyFont="1" applyBorder="1"/>
    <xf numFmtId="0" fontId="13" fillId="0" borderId="249" xfId="17" applyFont="1" applyBorder="1" applyAlignment="1">
      <alignment horizontal="center" vertical="center" wrapText="1"/>
    </xf>
    <xf numFmtId="0" fontId="13" fillId="0" borderId="250" xfId="17" applyFont="1" applyBorder="1" applyAlignment="1">
      <alignment horizontal="center" vertical="center" wrapText="1"/>
    </xf>
    <xf numFmtId="0" fontId="13" fillId="0" borderId="245" xfId="17" applyFont="1" applyBorder="1"/>
    <xf numFmtId="0" fontId="13" fillId="0" borderId="222" xfId="17" applyFont="1" applyBorder="1" applyAlignment="1">
      <alignment horizontal="center"/>
    </xf>
    <xf numFmtId="0" fontId="13" fillId="0" borderId="249" xfId="17" applyFont="1" applyBorder="1" applyAlignment="1">
      <alignment horizontal="center"/>
    </xf>
    <xf numFmtId="0" fontId="13" fillId="0" borderId="219" xfId="17" applyFont="1" applyBorder="1"/>
    <xf numFmtId="0" fontId="13" fillId="0" borderId="0" xfId="17" applyFont="1" applyFill="1" applyBorder="1" applyAlignment="1">
      <alignment horizontal="center"/>
    </xf>
    <xf numFmtId="0" fontId="13" fillId="0" borderId="251" xfId="17" applyFont="1" applyBorder="1" applyAlignment="1">
      <alignment horizontal="center"/>
    </xf>
    <xf numFmtId="0" fontId="13" fillId="0" borderId="0" xfId="17" applyFont="1" applyBorder="1" applyAlignment="1">
      <alignment horizontal="center"/>
    </xf>
    <xf numFmtId="0" fontId="13" fillId="0" borderId="229" xfId="17" applyFont="1" applyBorder="1"/>
    <xf numFmtId="0" fontId="60" fillId="0" borderId="245" xfId="17" applyFont="1" applyBorder="1"/>
    <xf numFmtId="0" fontId="16" fillId="0" borderId="222" xfId="17" applyBorder="1"/>
    <xf numFmtId="0" fontId="16" fillId="0" borderId="249" xfId="17" applyBorder="1"/>
    <xf numFmtId="0" fontId="16" fillId="0" borderId="250" xfId="17" applyBorder="1"/>
    <xf numFmtId="0" fontId="13" fillId="0" borderId="251" xfId="17" applyFont="1" applyFill="1" applyBorder="1" applyAlignment="1">
      <alignment horizontal="center"/>
    </xf>
    <xf numFmtId="0" fontId="13" fillId="0" borderId="252" xfId="17" applyFont="1" applyFill="1" applyBorder="1" applyAlignment="1">
      <alignment horizontal="center"/>
    </xf>
    <xf numFmtId="0" fontId="13" fillId="0" borderId="244" xfId="17" applyFont="1" applyFill="1" applyBorder="1" applyAlignment="1">
      <alignment horizontal="center"/>
    </xf>
    <xf numFmtId="0" fontId="13" fillId="0" borderId="253" xfId="17" applyFont="1" applyFill="1" applyBorder="1" applyAlignment="1">
      <alignment horizontal="center"/>
    </xf>
    <xf numFmtId="0" fontId="13" fillId="0" borderId="254" xfId="17" applyFont="1" applyFill="1" applyBorder="1" applyAlignment="1">
      <alignment horizontal="center"/>
    </xf>
    <xf numFmtId="0" fontId="11" fillId="2" borderId="0" xfId="17" applyFont="1" applyFill="1" applyAlignment="1">
      <alignment horizontal="center" vertical="center"/>
    </xf>
    <xf numFmtId="0" fontId="104" fillId="0" borderId="214" xfId="17" applyFont="1" applyBorder="1" applyAlignment="1">
      <alignment horizontal="center" vertical="center" wrapText="1"/>
    </xf>
    <xf numFmtId="0" fontId="104" fillId="0" borderId="256" xfId="17" applyFont="1" applyBorder="1" applyAlignment="1">
      <alignment horizontal="center" vertical="center" wrapText="1"/>
    </xf>
    <xf numFmtId="2" fontId="104" fillId="0" borderId="257" xfId="17" applyNumberFormat="1" applyFont="1" applyBorder="1" applyAlignment="1">
      <alignment horizontal="center" vertical="center" wrapText="1"/>
    </xf>
    <xf numFmtId="2" fontId="104" fillId="0" borderId="0" xfId="17" applyNumberFormat="1" applyFont="1" applyBorder="1" applyAlignment="1">
      <alignment horizontal="center" vertical="center" wrapText="1"/>
    </xf>
    <xf numFmtId="2" fontId="104" fillId="0" borderId="171" xfId="17" applyNumberFormat="1" applyFont="1" applyBorder="1" applyAlignment="1">
      <alignment horizontal="center" vertical="center" wrapText="1"/>
    </xf>
    <xf numFmtId="0" fontId="104" fillId="0" borderId="258" xfId="17" applyFont="1" applyBorder="1" applyAlignment="1">
      <alignment horizontal="center" vertical="center" wrapText="1"/>
    </xf>
    <xf numFmtId="0" fontId="104" fillId="0" borderId="259" xfId="17" applyFont="1" applyBorder="1" applyAlignment="1">
      <alignment horizontal="center" vertical="center" wrapText="1"/>
    </xf>
    <xf numFmtId="2" fontId="104" fillId="0" borderId="260" xfId="17" applyNumberFormat="1" applyFont="1" applyBorder="1" applyAlignment="1">
      <alignment horizontal="center" vertical="center" wrapText="1"/>
    </xf>
    <xf numFmtId="2" fontId="104" fillId="0" borderId="261" xfId="17" applyNumberFormat="1" applyFont="1" applyBorder="1" applyAlignment="1">
      <alignment horizontal="center" vertical="center" wrapText="1"/>
    </xf>
    <xf numFmtId="0" fontId="104" fillId="0" borderId="0" xfId="17" applyFont="1" applyAlignment="1">
      <alignment horizontal="center" vertical="center" wrapText="1"/>
    </xf>
    <xf numFmtId="2" fontId="104" fillId="0" borderId="262" xfId="17" applyNumberFormat="1" applyFont="1" applyBorder="1" applyAlignment="1">
      <alignment horizontal="center" vertical="center" wrapText="1"/>
    </xf>
    <xf numFmtId="2" fontId="104" fillId="0" borderId="263" xfId="17" applyNumberFormat="1" applyFont="1" applyBorder="1" applyAlignment="1">
      <alignment horizontal="center" vertical="center" wrapText="1"/>
    </xf>
    <xf numFmtId="0" fontId="119" fillId="0" borderId="0" xfId="17" applyFont="1" applyAlignment="1">
      <alignment horizontal="center" vertical="center"/>
    </xf>
    <xf numFmtId="168" fontId="6" fillId="0" borderId="0" xfId="15" applyNumberFormat="1" applyFont="1"/>
    <xf numFmtId="0" fontId="6" fillId="3" borderId="0" xfId="17" applyFont="1" applyFill="1"/>
    <xf numFmtId="0" fontId="16" fillId="3" borderId="0" xfId="17" applyFill="1"/>
    <xf numFmtId="0" fontId="68" fillId="0" borderId="66" xfId="17" applyFont="1" applyBorder="1" applyAlignment="1">
      <alignment horizontal="center" vertical="center" wrapText="1"/>
    </xf>
    <xf numFmtId="0" fontId="69" fillId="3" borderId="264" xfId="17" applyFont="1" applyFill="1" applyBorder="1" applyAlignment="1">
      <alignment horizontal="justify" vertical="top" wrapText="1"/>
    </xf>
    <xf numFmtId="0" fontId="77" fillId="3" borderId="91" xfId="17" applyFont="1" applyFill="1" applyBorder="1" applyAlignment="1">
      <alignment horizontal="center" vertical="center" wrapText="1"/>
    </xf>
    <xf numFmtId="0" fontId="80" fillId="4" borderId="157" xfId="17" applyFont="1" applyFill="1" applyBorder="1" applyAlignment="1">
      <alignment horizontal="justify" vertical="top" wrapText="1"/>
    </xf>
    <xf numFmtId="0" fontId="80" fillId="3" borderId="157" xfId="17" applyFont="1" applyFill="1" applyBorder="1" applyAlignment="1">
      <alignment horizontal="justify" vertical="top" wrapText="1"/>
    </xf>
    <xf numFmtId="0" fontId="80" fillId="3" borderId="197" xfId="17" applyFont="1" applyFill="1" applyBorder="1" applyAlignment="1">
      <alignment horizontal="justify" vertical="top" wrapText="1"/>
    </xf>
    <xf numFmtId="0" fontId="13" fillId="4" borderId="126" xfId="17" applyFont="1" applyFill="1" applyBorder="1" applyAlignment="1">
      <alignment horizontal="center" vertical="top" wrapText="1"/>
    </xf>
    <xf numFmtId="0" fontId="16" fillId="4" borderId="211" xfId="17" applyFill="1" applyBorder="1" applyAlignment="1">
      <alignment horizontal="center"/>
    </xf>
    <xf numFmtId="0" fontId="16" fillId="4" borderId="204" xfId="17" applyFill="1" applyBorder="1" applyAlignment="1">
      <alignment horizontal="center"/>
    </xf>
    <xf numFmtId="0" fontId="16" fillId="4" borderId="205" xfId="17" applyFill="1" applyBorder="1" applyAlignment="1">
      <alignment horizontal="center"/>
    </xf>
    <xf numFmtId="0" fontId="16" fillId="4" borderId="267" xfId="17" applyFill="1" applyBorder="1" applyAlignment="1">
      <alignment horizontal="center"/>
    </xf>
    <xf numFmtId="0" fontId="16" fillId="0" borderId="268" xfId="17" applyBorder="1" applyAlignment="1">
      <alignment horizontal="center"/>
    </xf>
    <xf numFmtId="0" fontId="16" fillId="4" borderId="270" xfId="17" applyFill="1" applyBorder="1" applyAlignment="1">
      <alignment horizontal="center"/>
    </xf>
    <xf numFmtId="0" fontId="16" fillId="4" borderId="184" xfId="17" applyFill="1" applyBorder="1" applyAlignment="1">
      <alignment horizontal="center"/>
    </xf>
    <xf numFmtId="0" fontId="16" fillId="4" borderId="271" xfId="17" applyFill="1" applyBorder="1" applyAlignment="1">
      <alignment horizontal="center"/>
    </xf>
    <xf numFmtId="0" fontId="9" fillId="0" borderId="0" xfId="17" applyFont="1"/>
    <xf numFmtId="0" fontId="8" fillId="0" borderId="0" xfId="17" applyFont="1"/>
    <xf numFmtId="0" fontId="122" fillId="0" borderId="0" xfId="17" applyFont="1"/>
    <xf numFmtId="0" fontId="123" fillId="0" borderId="0" xfId="17" applyFont="1"/>
    <xf numFmtId="0" fontId="124" fillId="0" borderId="0" xfId="17" applyFont="1"/>
    <xf numFmtId="0" fontId="78" fillId="0" borderId="0" xfId="17" applyFont="1"/>
    <xf numFmtId="167" fontId="16" fillId="0" borderId="0" xfId="17" applyNumberFormat="1"/>
    <xf numFmtId="0" fontId="68" fillId="3" borderId="265" xfId="17" applyFont="1" applyFill="1" applyBorder="1" applyAlignment="1">
      <alignment horizontal="center" vertical="center" wrapText="1"/>
    </xf>
    <xf numFmtId="0" fontId="68" fillId="3" borderId="149" xfId="17" applyFont="1" applyFill="1" applyBorder="1" applyAlignment="1">
      <alignment horizontal="center" vertical="center" wrapText="1"/>
    </xf>
    <xf numFmtId="0" fontId="68" fillId="4" borderId="206" xfId="17" applyFont="1" applyFill="1" applyBorder="1" applyAlignment="1">
      <alignment horizontal="center" vertical="center" wrapText="1"/>
    </xf>
    <xf numFmtId="0" fontId="68" fillId="4" borderId="15" xfId="17" applyFont="1" applyFill="1" applyBorder="1" applyAlignment="1">
      <alignment horizontal="center" vertical="center" wrapText="1"/>
    </xf>
    <xf numFmtId="0" fontId="68" fillId="4" borderId="11" xfId="17" applyFont="1" applyFill="1" applyBorder="1" applyAlignment="1">
      <alignment horizontal="center" vertical="center" wrapText="1"/>
    </xf>
    <xf numFmtId="0" fontId="68" fillId="4" borderId="17" xfId="17" applyFont="1" applyFill="1" applyBorder="1" applyAlignment="1">
      <alignment horizontal="center" vertical="center" wrapText="1"/>
    </xf>
    <xf numFmtId="0" fontId="68" fillId="3" borderId="206" xfId="17" applyFont="1" applyFill="1" applyBorder="1" applyAlignment="1">
      <alignment horizontal="center" vertical="center" wrapText="1"/>
    </xf>
    <xf numFmtId="0" fontId="68" fillId="3" borderId="15" xfId="17" applyFont="1" applyFill="1" applyBorder="1" applyAlignment="1">
      <alignment horizontal="center" vertical="center" wrapText="1"/>
    </xf>
    <xf numFmtId="0" fontId="68" fillId="3" borderId="17" xfId="17" applyFont="1" applyFill="1" applyBorder="1" applyAlignment="1">
      <alignment horizontal="center" vertical="center" wrapText="1"/>
    </xf>
    <xf numFmtId="0" fontId="68" fillId="4" borderId="154" xfId="17" applyFont="1" applyFill="1" applyBorder="1" applyAlignment="1">
      <alignment horizontal="center" vertical="center" wrapText="1"/>
    </xf>
    <xf numFmtId="0" fontId="68" fillId="3" borderId="266" xfId="17" applyFont="1" applyFill="1" applyBorder="1" applyAlignment="1">
      <alignment horizontal="center" vertical="center" wrapText="1"/>
    </xf>
    <xf numFmtId="0" fontId="68" fillId="3" borderId="133" xfId="17" applyFont="1" applyFill="1" applyBorder="1" applyAlignment="1">
      <alignment horizontal="center" vertical="center" wrapText="1"/>
    </xf>
    <xf numFmtId="0" fontId="68" fillId="0" borderId="208" xfId="17" applyFont="1" applyBorder="1" applyAlignment="1">
      <alignment horizontal="center" vertical="top" wrapText="1"/>
    </xf>
    <xf numFmtId="0" fontId="68" fillId="4" borderId="269" xfId="17" applyFont="1" applyFill="1" applyBorder="1" applyAlignment="1">
      <alignment horizontal="center" vertical="center" wrapText="1"/>
    </xf>
    <xf numFmtId="0" fontId="68" fillId="0" borderId="0" xfId="0" applyFont="1" applyAlignment="1">
      <alignment horizontal="center" wrapText="1"/>
    </xf>
    <xf numFmtId="0" fontId="125" fillId="0" borderId="0" xfId="17" applyFont="1"/>
    <xf numFmtId="0" fontId="69" fillId="3" borderId="65" xfId="17" applyFont="1" applyFill="1" applyBorder="1"/>
    <xf numFmtId="0" fontId="71" fillId="0" borderId="272" xfId="3" applyFont="1" applyBorder="1" applyAlignment="1">
      <alignment horizontal="center" vertical="top" wrapText="1"/>
    </xf>
    <xf numFmtId="0" fontId="0" fillId="0" borderId="0" xfId="17" applyFont="1"/>
    <xf numFmtId="0" fontId="126" fillId="0" borderId="0" xfId="17" applyFont="1" applyAlignment="1">
      <alignment horizontal="left"/>
    </xf>
    <xf numFmtId="0" fontId="73" fillId="0" borderId="0" xfId="17" applyFont="1" applyBorder="1"/>
    <xf numFmtId="0" fontId="126" fillId="0" borderId="0" xfId="17" applyFont="1" applyAlignment="1">
      <alignment horizontal="center"/>
    </xf>
    <xf numFmtId="0" fontId="73" fillId="0" borderId="65" xfId="17" applyFont="1" applyBorder="1"/>
    <xf numFmtId="0" fontId="73" fillId="0" borderId="66" xfId="17" applyFont="1" applyBorder="1"/>
    <xf numFmtId="0" fontId="126" fillId="0" borderId="62" xfId="17" applyFont="1" applyBorder="1" applyAlignment="1">
      <alignment horizontal="center" vertical="center" wrapText="1"/>
    </xf>
    <xf numFmtId="0" fontId="126" fillId="0" borderId="39" xfId="17" applyFont="1" applyBorder="1" applyAlignment="1">
      <alignment horizontal="center" vertical="center" wrapText="1"/>
    </xf>
    <xf numFmtId="0" fontId="68" fillId="4" borderId="67" xfId="17" applyFont="1" applyFill="1" applyBorder="1" applyAlignment="1">
      <alignment horizontal="center" vertical="top" wrapText="1"/>
    </xf>
    <xf numFmtId="0" fontId="69" fillId="3" borderId="70" xfId="17" applyFont="1" applyFill="1" applyBorder="1" applyAlignment="1">
      <alignment horizontal="center" vertical="top" wrapText="1"/>
    </xf>
    <xf numFmtId="0" fontId="69" fillId="4" borderId="70" xfId="17" applyFont="1" applyFill="1" applyBorder="1" applyAlignment="1">
      <alignment horizontal="center" vertical="top" wrapText="1"/>
    </xf>
    <xf numFmtId="0" fontId="127" fillId="4" borderId="70" xfId="17" applyFont="1" applyFill="1" applyBorder="1" applyAlignment="1">
      <alignment horizontal="center"/>
    </xf>
    <xf numFmtId="0" fontId="69" fillId="4" borderId="64" xfId="17" applyFont="1" applyFill="1" applyBorder="1" applyAlignment="1">
      <alignment horizontal="center" vertical="top" wrapText="1"/>
    </xf>
    <xf numFmtId="0" fontId="69" fillId="4" borderId="64" xfId="17" applyFont="1" applyFill="1" applyBorder="1" applyAlignment="1">
      <alignment horizontal="center" vertical="center" wrapText="1"/>
    </xf>
    <xf numFmtId="0" fontId="69" fillId="3" borderId="64" xfId="17" applyFont="1" applyFill="1" applyBorder="1" applyAlignment="1">
      <alignment horizontal="center" vertical="top" wrapText="1"/>
    </xf>
    <xf numFmtId="0" fontId="127" fillId="3" borderId="70" xfId="17" applyFont="1" applyFill="1" applyBorder="1" applyAlignment="1">
      <alignment horizontal="center"/>
    </xf>
    <xf numFmtId="0" fontId="127" fillId="3" borderId="64" xfId="17" applyFont="1" applyFill="1" applyBorder="1" applyAlignment="1">
      <alignment horizontal="center"/>
    </xf>
    <xf numFmtId="0" fontId="127" fillId="4" borderId="64" xfId="17" applyFont="1" applyFill="1" applyBorder="1" applyAlignment="1">
      <alignment horizontal="center"/>
    </xf>
    <xf numFmtId="0" fontId="69" fillId="4" borderId="159" xfId="17" applyFont="1" applyFill="1" applyBorder="1" applyAlignment="1">
      <alignment horizontal="center" vertical="center" wrapText="1"/>
    </xf>
    <xf numFmtId="0" fontId="69" fillId="4" borderId="159" xfId="17" applyFont="1" applyFill="1" applyBorder="1" applyAlignment="1">
      <alignment horizontal="center" vertical="top" wrapText="1"/>
    </xf>
    <xf numFmtId="0" fontId="69" fillId="3" borderId="65" xfId="17" applyFont="1" applyFill="1" applyBorder="1" applyAlignment="1">
      <alignment horizontal="center" vertical="center" wrapText="1"/>
    </xf>
    <xf numFmtId="0" fontId="69" fillId="3" borderId="31" xfId="17" applyFont="1" applyFill="1" applyBorder="1" applyAlignment="1">
      <alignment horizontal="center" vertical="center" wrapText="1"/>
    </xf>
    <xf numFmtId="0" fontId="69" fillId="4" borderId="31" xfId="17" applyFont="1" applyFill="1" applyBorder="1" applyAlignment="1">
      <alignment horizontal="center" vertical="center" wrapText="1"/>
    </xf>
    <xf numFmtId="0" fontId="69" fillId="3" borderId="17" xfId="17" applyFont="1" applyFill="1" applyBorder="1" applyAlignment="1">
      <alignment horizontal="center" vertical="top" wrapText="1"/>
    </xf>
    <xf numFmtId="0" fontId="69" fillId="4" borderId="66" xfId="17" applyFont="1" applyFill="1" applyBorder="1" applyAlignment="1">
      <alignment horizontal="center" vertical="center" wrapText="1"/>
    </xf>
    <xf numFmtId="0" fontId="73" fillId="0" borderId="126" xfId="17" applyFont="1" applyBorder="1"/>
    <xf numFmtId="0" fontId="69" fillId="3" borderId="208" xfId="17" applyFont="1" applyFill="1" applyBorder="1" applyAlignment="1">
      <alignment horizontal="center" vertical="center" wrapText="1"/>
    </xf>
    <xf numFmtId="0" fontId="68" fillId="4" borderId="208" xfId="17" applyFont="1" applyFill="1" applyBorder="1" applyAlignment="1">
      <alignment horizontal="center" vertical="top" wrapText="1"/>
    </xf>
    <xf numFmtId="0" fontId="69" fillId="4" borderId="208" xfId="17" applyFont="1" applyFill="1" applyBorder="1" applyAlignment="1">
      <alignment horizontal="center" vertical="center" wrapText="1"/>
    </xf>
    <xf numFmtId="0" fontId="68" fillId="3" borderId="208" xfId="17" applyFont="1" applyFill="1" applyBorder="1" applyAlignment="1">
      <alignment horizontal="center" vertical="top" wrapText="1"/>
    </xf>
    <xf numFmtId="0" fontId="74" fillId="0" borderId="183" xfId="3" applyFont="1" applyBorder="1" applyAlignment="1">
      <alignment horizontal="center"/>
    </xf>
    <xf numFmtId="0" fontId="73" fillId="0" borderId="31" xfId="17" applyFont="1" applyBorder="1"/>
    <xf numFmtId="0" fontId="73" fillId="4" borderId="39" xfId="17" applyFont="1" applyFill="1" applyBorder="1" applyAlignment="1">
      <alignment horizontal="center"/>
    </xf>
    <xf numFmtId="0" fontId="73" fillId="4" borderId="39" xfId="17" applyFont="1" applyFill="1" applyBorder="1"/>
    <xf numFmtId="0" fontId="73" fillId="4" borderId="40" xfId="17" applyFont="1" applyFill="1" applyBorder="1"/>
    <xf numFmtId="0" fontId="123" fillId="0" borderId="0" xfId="17" applyFont="1" applyAlignment="1">
      <alignment vertical="center"/>
    </xf>
    <xf numFmtId="0" fontId="29" fillId="0" borderId="0" xfId="17" applyFont="1"/>
    <xf numFmtId="0" fontId="63" fillId="3" borderId="0" xfId="17" applyFont="1" applyFill="1"/>
    <xf numFmtId="0" fontId="63" fillId="0" borderId="0" xfId="17" applyFont="1" applyFill="1"/>
    <xf numFmtId="0" fontId="128" fillId="0" borderId="0" xfId="17" applyFont="1"/>
    <xf numFmtId="0" fontId="10" fillId="3" borderId="0" xfId="17" applyFont="1" applyFill="1"/>
    <xf numFmtId="0" fontId="69" fillId="4" borderId="264" xfId="17" applyFont="1" applyFill="1" applyBorder="1" applyAlignment="1">
      <alignment horizontal="justify" vertical="top" wrapText="1"/>
    </xf>
    <xf numFmtId="0" fontId="69" fillId="3" borderId="274" xfId="17" applyFont="1" applyFill="1" applyBorder="1" applyAlignment="1">
      <alignment horizontal="justify" vertical="top" wrapText="1"/>
    </xf>
    <xf numFmtId="0" fontId="77" fillId="3" borderId="15" xfId="17" applyFont="1" applyFill="1" applyBorder="1" applyAlignment="1">
      <alignment horizontal="center" vertical="top" wrapText="1"/>
    </xf>
    <xf numFmtId="0" fontId="80" fillId="3" borderId="276" xfId="17" applyFont="1" applyFill="1" applyBorder="1" applyAlignment="1">
      <alignment horizontal="justify" vertical="top" wrapText="1"/>
    </xf>
    <xf numFmtId="0" fontId="80" fillId="3" borderId="148" xfId="3" applyFont="1" applyFill="1" applyBorder="1" applyAlignment="1">
      <alignment vertical="center" wrapText="1"/>
    </xf>
    <xf numFmtId="0" fontId="80" fillId="3" borderId="67" xfId="3" applyFont="1" applyFill="1" applyBorder="1" applyAlignment="1">
      <alignment vertical="center" wrapText="1"/>
    </xf>
    <xf numFmtId="0" fontId="68" fillId="4" borderId="273" xfId="17" applyFont="1" applyFill="1" applyBorder="1" applyAlignment="1">
      <alignment horizontal="center" vertical="center" wrapText="1"/>
    </xf>
    <xf numFmtId="0" fontId="68" fillId="4" borderId="44" xfId="17" applyFont="1" applyFill="1" applyBorder="1" applyAlignment="1">
      <alignment horizontal="center" vertical="top" wrapText="1"/>
    </xf>
    <xf numFmtId="0" fontId="68" fillId="4" borderId="65" xfId="17" applyFont="1" applyFill="1" applyBorder="1" applyAlignment="1">
      <alignment horizontal="center" vertical="center" wrapText="1"/>
    </xf>
    <xf numFmtId="0" fontId="68" fillId="4" borderId="44" xfId="17" applyFont="1" applyFill="1" applyBorder="1" applyAlignment="1">
      <alignment horizontal="center" vertical="center" wrapText="1"/>
    </xf>
    <xf numFmtId="0" fontId="68" fillId="3" borderId="64" xfId="17" applyFont="1" applyFill="1" applyBorder="1" applyAlignment="1">
      <alignment horizontal="center" vertical="top" wrapText="1"/>
    </xf>
    <xf numFmtId="0" fontId="68" fillId="3" borderId="31" xfId="17" applyFont="1" applyFill="1" applyBorder="1" applyAlignment="1">
      <alignment horizontal="center" vertical="center" wrapText="1"/>
    </xf>
    <xf numFmtId="0" fontId="127" fillId="0" borderId="64" xfId="17" applyFont="1" applyBorder="1" applyAlignment="1">
      <alignment horizontal="center"/>
    </xf>
    <xf numFmtId="0" fontId="127" fillId="0" borderId="31" xfId="17" applyFont="1" applyBorder="1" applyAlignment="1">
      <alignment horizontal="center"/>
    </xf>
    <xf numFmtId="0" fontId="68" fillId="4" borderId="64" xfId="17" applyFont="1" applyFill="1" applyBorder="1" applyAlignment="1">
      <alignment horizontal="center" vertical="center" wrapText="1"/>
    </xf>
    <xf numFmtId="0" fontId="68" fillId="4" borderId="31" xfId="17" applyFont="1" applyFill="1" applyBorder="1" applyAlignment="1">
      <alignment horizontal="center" vertical="center" wrapText="1"/>
    </xf>
    <xf numFmtId="0" fontId="68" fillId="4" borderId="64" xfId="17" applyFont="1" applyFill="1" applyBorder="1" applyAlignment="1">
      <alignment horizontal="center" vertical="top" wrapText="1"/>
    </xf>
    <xf numFmtId="0" fontId="68" fillId="4" borderId="31" xfId="17" applyFont="1" applyFill="1" applyBorder="1" applyAlignment="1">
      <alignment horizontal="center" vertical="top" wrapText="1"/>
    </xf>
    <xf numFmtId="0" fontId="68" fillId="3" borderId="275" xfId="17" applyFont="1" applyFill="1" applyBorder="1" applyAlignment="1">
      <alignment horizontal="center" vertical="top" wrapText="1"/>
    </xf>
    <xf numFmtId="0" fontId="68" fillId="3" borderId="64" xfId="17" applyFont="1" applyFill="1" applyBorder="1" applyAlignment="1">
      <alignment horizontal="center" vertical="center" wrapText="1"/>
    </xf>
    <xf numFmtId="0" fontId="68" fillId="3" borderId="31" xfId="17" applyFont="1" applyFill="1" applyBorder="1" applyAlignment="1">
      <alignment horizontal="center" vertical="top" wrapText="1"/>
    </xf>
    <xf numFmtId="0" fontId="68" fillId="4" borderId="275" xfId="17" applyFont="1" applyFill="1" applyBorder="1" applyAlignment="1">
      <alignment horizontal="center" vertical="top" wrapText="1"/>
    </xf>
    <xf numFmtId="0" fontId="127" fillId="4" borderId="31" xfId="17" applyFont="1" applyFill="1" applyBorder="1" applyAlignment="1">
      <alignment horizontal="center"/>
    </xf>
    <xf numFmtId="0" fontId="68" fillId="4" borderId="275" xfId="17" applyFont="1" applyFill="1" applyBorder="1" applyAlignment="1">
      <alignment horizontal="center" vertical="center" wrapText="1"/>
    </xf>
    <xf numFmtId="0" fontId="68" fillId="3" borderId="275" xfId="17" applyFont="1" applyFill="1" applyBorder="1" applyAlignment="1">
      <alignment horizontal="center" vertical="center" wrapText="1"/>
    </xf>
    <xf numFmtId="0" fontId="73" fillId="0" borderId="65" xfId="17" applyFont="1" applyBorder="1" applyAlignment="1">
      <alignment horizontal="center"/>
    </xf>
    <xf numFmtId="0" fontId="68" fillId="4" borderId="32" xfId="17" applyFont="1" applyFill="1" applyBorder="1" applyAlignment="1">
      <alignment horizontal="center" vertical="center" wrapText="1"/>
    </xf>
    <xf numFmtId="0" fontId="73" fillId="4" borderId="64" xfId="17" applyFont="1" applyFill="1" applyBorder="1" applyAlignment="1">
      <alignment horizontal="center"/>
    </xf>
    <xf numFmtId="0" fontId="68" fillId="0" borderId="150" xfId="17" applyFont="1" applyBorder="1" applyAlignment="1">
      <alignment horizontal="center" vertical="top" wrapText="1"/>
    </xf>
    <xf numFmtId="0" fontId="73" fillId="0" borderId="64" xfId="17" applyFont="1" applyBorder="1" applyAlignment="1">
      <alignment horizontal="center"/>
    </xf>
    <xf numFmtId="0" fontId="68" fillId="4" borderId="42" xfId="17" applyFont="1" applyFill="1" applyBorder="1" applyAlignment="1">
      <alignment horizontal="center" vertical="top" wrapText="1"/>
    </xf>
    <xf numFmtId="0" fontId="73" fillId="4" borderId="66" xfId="17" applyFont="1" applyFill="1" applyBorder="1" applyAlignment="1">
      <alignment horizontal="center"/>
    </xf>
    <xf numFmtId="0" fontId="73" fillId="0" borderId="44" xfId="17" applyFont="1" applyBorder="1" applyAlignment="1">
      <alignment horizontal="center"/>
    </xf>
    <xf numFmtId="0" fontId="73" fillId="0" borderId="65" xfId="17" applyFont="1" applyFill="1" applyBorder="1" applyAlignment="1">
      <alignment horizontal="center"/>
    </xf>
    <xf numFmtId="0" fontId="68" fillId="4" borderId="70" xfId="17" applyFont="1" applyFill="1" applyBorder="1" applyAlignment="1">
      <alignment horizontal="center" vertical="center" wrapText="1"/>
    </xf>
    <xf numFmtId="0" fontId="73" fillId="4" borderId="31" xfId="17" applyFont="1" applyFill="1" applyBorder="1" applyAlignment="1">
      <alignment horizontal="center"/>
    </xf>
    <xf numFmtId="0" fontId="68" fillId="0" borderId="69" xfId="17" applyFont="1" applyBorder="1" applyAlignment="1">
      <alignment horizontal="center" vertical="top" wrapText="1"/>
    </xf>
    <xf numFmtId="0" fontId="73" fillId="0" borderId="31" xfId="17" applyFont="1" applyBorder="1" applyAlignment="1">
      <alignment horizontal="center"/>
    </xf>
    <xf numFmtId="0" fontId="68" fillId="4" borderId="66" xfId="17" applyFont="1" applyFill="1" applyBorder="1" applyAlignment="1">
      <alignment horizontal="center" vertical="top" wrapText="1"/>
    </xf>
    <xf numFmtId="0" fontId="73" fillId="4" borderId="40" xfId="17" applyFont="1" applyFill="1" applyBorder="1" applyAlignment="1">
      <alignment horizontal="center"/>
    </xf>
    <xf numFmtId="0" fontId="74" fillId="3" borderId="71" xfId="3" applyFont="1" applyFill="1" applyBorder="1" applyAlignment="1">
      <alignment horizontal="center"/>
    </xf>
    <xf numFmtId="0" fontId="126" fillId="0" borderId="0" xfId="17" applyFont="1"/>
    <xf numFmtId="0" fontId="126" fillId="0" borderId="65" xfId="17" applyFont="1" applyBorder="1" applyAlignment="1">
      <alignment horizontal="center" vertical="center"/>
    </xf>
    <xf numFmtId="0" fontId="126" fillId="0" borderId="66" xfId="17" applyFont="1" applyBorder="1" applyAlignment="1">
      <alignment horizontal="center" vertical="center"/>
    </xf>
    <xf numFmtId="0" fontId="16" fillId="0" borderId="0" xfId="17" applyAlignment="1"/>
    <xf numFmtId="0" fontId="131" fillId="0" borderId="0" xfId="17" applyFont="1" applyAlignment="1">
      <alignment horizontal="left" vertical="center"/>
    </xf>
    <xf numFmtId="0" fontId="16" fillId="15" borderId="0" xfId="17" applyFill="1"/>
    <xf numFmtId="0" fontId="16" fillId="16" borderId="0" xfId="17" applyFill="1"/>
    <xf numFmtId="0" fontId="132" fillId="0" borderId="0" xfId="17" applyFont="1"/>
    <xf numFmtId="0" fontId="133" fillId="0" borderId="0" xfId="17" applyFont="1"/>
    <xf numFmtId="0" fontId="134" fillId="0" borderId="0" xfId="17" applyFont="1"/>
    <xf numFmtId="0" fontId="135" fillId="4" borderId="65" xfId="17" applyFont="1" applyFill="1" applyBorder="1" applyAlignment="1">
      <alignment horizontal="center"/>
    </xf>
    <xf numFmtId="0" fontId="136" fillId="3" borderId="0" xfId="17" applyFont="1" applyFill="1" applyAlignment="1">
      <alignment vertical="center" wrapText="1"/>
    </xf>
    <xf numFmtId="0" fontId="61" fillId="4" borderId="66" xfId="17" applyFont="1" applyFill="1" applyBorder="1" applyAlignment="1">
      <alignment horizontal="center"/>
    </xf>
    <xf numFmtId="0" fontId="61" fillId="3" borderId="62" xfId="17" applyFont="1" applyFill="1" applyBorder="1"/>
    <xf numFmtId="0" fontId="61" fillId="3" borderId="62" xfId="17" applyFont="1" applyFill="1" applyBorder="1" applyAlignment="1">
      <alignment horizontal="center"/>
    </xf>
    <xf numFmtId="0" fontId="61" fillId="0" borderId="65" xfId="17" applyFont="1" applyFill="1" applyBorder="1"/>
    <xf numFmtId="0" fontId="61" fillId="0" borderId="65" xfId="17" applyFont="1" applyFill="1" applyBorder="1" applyAlignment="1">
      <alignment horizontal="center"/>
    </xf>
    <xf numFmtId="0" fontId="61" fillId="0" borderId="64" xfId="17" applyFont="1" applyFill="1" applyBorder="1" applyAlignment="1">
      <alignment horizontal="center"/>
    </xf>
    <xf numFmtId="0" fontId="137" fillId="0" borderId="64" xfId="17" applyFont="1" applyFill="1" applyBorder="1" applyAlignment="1">
      <alignment vertical="center" wrapText="1"/>
    </xf>
    <xf numFmtId="0" fontId="61" fillId="0" borderId="64" xfId="17" applyFont="1" applyFill="1" applyBorder="1" applyAlignment="1">
      <alignment horizontal="left" wrapText="1"/>
    </xf>
    <xf numFmtId="0" fontId="61" fillId="0" borderId="66" xfId="17" applyFont="1" applyFill="1" applyBorder="1" applyAlignment="1">
      <alignment horizontal="center"/>
    </xf>
    <xf numFmtId="0" fontId="61" fillId="0" borderId="66" xfId="17" applyFont="1" applyFill="1" applyBorder="1" applyAlignment="1">
      <alignment horizontal="left" vertical="center"/>
    </xf>
    <xf numFmtId="0" fontId="9" fillId="0" borderId="0" xfId="17" applyFont="1" applyFill="1" applyBorder="1" applyAlignment="1">
      <alignment horizontal="left"/>
    </xf>
    <xf numFmtId="9" fontId="16" fillId="0" borderId="0" xfId="17" applyNumberFormat="1"/>
    <xf numFmtId="0" fontId="86" fillId="0" borderId="277" xfId="17" applyFont="1" applyBorder="1" applyAlignment="1">
      <alignment horizontal="center" vertical="center" wrapText="1"/>
    </xf>
    <xf numFmtId="0" fontId="82" fillId="0" borderId="278" xfId="17" applyFont="1" applyBorder="1" applyAlignment="1">
      <alignment horizontal="center" vertical="center" wrapText="1"/>
    </xf>
    <xf numFmtId="0" fontId="82" fillId="0" borderId="279" xfId="17" applyFont="1" applyBorder="1" applyAlignment="1">
      <alignment horizontal="center" vertical="center" wrapText="1"/>
    </xf>
    <xf numFmtId="0" fontId="127" fillId="4" borderId="280" xfId="17" applyFont="1" applyFill="1" applyBorder="1" applyAlignment="1">
      <alignment horizontal="center"/>
    </xf>
    <xf numFmtId="0" fontId="127" fillId="4" borderId="281" xfId="17" applyFont="1" applyFill="1" applyBorder="1" applyAlignment="1">
      <alignment horizontal="center"/>
    </xf>
    <xf numFmtId="0" fontId="127" fillId="4" borderId="282" xfId="17" applyFont="1" applyFill="1" applyBorder="1" applyAlignment="1">
      <alignment horizontal="center"/>
    </xf>
    <xf numFmtId="0" fontId="127" fillId="3" borderId="268" xfId="17" applyFont="1" applyFill="1" applyBorder="1" applyAlignment="1">
      <alignment horizontal="center"/>
    </xf>
    <xf numFmtId="0" fontId="127" fillId="3" borderId="0" xfId="17" applyFont="1" applyFill="1" applyBorder="1" applyAlignment="1">
      <alignment horizontal="center"/>
    </xf>
    <xf numFmtId="0" fontId="127" fillId="3" borderId="207" xfId="17" applyFont="1" applyFill="1" applyBorder="1" applyAlignment="1">
      <alignment horizontal="center"/>
    </xf>
    <xf numFmtId="0" fontId="127" fillId="4" borderId="268" xfId="17" applyFont="1" applyFill="1" applyBorder="1" applyAlignment="1">
      <alignment horizontal="center"/>
    </xf>
    <xf numFmtId="0" fontId="127" fillId="4" borderId="0" xfId="17" applyFont="1" applyFill="1" applyBorder="1" applyAlignment="1">
      <alignment horizontal="center"/>
    </xf>
    <xf numFmtId="0" fontId="127" fillId="4" borderId="207" xfId="17" applyFont="1" applyFill="1" applyBorder="1" applyAlignment="1">
      <alignment horizontal="center"/>
    </xf>
    <xf numFmtId="0" fontId="127" fillId="4" borderId="211" xfId="17" applyFont="1" applyFill="1" applyBorder="1" applyAlignment="1">
      <alignment horizontal="center"/>
    </xf>
    <xf numFmtId="0" fontId="127" fillId="4" borderId="204" xfId="17" applyFont="1" applyFill="1" applyBorder="1" applyAlignment="1">
      <alignment horizontal="center"/>
    </xf>
    <xf numFmtId="0" fontId="127" fillId="4" borderId="205" xfId="17" applyFont="1" applyFill="1" applyBorder="1" applyAlignment="1">
      <alignment horizontal="center"/>
    </xf>
    <xf numFmtId="9" fontId="127" fillId="3" borderId="268" xfId="15" applyFont="1" applyFill="1" applyBorder="1" applyAlignment="1">
      <alignment horizontal="center"/>
    </xf>
    <xf numFmtId="9" fontId="127" fillId="3" borderId="0" xfId="15" applyFont="1" applyFill="1" applyBorder="1" applyAlignment="1">
      <alignment horizontal="center"/>
    </xf>
    <xf numFmtId="9" fontId="127" fillId="3" borderId="207" xfId="15" applyFont="1" applyFill="1" applyBorder="1" applyAlignment="1">
      <alignment horizontal="center"/>
    </xf>
    <xf numFmtId="9" fontId="127" fillId="4" borderId="270" xfId="15" applyFont="1" applyFill="1" applyBorder="1" applyAlignment="1">
      <alignment horizontal="center"/>
    </xf>
    <xf numFmtId="9" fontId="127" fillId="4" borderId="184" xfId="15" applyFont="1" applyFill="1" applyBorder="1" applyAlignment="1">
      <alignment horizontal="center"/>
    </xf>
    <xf numFmtId="9" fontId="127" fillId="4" borderId="210" xfId="15" applyFont="1" applyFill="1" applyBorder="1" applyAlignment="1">
      <alignment horizontal="center"/>
    </xf>
    <xf numFmtId="0" fontId="139" fillId="4" borderId="65" xfId="17" applyFont="1" applyFill="1" applyBorder="1"/>
    <xf numFmtId="0" fontId="139" fillId="4" borderId="44" xfId="17" applyFont="1" applyFill="1" applyBorder="1" applyAlignment="1">
      <alignment horizontal="center"/>
    </xf>
    <xf numFmtId="0" fontId="139" fillId="4" borderId="2" xfId="17" applyFont="1" applyFill="1" applyBorder="1" applyAlignment="1">
      <alignment horizontal="center"/>
    </xf>
    <xf numFmtId="0" fontId="139" fillId="3" borderId="62" xfId="17" applyFont="1" applyFill="1" applyBorder="1"/>
    <xf numFmtId="0" fontId="139" fillId="3" borderId="63" xfId="17" applyFont="1" applyFill="1" applyBorder="1" applyAlignment="1">
      <alignment horizontal="center"/>
    </xf>
    <xf numFmtId="0" fontId="140" fillId="0" borderId="174" xfId="17" applyFont="1" applyBorder="1"/>
    <xf numFmtId="0" fontId="139" fillId="3" borderId="283" xfId="17" applyFont="1" applyFill="1" applyBorder="1"/>
    <xf numFmtId="0" fontId="139" fillId="3" borderId="179" xfId="17" applyFont="1" applyFill="1" applyBorder="1" applyAlignment="1">
      <alignment horizontal="center"/>
    </xf>
    <xf numFmtId="0" fontId="139" fillId="3" borderId="284" xfId="17" applyFont="1" applyFill="1" applyBorder="1" applyAlignment="1">
      <alignment horizontal="center"/>
    </xf>
    <xf numFmtId="0" fontId="127" fillId="3" borderId="66" xfId="17" applyFont="1" applyFill="1" applyBorder="1" applyAlignment="1">
      <alignment horizontal="center"/>
    </xf>
    <xf numFmtId="0" fontId="127" fillId="3" borderId="40" xfId="17" applyFont="1" applyFill="1" applyBorder="1" applyAlignment="1">
      <alignment horizontal="center" wrapText="1"/>
    </xf>
    <xf numFmtId="0" fontId="127" fillId="3" borderId="42" xfId="17" applyFont="1" applyFill="1" applyBorder="1" applyAlignment="1">
      <alignment horizontal="center"/>
    </xf>
    <xf numFmtId="0" fontId="127" fillId="3" borderId="62" xfId="17" applyFont="1" applyFill="1" applyBorder="1" applyAlignment="1">
      <alignment horizontal="center"/>
    </xf>
    <xf numFmtId="0" fontId="127" fillId="3" borderId="63" xfId="17" applyFont="1" applyFill="1" applyBorder="1" applyAlignment="1">
      <alignment horizontal="center" wrapText="1"/>
    </xf>
    <xf numFmtId="0" fontId="127" fillId="3" borderId="173" xfId="17" applyFont="1" applyFill="1" applyBorder="1" applyAlignment="1">
      <alignment horizontal="center"/>
    </xf>
    <xf numFmtId="0" fontId="127" fillId="3" borderId="63" xfId="17" applyFont="1" applyFill="1" applyBorder="1" applyAlignment="1">
      <alignment horizontal="center"/>
    </xf>
    <xf numFmtId="0" fontId="127" fillId="3" borderId="31" xfId="17" applyFont="1" applyFill="1" applyBorder="1" applyAlignment="1">
      <alignment horizontal="center"/>
    </xf>
    <xf numFmtId="0" fontId="127" fillId="4" borderId="2" xfId="17" applyFont="1" applyFill="1" applyBorder="1"/>
    <xf numFmtId="0" fontId="127" fillId="4" borderId="44" xfId="17" applyFont="1" applyFill="1" applyBorder="1" applyAlignment="1">
      <alignment horizontal="center"/>
    </xf>
    <xf numFmtId="0" fontId="141" fillId="17" borderId="268" xfId="17" applyFont="1" applyFill="1" applyBorder="1" applyAlignment="1">
      <alignment vertical="center"/>
    </xf>
    <xf numFmtId="0" fontId="141" fillId="17" borderId="267" xfId="17" applyFont="1" applyFill="1" applyBorder="1" applyAlignment="1">
      <alignment horizontal="center" vertical="center"/>
    </xf>
    <xf numFmtId="0" fontId="127" fillId="4" borderId="173" xfId="17" applyFont="1" applyFill="1" applyBorder="1" applyAlignment="1">
      <alignment horizontal="center"/>
    </xf>
    <xf numFmtId="0" fontId="68" fillId="17" borderId="285" xfId="17" applyFont="1" applyFill="1" applyBorder="1" applyAlignment="1">
      <alignment horizontal="justify" vertical="center" wrapText="1"/>
    </xf>
    <xf numFmtId="0" fontId="141" fillId="17" borderId="286" xfId="17" applyFont="1" applyFill="1" applyBorder="1" applyAlignment="1">
      <alignment horizontal="center" vertical="center"/>
    </xf>
    <xf numFmtId="0" fontId="80" fillId="17" borderId="285" xfId="17" applyFont="1" applyFill="1" applyBorder="1" applyAlignment="1">
      <alignment horizontal="justify" vertical="center" wrapText="1"/>
    </xf>
    <xf numFmtId="0" fontId="68" fillId="17" borderId="210" xfId="17" applyFont="1" applyFill="1" applyBorder="1" applyAlignment="1">
      <alignment horizontal="justify" vertical="center" wrapText="1"/>
    </xf>
    <xf numFmtId="0" fontId="141" fillId="17" borderId="270" xfId="17" applyFont="1" applyFill="1" applyBorder="1" applyAlignment="1">
      <alignment horizontal="center" vertical="center"/>
    </xf>
    <xf numFmtId="0" fontId="80" fillId="17" borderId="210" xfId="17" applyFont="1" applyFill="1" applyBorder="1" applyAlignment="1">
      <alignment horizontal="justify" vertical="center" wrapText="1"/>
    </xf>
    <xf numFmtId="0" fontId="80" fillId="17" borderId="210" xfId="17" applyFont="1" applyFill="1" applyBorder="1" applyAlignment="1">
      <alignment horizontal="justify" vertical="center"/>
    </xf>
    <xf numFmtId="0" fontId="68" fillId="17" borderId="210" xfId="17" applyFont="1" applyFill="1" applyBorder="1" applyAlignment="1">
      <alignment horizontal="justify" vertical="center"/>
    </xf>
    <xf numFmtId="0" fontId="141" fillId="17" borderId="287" xfId="17" applyFont="1" applyFill="1" applyBorder="1" applyAlignment="1">
      <alignment horizontal="center" vertical="center"/>
    </xf>
    <xf numFmtId="0" fontId="141" fillId="17" borderId="40" xfId="17" applyFont="1" applyFill="1" applyBorder="1" applyAlignment="1">
      <alignment horizontal="center" vertical="center"/>
    </xf>
    <xf numFmtId="0" fontId="126" fillId="0" borderId="288" xfId="17" applyFont="1" applyBorder="1" applyAlignment="1">
      <alignment horizontal="center" vertical="center" wrapText="1"/>
    </xf>
    <xf numFmtId="0" fontId="142" fillId="0" borderId="289" xfId="17" applyFont="1" applyBorder="1" applyAlignment="1">
      <alignment horizontal="center" vertical="center" wrapText="1"/>
    </xf>
    <xf numFmtId="0" fontId="142" fillId="0" borderId="290" xfId="17" applyFont="1" applyBorder="1" applyAlignment="1">
      <alignment horizontal="center" vertical="center" wrapText="1"/>
    </xf>
    <xf numFmtId="0" fontId="127" fillId="4" borderId="291" xfId="17" applyFont="1" applyFill="1" applyBorder="1"/>
    <xf numFmtId="0" fontId="127" fillId="3" borderId="292" xfId="17" applyFont="1" applyFill="1" applyBorder="1"/>
    <xf numFmtId="0" fontId="127" fillId="4" borderId="292" xfId="17" applyFont="1" applyFill="1" applyBorder="1"/>
    <xf numFmtId="0" fontId="127" fillId="4" borderId="293" xfId="17" applyFont="1" applyFill="1" applyBorder="1"/>
    <xf numFmtId="0" fontId="127" fillId="4" borderId="39" xfId="17" applyFont="1" applyFill="1" applyBorder="1" applyAlignment="1">
      <alignment horizontal="center"/>
    </xf>
    <xf numFmtId="0" fontId="127" fillId="4" borderId="40" xfId="17" applyFont="1" applyFill="1" applyBorder="1" applyAlignment="1">
      <alignment horizontal="center"/>
    </xf>
    <xf numFmtId="0" fontId="127" fillId="4" borderId="294" xfId="17" applyFont="1" applyFill="1" applyBorder="1"/>
    <xf numFmtId="0" fontId="127" fillId="4" borderId="41" xfId="17" applyFont="1" applyFill="1" applyBorder="1" applyAlignment="1">
      <alignment horizontal="center"/>
    </xf>
    <xf numFmtId="0" fontId="68" fillId="0" borderId="295" xfId="17" applyFont="1" applyBorder="1" applyAlignment="1">
      <alignment vertical="center" wrapText="1"/>
    </xf>
    <xf numFmtId="0" fontId="127" fillId="4" borderId="296" xfId="17" applyFont="1" applyFill="1" applyBorder="1"/>
    <xf numFmtId="9" fontId="127" fillId="4" borderId="174" xfId="15" applyFont="1" applyFill="1" applyBorder="1" applyAlignment="1">
      <alignment horizontal="center"/>
    </xf>
    <xf numFmtId="9" fontId="127" fillId="4" borderId="63" xfId="15" applyFont="1" applyFill="1" applyBorder="1" applyAlignment="1">
      <alignment horizontal="center"/>
    </xf>
    <xf numFmtId="9" fontId="86" fillId="0" borderId="281" xfId="15" applyNumberFormat="1" applyFont="1" applyBorder="1" applyAlignment="1">
      <alignment horizontal="center" vertical="center" wrapText="1"/>
    </xf>
    <xf numFmtId="49" fontId="70" fillId="0" borderId="34" xfId="17" applyNumberFormat="1" applyFont="1" applyFill="1" applyBorder="1" applyAlignment="1" applyProtection="1">
      <alignment vertical="center"/>
      <protection locked="0"/>
    </xf>
    <xf numFmtId="0" fontId="143" fillId="0" borderId="298" xfId="17" applyFont="1" applyBorder="1" applyAlignment="1">
      <alignment horizontal="center" vertical="center" wrapText="1"/>
    </xf>
    <xf numFmtId="0" fontId="143" fillId="0" borderId="299" xfId="17" applyFont="1" applyBorder="1" applyAlignment="1">
      <alignment horizontal="center" vertical="center" wrapText="1"/>
    </xf>
    <xf numFmtId="49" fontId="70" fillId="9" borderId="34" xfId="17" applyNumberFormat="1" applyFont="1" applyFill="1" applyBorder="1" applyAlignment="1" applyProtection="1">
      <alignment horizontal="left" vertical="center"/>
      <protection locked="0"/>
    </xf>
    <xf numFmtId="49" fontId="69" fillId="9" borderId="300" xfId="17" applyNumberFormat="1" applyFont="1" applyFill="1" applyBorder="1" applyAlignment="1" applyProtection="1">
      <alignment horizontal="center" vertical="center"/>
      <protection locked="0"/>
    </xf>
    <xf numFmtId="49" fontId="69" fillId="9" borderId="301" xfId="17" applyNumberFormat="1" applyFont="1" applyFill="1" applyBorder="1" applyAlignment="1" applyProtection="1">
      <alignment horizontal="center" vertical="center"/>
      <protection locked="0"/>
    </xf>
    <xf numFmtId="49" fontId="70" fillId="0" borderId="34" xfId="17" applyNumberFormat="1" applyFont="1" applyBorder="1" applyAlignment="1" applyProtection="1">
      <alignment horizontal="left" vertical="center"/>
      <protection locked="0"/>
    </xf>
    <xf numFmtId="49" fontId="69" fillId="0" borderId="300" xfId="17" applyNumberFormat="1" applyFont="1" applyBorder="1" applyAlignment="1" applyProtection="1">
      <alignment horizontal="center" vertical="center"/>
      <protection locked="0"/>
    </xf>
    <xf numFmtId="49" fontId="69" fillId="0" borderId="301" xfId="17" applyNumberFormat="1" applyFont="1" applyBorder="1" applyAlignment="1" applyProtection="1">
      <alignment horizontal="center" vertical="center"/>
      <protection locked="0"/>
    </xf>
    <xf numFmtId="49" fontId="70" fillId="3" borderId="34" xfId="17" applyNumberFormat="1" applyFont="1" applyFill="1" applyBorder="1" applyAlignment="1" applyProtection="1">
      <alignment horizontal="left" vertical="center"/>
      <protection locked="0"/>
    </xf>
    <xf numFmtId="49" fontId="70" fillId="3" borderId="300" xfId="17" applyNumberFormat="1" applyFont="1" applyFill="1" applyBorder="1" applyAlignment="1" applyProtection="1">
      <alignment horizontal="left" vertical="center"/>
      <protection locked="0"/>
    </xf>
    <xf numFmtId="49" fontId="70" fillId="3" borderId="301" xfId="17" applyNumberFormat="1" applyFont="1" applyFill="1" applyBorder="1" applyAlignment="1" applyProtection="1">
      <alignment horizontal="left" vertical="center"/>
      <protection locked="0"/>
    </xf>
    <xf numFmtId="0" fontId="69" fillId="9" borderId="300" xfId="17" applyNumberFormat="1" applyFont="1" applyFill="1" applyBorder="1" applyAlignment="1" applyProtection="1">
      <alignment horizontal="center" vertical="center"/>
      <protection locked="0"/>
    </xf>
    <xf numFmtId="0" fontId="69" fillId="9" borderId="301" xfId="17" applyNumberFormat="1" applyFont="1" applyFill="1" applyBorder="1" applyAlignment="1" applyProtection="1">
      <alignment horizontal="center" vertical="center"/>
      <protection locked="0"/>
    </xf>
    <xf numFmtId="49" fontId="70" fillId="0" borderId="302" xfId="17" applyNumberFormat="1" applyFont="1" applyBorder="1" applyAlignment="1" applyProtection="1">
      <alignment horizontal="left" vertical="center"/>
      <protection locked="0"/>
    </xf>
    <xf numFmtId="0" fontId="69" fillId="0" borderId="303" xfId="17" applyNumberFormat="1" applyFont="1" applyBorder="1" applyAlignment="1" applyProtection="1">
      <alignment horizontal="center" vertical="center"/>
      <protection locked="0"/>
    </xf>
    <xf numFmtId="49" fontId="69" fillId="0" borderId="303" xfId="17" applyNumberFormat="1" applyFont="1" applyBorder="1" applyAlignment="1" applyProtection="1">
      <alignment horizontal="center" vertical="center"/>
      <protection locked="0"/>
    </xf>
    <xf numFmtId="0" fontId="69" fillId="0" borderId="304" xfId="17" applyNumberFormat="1" applyFont="1" applyBorder="1" applyAlignment="1" applyProtection="1">
      <alignment horizontal="center" vertical="center"/>
      <protection locked="0"/>
    </xf>
    <xf numFmtId="0" fontId="144" fillId="0" borderId="0" xfId="17" applyFont="1" applyAlignment="1">
      <alignment horizontal="center" vertical="center"/>
    </xf>
    <xf numFmtId="0" fontId="16" fillId="18" borderId="0" xfId="17" applyFill="1"/>
    <xf numFmtId="2" fontId="8" fillId="0" borderId="0" xfId="17" applyNumberFormat="1" applyFont="1"/>
    <xf numFmtId="0" fontId="11" fillId="2" borderId="0" xfId="27" applyFont="1" applyFill="1" applyAlignment="1"/>
    <xf numFmtId="0" fontId="16" fillId="0" borderId="0" xfId="27"/>
    <xf numFmtId="0" fontId="16" fillId="0" borderId="0" xfId="27" applyBorder="1"/>
    <xf numFmtId="0" fontId="16" fillId="0" borderId="0" xfId="28" applyBorder="1"/>
    <xf numFmtId="0" fontId="10" fillId="0" borderId="0" xfId="27" applyFont="1"/>
    <xf numFmtId="0" fontId="9" fillId="0" borderId="0" xfId="27" applyFont="1" applyAlignment="1">
      <alignment horizontal="center" vertical="center"/>
    </xf>
    <xf numFmtId="0" fontId="9" fillId="0" borderId="0" xfId="27" applyFont="1"/>
    <xf numFmtId="0" fontId="52" fillId="0" borderId="0" xfId="27" applyFont="1"/>
    <xf numFmtId="0" fontId="16" fillId="0" borderId="0" xfId="27" applyFont="1" applyBorder="1"/>
    <xf numFmtId="0" fontId="16" fillId="0" borderId="0" xfId="27" applyFont="1"/>
    <xf numFmtId="0" fontId="16" fillId="0" borderId="0" xfId="28" applyBorder="1" applyAlignment="1">
      <alignment horizontal="left"/>
    </xf>
    <xf numFmtId="0" fontId="16" fillId="0" borderId="0" xfId="27" applyFont="1" applyFill="1"/>
    <xf numFmtId="0" fontId="9" fillId="0" borderId="0" xfId="27" applyFont="1" applyFill="1" applyAlignment="1">
      <alignment horizontal="left" vertical="center"/>
    </xf>
    <xf numFmtId="0" fontId="9" fillId="0" borderId="0" xfId="27" applyFont="1" applyAlignment="1">
      <alignment horizontal="left" vertical="center"/>
    </xf>
    <xf numFmtId="0" fontId="16" fillId="0" borderId="0" xfId="27" applyFill="1"/>
    <xf numFmtId="2" fontId="16" fillId="0" borderId="0" xfId="27" applyNumberFormat="1" applyBorder="1"/>
    <xf numFmtId="167" fontId="16" fillId="0" borderId="0" xfId="27" applyNumberFormat="1" applyFill="1" applyAlignment="1">
      <alignment horizontal="center"/>
    </xf>
    <xf numFmtId="171" fontId="16" fillId="0" borderId="0" xfId="27" applyNumberFormat="1" applyFill="1"/>
    <xf numFmtId="0" fontId="16" fillId="6" borderId="0" xfId="27" applyFill="1"/>
    <xf numFmtId="2" fontId="16" fillId="0" borderId="0" xfId="27" applyNumberFormat="1"/>
    <xf numFmtId="0" fontId="16" fillId="7" borderId="0" xfId="27" applyFill="1"/>
    <xf numFmtId="167" fontId="16" fillId="0" borderId="0" xfId="27" applyNumberFormat="1" applyFill="1"/>
    <xf numFmtId="0" fontId="7" fillId="0" borderId="0" xfId="18" applyFont="1" applyBorder="1"/>
    <xf numFmtId="0" fontId="7" fillId="0" borderId="0" xfId="18" applyNumberFormat="1" applyFont="1" applyBorder="1"/>
    <xf numFmtId="167" fontId="7" fillId="0" borderId="0" xfId="19" applyNumberFormat="1" applyFont="1" applyBorder="1" applyAlignment="1">
      <alignment horizontal="left"/>
    </xf>
    <xf numFmtId="1" fontId="7" fillId="0" borderId="0" xfId="19" applyNumberFormat="1" applyFont="1" applyBorder="1" applyAlignment="1">
      <alignment horizontal="left"/>
    </xf>
    <xf numFmtId="0" fontId="18" fillId="2" borderId="0" xfId="11" applyFill="1" applyAlignment="1">
      <alignment horizontal="center"/>
    </xf>
    <xf numFmtId="0" fontId="11" fillId="2" borderId="0" xfId="28" applyFont="1" applyFill="1" applyAlignment="1">
      <alignment horizontal="center"/>
    </xf>
    <xf numFmtId="0" fontId="16" fillId="0" borderId="0" xfId="28" applyFont="1" applyAlignment="1">
      <alignment horizontal="center"/>
    </xf>
    <xf numFmtId="0" fontId="8" fillId="0" borderId="0" xfId="28" applyFont="1" applyAlignment="1">
      <alignment horizontal="center"/>
    </xf>
    <xf numFmtId="0" fontId="119" fillId="0" borderId="0" xfId="28" applyFont="1" applyAlignment="1">
      <alignment horizontal="left"/>
    </xf>
    <xf numFmtId="0" fontId="8" fillId="0" borderId="0" xfId="28" applyFont="1" applyAlignment="1">
      <alignment horizontal="center" vertical="center" wrapText="1"/>
    </xf>
    <xf numFmtId="0" fontId="101" fillId="0" borderId="22" xfId="28" applyFont="1" applyBorder="1" applyAlignment="1">
      <alignment horizontal="left"/>
    </xf>
    <xf numFmtId="0" fontId="13" fillId="0" borderId="174" xfId="28" applyFont="1" applyBorder="1" applyAlignment="1">
      <alignment horizontal="center" vertical="center" wrapText="1"/>
    </xf>
    <xf numFmtId="0" fontId="13" fillId="0" borderId="63" xfId="28" applyFont="1" applyBorder="1" applyAlignment="1">
      <alignment horizontal="center" vertical="center" wrapText="1"/>
    </xf>
    <xf numFmtId="0" fontId="33" fillId="4" borderId="305" xfId="22" applyFont="1" applyFill="1" applyBorder="1" applyAlignment="1">
      <alignment horizontal="justify" wrapText="1"/>
    </xf>
    <xf numFmtId="0" fontId="13" fillId="4" borderId="41" xfId="28" applyFont="1" applyFill="1" applyBorder="1" applyAlignment="1">
      <alignment horizontal="center"/>
    </xf>
    <xf numFmtId="0" fontId="9" fillId="4" borderId="0" xfId="28" applyFont="1" applyFill="1" applyBorder="1" applyAlignment="1">
      <alignment horizontal="center"/>
    </xf>
    <xf numFmtId="0" fontId="13" fillId="4" borderId="44" xfId="28" applyFont="1" applyFill="1" applyBorder="1" applyAlignment="1">
      <alignment horizontal="center"/>
    </xf>
    <xf numFmtId="0" fontId="16" fillId="0" borderId="0" xfId="28"/>
    <xf numFmtId="0" fontId="33" fillId="3" borderId="14" xfId="22" applyFont="1" applyFill="1" applyBorder="1" applyAlignment="1">
      <alignment horizontal="justify" wrapText="1"/>
    </xf>
    <xf numFmtId="0" fontId="9" fillId="3" borderId="0" xfId="28" applyFont="1" applyFill="1" applyBorder="1" applyAlignment="1">
      <alignment horizontal="center"/>
    </xf>
    <xf numFmtId="0" fontId="13" fillId="3" borderId="31" xfId="28" applyFont="1" applyFill="1" applyBorder="1" applyAlignment="1">
      <alignment horizontal="center"/>
    </xf>
    <xf numFmtId="0" fontId="33" fillId="4" borderId="10" xfId="22" applyFont="1" applyFill="1" applyBorder="1" applyAlignment="1">
      <alignment horizontal="justify" wrapText="1"/>
    </xf>
    <xf numFmtId="0" fontId="13" fillId="4" borderId="31" xfId="28" applyFont="1" applyFill="1" applyBorder="1" applyAlignment="1">
      <alignment horizontal="center"/>
    </xf>
    <xf numFmtId="0" fontId="16" fillId="0" borderId="0" xfId="28" applyAlignment="1">
      <alignment horizontal="center"/>
    </xf>
    <xf numFmtId="0" fontId="13" fillId="3" borderId="0" xfId="28" applyFont="1" applyFill="1" applyBorder="1" applyAlignment="1">
      <alignment horizontal="center"/>
    </xf>
    <xf numFmtId="0" fontId="13" fillId="0" borderId="31" xfId="28" applyFont="1" applyBorder="1" applyAlignment="1">
      <alignment horizontal="center"/>
    </xf>
    <xf numFmtId="0" fontId="13" fillId="4" borderId="33" xfId="28" applyFont="1" applyFill="1" applyBorder="1" applyAlignment="1">
      <alignment horizontal="center"/>
    </xf>
    <xf numFmtId="0" fontId="9" fillId="4" borderId="31" xfId="28" applyFont="1" applyFill="1" applyBorder="1" applyAlignment="1">
      <alignment horizontal="center"/>
    </xf>
    <xf numFmtId="0" fontId="13" fillId="0" borderId="0" xfId="28" applyFont="1" applyBorder="1" applyAlignment="1">
      <alignment horizontal="center"/>
    </xf>
    <xf numFmtId="0" fontId="9" fillId="3" borderId="31" xfId="28" applyFont="1" applyFill="1" applyBorder="1" applyAlignment="1">
      <alignment horizontal="center"/>
    </xf>
    <xf numFmtId="0" fontId="9" fillId="4" borderId="306" xfId="28" applyFont="1" applyFill="1" applyBorder="1" applyAlignment="1">
      <alignment horizontal="center"/>
    </xf>
    <xf numFmtId="0" fontId="13" fillId="3" borderId="33" xfId="28" applyFont="1" applyFill="1" applyBorder="1" applyAlignment="1">
      <alignment horizontal="center"/>
    </xf>
    <xf numFmtId="0" fontId="13" fillId="4" borderId="0" xfId="28" applyFont="1" applyFill="1" applyBorder="1" applyAlignment="1">
      <alignment horizontal="center"/>
    </xf>
    <xf numFmtId="0" fontId="8" fillId="3" borderId="0" xfId="28" applyFont="1" applyFill="1" applyAlignment="1">
      <alignment horizontal="center"/>
    </xf>
    <xf numFmtId="0" fontId="145" fillId="4" borderId="14" xfId="22" applyFont="1" applyFill="1" applyBorder="1" applyAlignment="1">
      <alignment horizontal="justify" wrapText="1"/>
    </xf>
    <xf numFmtId="0" fontId="8" fillId="4" borderId="33" xfId="28" applyFont="1" applyFill="1" applyBorder="1" applyAlignment="1">
      <alignment horizontal="center"/>
    </xf>
    <xf numFmtId="0" fontId="8" fillId="4" borderId="0" xfId="28" applyFont="1" applyFill="1" applyBorder="1" applyAlignment="1">
      <alignment horizontal="center"/>
    </xf>
    <xf numFmtId="0" fontId="8" fillId="4" borderId="31" xfId="28" applyFont="1" applyFill="1" applyBorder="1" applyAlignment="1">
      <alignment horizontal="center"/>
    </xf>
    <xf numFmtId="0" fontId="9" fillId="0" borderId="33" xfId="28" applyFont="1" applyBorder="1" applyAlignment="1">
      <alignment horizontal="center"/>
    </xf>
    <xf numFmtId="0" fontId="9" fillId="0" borderId="0" xfId="28" applyFont="1" applyBorder="1" applyAlignment="1">
      <alignment horizontal="center"/>
    </xf>
    <xf numFmtId="0" fontId="9" fillId="0" borderId="31" xfId="28" applyFont="1" applyBorder="1" applyAlignment="1">
      <alignment horizontal="center"/>
    </xf>
    <xf numFmtId="0" fontId="9" fillId="4" borderId="33" xfId="28" applyFont="1" applyFill="1" applyBorder="1" applyAlignment="1">
      <alignment horizontal="center"/>
    </xf>
    <xf numFmtId="0" fontId="33" fillId="3" borderId="10" xfId="22" applyFont="1" applyFill="1" applyBorder="1" applyAlignment="1">
      <alignment horizontal="justify" wrapText="1"/>
    </xf>
    <xf numFmtId="0" fontId="13" fillId="0" borderId="33" xfId="28" applyFont="1" applyBorder="1" applyAlignment="1">
      <alignment horizontal="center"/>
    </xf>
    <xf numFmtId="0" fontId="145" fillId="3" borderId="14" xfId="22" applyFont="1" applyFill="1" applyBorder="1" applyAlignment="1">
      <alignment horizontal="justify" wrapText="1"/>
    </xf>
    <xf numFmtId="0" fontId="33" fillId="4" borderId="45" xfId="22" applyFont="1" applyFill="1" applyBorder="1" applyAlignment="1">
      <alignment horizontal="justify" wrapText="1"/>
    </xf>
    <xf numFmtId="0" fontId="33" fillId="3" borderId="46" xfId="22" applyFont="1" applyFill="1" applyBorder="1" applyAlignment="1">
      <alignment horizontal="justify" vertical="top" wrapText="1"/>
    </xf>
    <xf numFmtId="0" fontId="13" fillId="0" borderId="36" xfId="28" applyFont="1" applyBorder="1" applyAlignment="1">
      <alignment horizontal="center"/>
    </xf>
    <xf numFmtId="0" fontId="13" fillId="0" borderId="39" xfId="28" applyFont="1" applyBorder="1" applyAlignment="1">
      <alignment horizontal="center"/>
    </xf>
    <xf numFmtId="0" fontId="13" fillId="0" borderId="40" xfId="28" applyFont="1" applyBorder="1" applyAlignment="1">
      <alignment horizontal="center"/>
    </xf>
    <xf numFmtId="0" fontId="13" fillId="0" borderId="0" xfId="28" applyFont="1" applyAlignment="1">
      <alignment horizontal="left"/>
    </xf>
    <xf numFmtId="0" fontId="16" fillId="0" borderId="0" xfId="28" applyAlignment="1">
      <alignment horizontal="left"/>
    </xf>
    <xf numFmtId="0" fontId="8" fillId="0" borderId="0" xfId="28" applyFont="1" applyAlignment="1">
      <alignment horizontal="left"/>
    </xf>
    <xf numFmtId="0" fontId="11" fillId="2" borderId="0" xfId="28" applyFont="1" applyFill="1" applyAlignment="1"/>
    <xf numFmtId="0" fontId="17" fillId="0" borderId="0" xfId="28" applyFont="1"/>
    <xf numFmtId="0" fontId="6" fillId="0" borderId="0" xfId="28" applyFont="1"/>
    <xf numFmtId="0" fontId="6" fillId="3" borderId="0" xfId="28" applyFont="1" applyFill="1"/>
    <xf numFmtId="0" fontId="16" fillId="0" borderId="0" xfId="28" applyFont="1"/>
    <xf numFmtId="0" fontId="125" fillId="0" borderId="0" xfId="28" applyFont="1"/>
    <xf numFmtId="168" fontId="6" fillId="0" borderId="0" xfId="28" applyNumberFormat="1" applyFont="1"/>
    <xf numFmtId="0" fontId="95" fillId="0" borderId="0" xfId="28" applyFont="1"/>
    <xf numFmtId="0" fontId="11" fillId="2" borderId="0" xfId="29" applyFont="1" applyFill="1" applyAlignment="1"/>
    <xf numFmtId="0" fontId="16" fillId="0" borderId="0" xfId="29" applyFont="1" applyAlignment="1"/>
    <xf numFmtId="0" fontId="1" fillId="0" borderId="0" xfId="29"/>
    <xf numFmtId="0" fontId="17" fillId="0" borderId="0" xfId="29" applyFont="1" applyAlignment="1">
      <alignment horizontal="left" vertical="center"/>
    </xf>
    <xf numFmtId="0" fontId="146" fillId="0" borderId="0" xfId="29" applyFont="1"/>
    <xf numFmtId="0" fontId="1" fillId="0" borderId="0" xfId="29" applyAlignment="1">
      <alignment wrapText="1"/>
    </xf>
    <xf numFmtId="0" fontId="6" fillId="0" borderId="307" xfId="30" applyFont="1" applyBorder="1" applyAlignment="1">
      <alignment wrapText="1"/>
    </xf>
    <xf numFmtId="0" fontId="33" fillId="3" borderId="308" xfId="22" applyFont="1" applyFill="1" applyBorder="1" applyAlignment="1">
      <alignment horizontal="center" vertical="center" wrapText="1"/>
    </xf>
    <xf numFmtId="0" fontId="33" fillId="3" borderId="5" xfId="22" applyFont="1" applyFill="1" applyBorder="1" applyAlignment="1">
      <alignment horizontal="center" vertical="center" wrapText="1"/>
    </xf>
    <xf numFmtId="0" fontId="33" fillId="4" borderId="148" xfId="22" applyFont="1" applyFill="1" applyBorder="1" applyAlignment="1">
      <alignment horizontal="justify" wrapText="1"/>
    </xf>
    <xf numFmtId="0" fontId="6" fillId="4" borderId="309" xfId="29" applyFont="1" applyFill="1" applyBorder="1" applyAlignment="1">
      <alignment horizontal="center" vertical="center"/>
    </xf>
    <xf numFmtId="0" fontId="6" fillId="4" borderId="0" xfId="30" applyFont="1" applyFill="1" applyBorder="1" applyAlignment="1">
      <alignment horizontal="center"/>
    </xf>
    <xf numFmtId="0" fontId="6" fillId="4" borderId="0" xfId="29" applyFont="1" applyFill="1" applyBorder="1" applyAlignment="1">
      <alignment horizontal="center" vertical="center"/>
    </xf>
    <xf numFmtId="0" fontId="6" fillId="4" borderId="223" xfId="29" applyFont="1" applyFill="1" applyBorder="1" applyAlignment="1">
      <alignment horizontal="center" vertical="center"/>
    </xf>
    <xf numFmtId="0" fontId="6" fillId="3" borderId="0" xfId="30" applyFont="1" applyFill="1" applyBorder="1" applyAlignment="1">
      <alignment horizontal="center"/>
    </xf>
    <xf numFmtId="0" fontId="6" fillId="0" borderId="0" xfId="29" applyFont="1"/>
    <xf numFmtId="0" fontId="33" fillId="3" borderId="32" xfId="22" applyFont="1" applyFill="1" applyBorder="1" applyAlignment="1">
      <alignment horizontal="justify" wrapText="1"/>
    </xf>
    <xf numFmtId="0" fontId="6" fillId="0" borderId="33" xfId="30" applyFont="1" applyBorder="1" applyAlignment="1">
      <alignment horizontal="center"/>
    </xf>
    <xf numFmtId="0" fontId="6" fillId="0" borderId="0" xfId="30" applyFont="1" applyBorder="1" applyAlignment="1">
      <alignment horizontal="center"/>
    </xf>
    <xf numFmtId="0" fontId="6" fillId="0" borderId="0" xfId="29" applyFont="1" applyBorder="1" applyAlignment="1">
      <alignment horizontal="center" vertical="center"/>
    </xf>
    <xf numFmtId="0" fontId="6" fillId="0" borderId="31" xfId="30" applyFont="1" applyBorder="1" applyAlignment="1">
      <alignment horizontal="center"/>
    </xf>
    <xf numFmtId="0" fontId="33" fillId="4" borderId="26" xfId="22" applyFont="1" applyFill="1" applyBorder="1" applyAlignment="1">
      <alignment horizontal="justify" wrapText="1"/>
    </xf>
    <xf numFmtId="0" fontId="6" fillId="4" borderId="33" xfId="30" applyFont="1" applyFill="1" applyBorder="1" applyAlignment="1">
      <alignment horizontal="center"/>
    </xf>
    <xf numFmtId="0" fontId="6" fillId="4" borderId="31" xfId="30" applyFont="1" applyFill="1" applyBorder="1" applyAlignment="1">
      <alignment horizontal="center"/>
    </xf>
    <xf numFmtId="0" fontId="1" fillId="0" borderId="0" xfId="29" applyAlignment="1">
      <alignment horizontal="center"/>
    </xf>
    <xf numFmtId="0" fontId="6" fillId="0" borderId="33" xfId="29" applyFont="1" applyBorder="1" applyAlignment="1">
      <alignment horizontal="center" vertical="center"/>
    </xf>
    <xf numFmtId="0" fontId="6" fillId="0" borderId="31" xfId="29" applyFont="1" applyBorder="1" applyAlignment="1">
      <alignment horizontal="center" vertical="center"/>
    </xf>
    <xf numFmtId="0" fontId="6" fillId="4" borderId="33" xfId="29" applyFont="1" applyFill="1" applyBorder="1" applyAlignment="1">
      <alignment horizontal="center" vertical="center"/>
    </xf>
    <xf numFmtId="0" fontId="6" fillId="4" borderId="31" xfId="29" applyFont="1" applyFill="1" applyBorder="1" applyAlignment="1">
      <alignment horizontal="center" vertical="center"/>
    </xf>
    <xf numFmtId="0" fontId="145" fillId="4" borderId="32" xfId="22" applyFont="1" applyFill="1" applyBorder="1" applyAlignment="1">
      <alignment horizontal="justify" wrapText="1"/>
    </xf>
    <xf numFmtId="0" fontId="9" fillId="3" borderId="34" xfId="30" applyFont="1" applyFill="1" applyBorder="1" applyAlignment="1"/>
    <xf numFmtId="0" fontId="6" fillId="3" borderId="33" xfId="29" applyFont="1" applyFill="1" applyBorder="1" applyAlignment="1">
      <alignment horizontal="center" vertical="center"/>
    </xf>
    <xf numFmtId="0" fontId="6" fillId="3" borderId="0" xfId="29" applyFont="1" applyFill="1" applyBorder="1" applyAlignment="1">
      <alignment horizontal="center" vertical="center"/>
    </xf>
    <xf numFmtId="0" fontId="6" fillId="3" borderId="31" xfId="29" applyFont="1" applyFill="1" applyBorder="1" applyAlignment="1">
      <alignment horizontal="center" vertical="center"/>
    </xf>
    <xf numFmtId="0" fontId="9" fillId="4" borderId="34" xfId="30" applyFont="1" applyFill="1" applyBorder="1" applyAlignment="1"/>
    <xf numFmtId="0" fontId="6" fillId="4" borderId="36" xfId="29" applyFont="1" applyFill="1" applyBorder="1" applyAlignment="1">
      <alignment horizontal="center" vertical="center"/>
    </xf>
    <xf numFmtId="0" fontId="145" fillId="3" borderId="148" xfId="22" applyFont="1" applyFill="1" applyBorder="1" applyAlignment="1">
      <alignment horizontal="justify" wrapText="1"/>
    </xf>
    <xf numFmtId="0" fontId="6" fillId="0" borderId="27" xfId="30" applyFont="1" applyBorder="1" applyAlignment="1">
      <alignment horizontal="center"/>
    </xf>
    <xf numFmtId="0" fontId="6" fillId="0" borderId="41" xfId="29" applyFont="1" applyBorder="1" applyAlignment="1">
      <alignment horizontal="center" vertical="center"/>
    </xf>
    <xf numFmtId="0" fontId="6" fillId="0" borderId="41" xfId="30" applyFont="1" applyBorder="1" applyAlignment="1">
      <alignment horizontal="center"/>
    </xf>
    <xf numFmtId="0" fontId="6" fillId="0" borderId="44" xfId="29" applyFont="1" applyBorder="1" applyAlignment="1">
      <alignment horizontal="center" vertical="center"/>
    </xf>
    <xf numFmtId="0" fontId="1" fillId="0" borderId="0" xfId="29" applyBorder="1"/>
    <xf numFmtId="0" fontId="9" fillId="0" borderId="34" xfId="30" applyFont="1" applyBorder="1" applyAlignment="1"/>
    <xf numFmtId="0" fontId="9" fillId="4" borderId="42" xfId="30" applyFont="1" applyFill="1" applyBorder="1" applyAlignment="1"/>
    <xf numFmtId="0" fontId="6" fillId="4" borderId="36" xfId="30" applyFont="1" applyFill="1" applyBorder="1" applyAlignment="1">
      <alignment horizontal="center"/>
    </xf>
    <xf numFmtId="0" fontId="6" fillId="4" borderId="39" xfId="30" applyFont="1" applyFill="1" applyBorder="1" applyAlignment="1">
      <alignment horizontal="center"/>
    </xf>
    <xf numFmtId="0" fontId="6" fillId="4" borderId="40" xfId="30" applyFont="1" applyFill="1" applyBorder="1" applyAlignment="1">
      <alignment horizontal="center"/>
    </xf>
    <xf numFmtId="0" fontId="13" fillId="0" borderId="0" xfId="30" applyFont="1" applyFill="1" applyBorder="1" applyAlignment="1">
      <alignment horizontal="left"/>
    </xf>
    <xf numFmtId="0" fontId="13" fillId="0" borderId="0" xfId="29" applyFont="1"/>
    <xf numFmtId="0" fontId="16" fillId="0" borderId="0" xfId="29" applyFont="1" applyAlignment="1">
      <alignment horizontal="right" vertical="center"/>
    </xf>
    <xf numFmtId="0" fontId="16" fillId="0" borderId="0" xfId="29" applyFont="1" applyAlignment="1">
      <alignment horizontal="left"/>
    </xf>
    <xf numFmtId="0" fontId="16" fillId="0" borderId="0" xfId="30" applyBorder="1" applyAlignment="1"/>
    <xf numFmtId="0" fontId="1" fillId="7" borderId="0" xfId="29" applyFill="1"/>
    <xf numFmtId="0" fontId="1" fillId="0" borderId="0" xfId="29" applyFont="1"/>
    <xf numFmtId="0" fontId="17" fillId="0" borderId="0" xfId="28" applyFont="1" applyAlignment="1">
      <alignment horizontal="center" vertical="center" wrapText="1"/>
    </xf>
    <xf numFmtId="0" fontId="63" fillId="0" borderId="0" xfId="28" applyFont="1"/>
    <xf numFmtId="0" fontId="13" fillId="0" borderId="0" xfId="28" applyFont="1"/>
    <xf numFmtId="0" fontId="16" fillId="0" borderId="0" xfId="28" applyFont="1" applyAlignment="1"/>
    <xf numFmtId="0" fontId="147" fillId="0" borderId="22" xfId="28" applyFont="1" applyBorder="1" applyAlignment="1">
      <alignment vertical="top"/>
    </xf>
    <xf numFmtId="0" fontId="33" fillId="3" borderId="174" xfId="22" applyFont="1" applyFill="1" applyBorder="1" applyAlignment="1">
      <alignment horizontal="center" vertical="center" wrapText="1"/>
    </xf>
    <xf numFmtId="0" fontId="33" fillId="3" borderId="63" xfId="22" applyFont="1" applyFill="1" applyBorder="1" applyAlignment="1">
      <alignment horizontal="center" vertical="center" wrapText="1"/>
    </xf>
    <xf numFmtId="0" fontId="33" fillId="4" borderId="0" xfId="28" applyFont="1" applyFill="1" applyBorder="1" applyAlignment="1">
      <alignment horizontal="center" vertical="center" wrapText="1"/>
    </xf>
    <xf numFmtId="167" fontId="13" fillId="4" borderId="11" xfId="22" applyNumberFormat="1" applyFont="1" applyFill="1" applyBorder="1" applyAlignment="1">
      <alignment horizontal="center" vertical="top" wrapText="1"/>
    </xf>
    <xf numFmtId="167" fontId="13" fillId="4" borderId="13" xfId="22" applyNumberFormat="1" applyFont="1" applyFill="1" applyBorder="1" applyAlignment="1">
      <alignment horizontal="center" vertical="top" wrapText="1"/>
    </xf>
    <xf numFmtId="0" fontId="33" fillId="3" borderId="0" xfId="28" applyFont="1" applyFill="1" applyBorder="1" applyAlignment="1">
      <alignment horizontal="center" vertical="center" wrapText="1"/>
    </xf>
    <xf numFmtId="167" fontId="13" fillId="3" borderId="11" xfId="22" applyNumberFormat="1" applyFont="1" applyFill="1" applyBorder="1" applyAlignment="1">
      <alignment horizontal="center" vertical="top" wrapText="1"/>
    </xf>
    <xf numFmtId="167" fontId="13" fillId="3" borderId="17" xfId="22" applyNumberFormat="1" applyFont="1" applyFill="1" applyBorder="1" applyAlignment="1">
      <alignment horizontal="center" vertical="top" wrapText="1"/>
    </xf>
    <xf numFmtId="1" fontId="33" fillId="4" borderId="0" xfId="28" applyNumberFormat="1" applyFont="1" applyFill="1" applyBorder="1" applyAlignment="1">
      <alignment horizontal="center" vertical="center" wrapText="1"/>
    </xf>
    <xf numFmtId="1" fontId="13" fillId="4" borderId="11" xfId="22" applyNumberFormat="1" applyFont="1" applyFill="1" applyBorder="1" applyAlignment="1">
      <alignment horizontal="center" vertical="top" wrapText="1"/>
    </xf>
    <xf numFmtId="1" fontId="13" fillId="4" borderId="13" xfId="22" applyNumberFormat="1" applyFont="1" applyFill="1" applyBorder="1" applyAlignment="1">
      <alignment horizontal="center" vertical="top" wrapText="1"/>
    </xf>
    <xf numFmtId="1" fontId="33" fillId="3" borderId="0" xfId="28" applyNumberFormat="1" applyFont="1" applyFill="1" applyBorder="1" applyAlignment="1">
      <alignment horizontal="center" vertical="center" wrapText="1"/>
    </xf>
    <xf numFmtId="1" fontId="13" fillId="3" borderId="11" xfId="22" applyNumberFormat="1" applyFont="1" applyFill="1" applyBorder="1" applyAlignment="1">
      <alignment horizontal="center" vertical="top" wrapText="1"/>
    </xf>
    <xf numFmtId="1" fontId="13" fillId="3" borderId="17" xfId="22" applyNumberFormat="1" applyFont="1" applyFill="1" applyBorder="1" applyAlignment="1">
      <alignment horizontal="center" vertical="top" wrapText="1"/>
    </xf>
    <xf numFmtId="0" fontId="145" fillId="4" borderId="10" xfId="22" applyFont="1" applyFill="1" applyBorder="1" applyAlignment="1">
      <alignment horizontal="justify" wrapText="1"/>
    </xf>
    <xf numFmtId="0" fontId="10" fillId="0" borderId="0" xfId="2" applyFont="1" applyAlignment="1">
      <alignment horizontal="center"/>
    </xf>
    <xf numFmtId="0" fontId="13" fillId="0" borderId="0" xfId="0" applyFont="1" applyFill="1" applyAlignment="1">
      <alignment horizontal="left" vertical="center" wrapText="1"/>
    </xf>
    <xf numFmtId="0" fontId="13" fillId="0" borderId="0" xfId="12" applyFont="1" applyAlignment="1">
      <alignment horizontal="left" wrapText="1"/>
    </xf>
    <xf numFmtId="0" fontId="13" fillId="0" borderId="0" xfId="0" applyFont="1" applyAlignment="1">
      <alignment horizontal="left" vertical="center" wrapText="1"/>
    </xf>
    <xf numFmtId="0" fontId="33" fillId="0" borderId="0" xfId="0" applyFont="1" applyAlignment="1">
      <alignment horizontal="left" vertical="center" wrapText="1" readingOrder="1"/>
    </xf>
    <xf numFmtId="0" fontId="13" fillId="0" borderId="0" xfId="0" applyFont="1" applyAlignment="1">
      <alignment horizontal="left" wrapText="1"/>
    </xf>
    <xf numFmtId="0" fontId="13" fillId="0" borderId="0" xfId="16" applyFont="1" applyAlignment="1">
      <alignment horizontal="left" wrapText="1"/>
    </xf>
    <xf numFmtId="0" fontId="9" fillId="0" borderId="3" xfId="22" applyFont="1" applyBorder="1" applyAlignment="1">
      <alignment horizontal="center" vertical="center" wrapText="1"/>
    </xf>
    <xf numFmtId="0" fontId="16" fillId="0" borderId="5" xfId="22" applyBorder="1" applyAlignment="1">
      <alignment horizontal="center" vertical="center" wrapText="1"/>
    </xf>
    <xf numFmtId="0" fontId="16" fillId="0" borderId="4" xfId="22" applyBorder="1" applyAlignment="1">
      <alignment horizontal="center" vertical="center" wrapText="1"/>
    </xf>
    <xf numFmtId="0" fontId="17" fillId="3" borderId="2" xfId="17" applyFont="1" applyFill="1" applyBorder="1" applyAlignment="1">
      <alignment horizontal="center" vertical="center" wrapText="1"/>
    </xf>
    <xf numFmtId="0" fontId="17" fillId="3" borderId="52" xfId="17" applyFont="1" applyFill="1" applyBorder="1" applyAlignment="1">
      <alignment horizontal="center" vertical="center" wrapText="1"/>
    </xf>
    <xf numFmtId="0" fontId="13" fillId="3" borderId="28" xfId="17" applyFont="1" applyFill="1" applyBorder="1" applyAlignment="1">
      <alignment horizontal="center" vertical="center" wrapText="1"/>
    </xf>
    <xf numFmtId="0" fontId="13" fillId="3" borderId="53" xfId="17" applyFont="1" applyFill="1" applyBorder="1" applyAlignment="1">
      <alignment horizontal="center" vertical="center" wrapText="1"/>
    </xf>
    <xf numFmtId="0" fontId="13" fillId="3" borderId="47" xfId="17" applyFont="1" applyFill="1" applyBorder="1" applyAlignment="1">
      <alignment horizontal="center"/>
    </xf>
    <xf numFmtId="0" fontId="13" fillId="3" borderId="48" xfId="17" applyFont="1" applyFill="1" applyBorder="1" applyAlignment="1">
      <alignment horizontal="center"/>
    </xf>
    <xf numFmtId="0" fontId="13" fillId="3" borderId="49" xfId="17" applyFont="1" applyFill="1" applyBorder="1" applyAlignment="1">
      <alignment horizontal="center"/>
    </xf>
    <xf numFmtId="0" fontId="13" fillId="3" borderId="50" xfId="17" applyFont="1" applyFill="1" applyBorder="1" applyAlignment="1">
      <alignment horizontal="center"/>
    </xf>
    <xf numFmtId="0" fontId="13" fillId="3" borderId="51" xfId="17" applyFont="1" applyFill="1" applyBorder="1" applyAlignment="1">
      <alignment horizontal="center"/>
    </xf>
    <xf numFmtId="0" fontId="9" fillId="0" borderId="0" xfId="2" applyFont="1" applyAlignment="1">
      <alignment horizontal="left" vertical="center" wrapText="1"/>
    </xf>
    <xf numFmtId="0" fontId="9" fillId="0" borderId="0" xfId="2" applyFont="1" applyAlignment="1">
      <alignment horizontal="left" wrapText="1"/>
    </xf>
    <xf numFmtId="0" fontId="13" fillId="0" borderId="0" xfId="2" applyFont="1" applyAlignment="1">
      <alignment horizontal="left" wrapText="1"/>
    </xf>
    <xf numFmtId="0" fontId="17" fillId="0" borderId="0" xfId="17" applyFont="1" applyAlignment="1">
      <alignment horizontal="center" vertical="center"/>
    </xf>
    <xf numFmtId="0" fontId="17" fillId="0" borderId="65" xfId="17" applyFont="1" applyBorder="1" applyAlignment="1">
      <alignment horizontal="center" vertical="center" wrapText="1"/>
    </xf>
    <xf numFmtId="0" fontId="17" fillId="0" borderId="66" xfId="17" applyFont="1" applyBorder="1" applyAlignment="1">
      <alignment horizontal="center" vertical="center" wrapText="1"/>
    </xf>
    <xf numFmtId="0" fontId="17" fillId="0" borderId="0" xfId="17" applyFont="1" applyAlignment="1">
      <alignment horizontal="left" vertical="center"/>
    </xf>
    <xf numFmtId="0" fontId="16" fillId="0" borderId="0" xfId="17"/>
    <xf numFmtId="0" fontId="65" fillId="0" borderId="0" xfId="17" applyFont="1" applyAlignment="1">
      <alignment horizontal="left"/>
    </xf>
    <xf numFmtId="0" fontId="17" fillId="0" borderId="2" xfId="17" applyFont="1" applyBorder="1" applyAlignment="1">
      <alignment horizontal="center" vertical="center" wrapText="1"/>
    </xf>
    <xf numFmtId="0" fontId="17" fillId="0" borderId="42" xfId="17" applyFont="1" applyBorder="1" applyAlignment="1">
      <alignment horizontal="center" vertical="center" wrapText="1"/>
    </xf>
    <xf numFmtId="0" fontId="17" fillId="0" borderId="34" xfId="17" applyFont="1" applyBorder="1" applyAlignment="1">
      <alignment horizontal="center" vertical="center" wrapText="1"/>
    </xf>
    <xf numFmtId="0" fontId="17" fillId="0" borderId="0" xfId="17" applyFont="1" applyBorder="1" applyAlignment="1">
      <alignment horizontal="center" vertical="center" wrapText="1"/>
    </xf>
    <xf numFmtId="0" fontId="79" fillId="0" borderId="78" xfId="17" applyFont="1" applyBorder="1" applyAlignment="1">
      <alignment horizontal="center" vertical="top"/>
    </xf>
    <xf numFmtId="0" fontId="79" fillId="0" borderId="79" xfId="17" applyFont="1" applyBorder="1" applyAlignment="1">
      <alignment horizontal="center" vertical="top"/>
    </xf>
    <xf numFmtId="2" fontId="71" fillId="4" borderId="91" xfId="17" applyNumberFormat="1" applyFont="1" applyFill="1" applyBorder="1" applyAlignment="1">
      <alignment horizontal="center" vertical="center" wrapText="1"/>
    </xf>
    <xf numFmtId="2" fontId="71" fillId="4" borderId="95" xfId="17" applyNumberFormat="1" applyFont="1" applyFill="1" applyBorder="1" applyAlignment="1">
      <alignment horizontal="center" vertical="center" wrapText="1"/>
    </xf>
    <xf numFmtId="2" fontId="71" fillId="3" borderId="91" xfId="17" applyNumberFormat="1" applyFont="1" applyFill="1" applyBorder="1" applyAlignment="1">
      <alignment horizontal="center" vertical="center" wrapText="1"/>
    </xf>
    <xf numFmtId="2" fontId="71" fillId="3" borderId="95" xfId="17" applyNumberFormat="1" applyFont="1" applyFill="1" applyBorder="1" applyAlignment="1">
      <alignment horizontal="center" vertical="center" wrapText="1"/>
    </xf>
    <xf numFmtId="2" fontId="71" fillId="0" borderId="123" xfId="17" applyNumberFormat="1" applyFont="1" applyBorder="1" applyAlignment="1">
      <alignment horizontal="center"/>
    </xf>
    <xf numFmtId="2" fontId="71" fillId="0" borderId="124" xfId="17" applyNumberFormat="1" applyFont="1" applyBorder="1" applyAlignment="1">
      <alignment horizontal="center"/>
    </xf>
    <xf numFmtId="2" fontId="71" fillId="0" borderId="125" xfId="17" applyNumberFormat="1" applyFont="1" applyBorder="1" applyAlignment="1">
      <alignment horizontal="center"/>
    </xf>
    <xf numFmtId="0" fontId="68" fillId="0" borderId="126" xfId="0" applyFont="1" applyFill="1" applyBorder="1" applyAlignment="1">
      <alignment horizontal="center" vertical="center" wrapText="1"/>
    </xf>
    <xf numFmtId="0" fontId="68" fillId="0" borderId="127" xfId="0" applyFont="1" applyFill="1" applyBorder="1" applyAlignment="1">
      <alignment horizontal="center" vertical="center" wrapText="1"/>
    </xf>
    <xf numFmtId="0" fontId="68" fillId="0" borderId="41" xfId="0" applyFont="1" applyFill="1" applyBorder="1" applyAlignment="1">
      <alignment horizontal="center" vertical="center" wrapText="1"/>
    </xf>
    <xf numFmtId="0" fontId="68" fillId="0" borderId="44" xfId="0" applyFont="1" applyFill="1" applyBorder="1" applyAlignment="1">
      <alignment horizontal="center" vertical="center" wrapText="1"/>
    </xf>
    <xf numFmtId="0" fontId="68" fillId="0" borderId="145" xfId="0" applyFont="1" applyFill="1" applyBorder="1" applyAlignment="1">
      <alignment horizontal="center" wrapText="1"/>
    </xf>
    <xf numFmtId="0" fontId="68" fillId="0" borderId="146" xfId="0" applyFont="1" applyFill="1" applyBorder="1" applyAlignment="1">
      <alignment horizontal="center" wrapText="1"/>
    </xf>
    <xf numFmtId="0" fontId="68" fillId="0" borderId="147" xfId="0" applyFont="1" applyFill="1" applyBorder="1" applyAlignment="1">
      <alignment horizontal="center" wrapText="1"/>
    </xf>
    <xf numFmtId="0" fontId="80" fillId="3" borderId="34" xfId="0" applyFont="1" applyFill="1" applyBorder="1" applyAlignment="1">
      <alignment horizontal="center" vertical="top" wrapText="1"/>
    </xf>
    <xf numFmtId="0" fontId="80" fillId="3" borderId="0" xfId="0" applyFont="1" applyFill="1" applyBorder="1" applyAlignment="1">
      <alignment horizontal="center" vertical="top" wrapText="1"/>
    </xf>
    <xf numFmtId="0" fontId="80" fillId="3" borderId="31" xfId="0" applyFont="1" applyFill="1" applyBorder="1" applyAlignment="1">
      <alignment horizontal="center" vertical="top" wrapText="1"/>
    </xf>
    <xf numFmtId="0" fontId="80" fillId="4" borderId="34" xfId="0" applyFont="1" applyFill="1" applyBorder="1" applyAlignment="1">
      <alignment horizontal="center" vertical="top" wrapText="1"/>
    </xf>
    <xf numFmtId="0" fontId="80" fillId="4" borderId="0" xfId="0" applyFont="1" applyFill="1" applyBorder="1" applyAlignment="1">
      <alignment horizontal="center" vertical="top" wrapText="1"/>
    </xf>
    <xf numFmtId="0" fontId="80" fillId="4" borderId="31" xfId="0" applyFont="1" applyFill="1" applyBorder="1" applyAlignment="1">
      <alignment horizontal="center" vertical="top" wrapText="1"/>
    </xf>
    <xf numFmtId="0" fontId="80" fillId="3" borderId="42" xfId="0" applyFont="1" applyFill="1" applyBorder="1" applyAlignment="1">
      <alignment horizontal="center" vertical="top" wrapText="1"/>
    </xf>
    <xf numFmtId="0" fontId="80" fillId="3" borderId="39" xfId="0" applyFont="1" applyFill="1" applyBorder="1" applyAlignment="1">
      <alignment horizontal="center" vertical="top" wrapText="1"/>
    </xf>
    <xf numFmtId="0" fontId="80" fillId="3" borderId="40" xfId="0" applyFont="1" applyFill="1" applyBorder="1" applyAlignment="1">
      <alignment horizontal="center" vertical="top" wrapText="1"/>
    </xf>
    <xf numFmtId="0" fontId="13" fillId="4" borderId="41" xfId="17" applyFont="1" applyFill="1" applyBorder="1" applyAlignment="1">
      <alignment horizontal="center" vertical="center" wrapText="1"/>
    </xf>
    <xf numFmtId="0" fontId="13" fillId="4" borderId="44" xfId="17" applyFont="1" applyFill="1" applyBorder="1" applyAlignment="1">
      <alignment horizontal="center" vertical="center" wrapText="1"/>
    </xf>
    <xf numFmtId="0" fontId="20" fillId="4" borderId="39" xfId="17" applyFont="1" applyFill="1" applyBorder="1" applyAlignment="1">
      <alignment horizontal="center"/>
    </xf>
    <xf numFmtId="0" fontId="20" fillId="4" borderId="40" xfId="17" applyFont="1" applyFill="1" applyBorder="1" applyAlignment="1">
      <alignment horizontal="center"/>
    </xf>
    <xf numFmtId="0" fontId="68" fillId="0" borderId="2" xfId="17" applyFont="1" applyBorder="1" applyAlignment="1">
      <alignment horizontal="center" vertical="center" wrapText="1"/>
    </xf>
    <xf numFmtId="0" fontId="68" fillId="0" borderId="42" xfId="17" applyFont="1" applyBorder="1" applyAlignment="1">
      <alignment horizontal="center" vertical="center" wrapText="1"/>
    </xf>
    <xf numFmtId="0" fontId="68" fillId="0" borderId="44" xfId="17" applyFont="1" applyBorder="1" applyAlignment="1">
      <alignment horizontal="center" vertical="center" wrapText="1"/>
    </xf>
    <xf numFmtId="0" fontId="68" fillId="0" borderId="40" xfId="17" applyFont="1" applyBorder="1" applyAlignment="1">
      <alignment horizontal="center" vertical="center" wrapText="1"/>
    </xf>
    <xf numFmtId="0" fontId="68" fillId="0" borderId="173" xfId="17" applyFont="1" applyBorder="1" applyAlignment="1">
      <alignment horizontal="center" vertical="center" wrapText="1"/>
    </xf>
    <xf numFmtId="0" fontId="68" fillId="0" borderId="174" xfId="17" applyFont="1" applyBorder="1" applyAlignment="1">
      <alignment horizontal="center" vertical="center" wrapText="1"/>
    </xf>
    <xf numFmtId="0" fontId="68" fillId="0" borderId="63" xfId="17" applyFont="1" applyBorder="1" applyAlignment="1">
      <alignment horizontal="center" vertical="center" wrapText="1"/>
    </xf>
    <xf numFmtId="0" fontId="20" fillId="4" borderId="74" xfId="17" applyFont="1" applyFill="1" applyBorder="1" applyAlignment="1">
      <alignment horizontal="center"/>
    </xf>
    <xf numFmtId="0" fontId="20" fillId="4" borderId="0" xfId="17" applyFont="1" applyFill="1" applyBorder="1" applyAlignment="1">
      <alignment horizontal="center"/>
    </xf>
    <xf numFmtId="0" fontId="20" fillId="4" borderId="31" xfId="17" applyFont="1" applyFill="1" applyBorder="1" applyAlignment="1">
      <alignment horizontal="center"/>
    </xf>
    <xf numFmtId="0" fontId="20" fillId="0" borderId="183" xfId="17" applyFont="1" applyBorder="1" applyAlignment="1">
      <alignment horizontal="center"/>
    </xf>
    <xf numFmtId="0" fontId="20" fillId="0" borderId="0" xfId="17" applyFont="1" applyBorder="1" applyAlignment="1">
      <alignment horizontal="center"/>
    </xf>
    <xf numFmtId="0" fontId="20" fillId="0" borderId="31" xfId="17" applyFont="1" applyBorder="1" applyAlignment="1">
      <alignment horizontal="center"/>
    </xf>
    <xf numFmtId="0" fontId="68" fillId="0" borderId="126" xfId="3" applyFont="1" applyFill="1" applyBorder="1" applyAlignment="1">
      <alignment horizontal="center" vertical="center" wrapText="1"/>
    </xf>
    <xf numFmtId="0" fontId="68" fillId="0" borderId="127" xfId="3" applyFont="1" applyFill="1" applyBorder="1" applyAlignment="1">
      <alignment horizontal="center" vertical="center" wrapText="1"/>
    </xf>
    <xf numFmtId="0" fontId="8" fillId="0" borderId="146" xfId="17" applyFont="1" applyBorder="1" applyAlignment="1">
      <alignment horizontal="center"/>
    </xf>
    <xf numFmtId="0" fontId="16" fillId="0" borderId="146" xfId="17" applyBorder="1" applyAlignment="1">
      <alignment horizontal="center"/>
    </xf>
    <xf numFmtId="0" fontId="16" fillId="0" borderId="126" xfId="17" applyBorder="1" applyAlignment="1">
      <alignment horizontal="center" vertical="center" wrapText="1"/>
    </xf>
    <xf numFmtId="0" fontId="16" fillId="0" borderId="185" xfId="17" applyBorder="1" applyAlignment="1">
      <alignment horizontal="center" vertical="center" wrapText="1"/>
    </xf>
    <xf numFmtId="0" fontId="41" fillId="0" borderId="0" xfId="26" applyFont="1" applyAlignment="1">
      <alignment horizontal="left" vertical="center" wrapText="1"/>
    </xf>
    <xf numFmtId="0" fontId="78" fillId="0" borderId="0" xfId="26" applyFont="1" applyAlignment="1">
      <alignment horizontal="left" vertical="center"/>
    </xf>
    <xf numFmtId="0" fontId="29" fillId="0" borderId="0" xfId="26" applyFont="1" applyAlignment="1">
      <alignment horizontal="left" vertical="center"/>
    </xf>
    <xf numFmtId="0" fontId="94" fillId="0" borderId="0" xfId="26"/>
    <xf numFmtId="0" fontId="94" fillId="0" borderId="221" xfId="26" applyBorder="1" applyAlignment="1">
      <alignment horizontal="center"/>
    </xf>
    <xf numFmtId="0" fontId="94" fillId="0" borderId="222" xfId="26" applyBorder="1" applyAlignment="1">
      <alignment horizontal="center"/>
    </xf>
    <xf numFmtId="0" fontId="94" fillId="0" borderId="223" xfId="26" applyBorder="1" applyAlignment="1">
      <alignment horizontal="center"/>
    </xf>
    <xf numFmtId="0" fontId="94" fillId="0" borderId="34" xfId="26" applyBorder="1" applyAlignment="1">
      <alignment horizontal="center"/>
    </xf>
    <xf numFmtId="0" fontId="94" fillId="0" borderId="0" xfId="26" applyBorder="1" applyAlignment="1">
      <alignment horizontal="center"/>
    </xf>
    <xf numFmtId="0" fontId="94" fillId="0" borderId="31" xfId="26" applyBorder="1" applyAlignment="1">
      <alignment horizontal="center"/>
    </xf>
    <xf numFmtId="0" fontId="94" fillId="0" borderId="42" xfId="26" applyBorder="1" applyAlignment="1">
      <alignment horizontal="center"/>
    </xf>
    <xf numFmtId="0" fontId="94" fillId="0" borderId="39" xfId="26" applyBorder="1" applyAlignment="1">
      <alignment horizontal="center"/>
    </xf>
    <xf numFmtId="0" fontId="94" fillId="0" borderId="40" xfId="26" applyBorder="1" applyAlignment="1">
      <alignment horizontal="center"/>
    </xf>
    <xf numFmtId="0" fontId="97" fillId="0" borderId="0" xfId="26" applyFont="1" applyAlignment="1">
      <alignment horizontal="center" vertical="center"/>
    </xf>
    <xf numFmtId="0" fontId="94" fillId="0" borderId="2" xfId="26" applyBorder="1" applyAlignment="1">
      <alignment horizontal="center"/>
    </xf>
    <xf numFmtId="0" fontId="94" fillId="0" borderId="41" xfId="26" applyBorder="1" applyAlignment="1">
      <alignment horizontal="center"/>
    </xf>
    <xf numFmtId="0" fontId="94" fillId="0" borderId="44" xfId="26" applyBorder="1" applyAlignment="1">
      <alignment horizontal="center"/>
    </xf>
    <xf numFmtId="0" fontId="94" fillId="3" borderId="235" xfId="26" applyFill="1" applyBorder="1" applyAlignment="1">
      <alignment horizontal="center" vertical="center"/>
    </xf>
    <xf numFmtId="0" fontId="94" fillId="3" borderId="236" xfId="26" applyFill="1" applyBorder="1" applyAlignment="1">
      <alignment horizontal="center" vertical="center"/>
    </xf>
    <xf numFmtId="0" fontId="94" fillId="3" borderId="237" xfId="26" applyFill="1" applyBorder="1" applyAlignment="1">
      <alignment horizontal="center" vertical="center"/>
    </xf>
    <xf numFmtId="0" fontId="94" fillId="3" borderId="238" xfId="26" applyFill="1" applyBorder="1" applyAlignment="1">
      <alignment horizontal="center" vertical="center"/>
    </xf>
    <xf numFmtId="0" fontId="94" fillId="3" borderId="0" xfId="26" applyFill="1" applyBorder="1" applyAlignment="1">
      <alignment horizontal="center" vertical="center"/>
    </xf>
    <xf numFmtId="0" fontId="94" fillId="3" borderId="239" xfId="26" applyFill="1" applyBorder="1" applyAlignment="1">
      <alignment horizontal="center" vertical="center"/>
    </xf>
    <xf numFmtId="16" fontId="94" fillId="3" borderId="240" xfId="26" applyNumberFormat="1" applyFill="1" applyBorder="1" applyAlignment="1">
      <alignment horizontal="center" vertical="center"/>
    </xf>
    <xf numFmtId="16" fontId="94" fillId="3" borderId="241" xfId="26" applyNumberFormat="1" applyFill="1" applyBorder="1" applyAlignment="1">
      <alignment horizontal="center" vertical="center"/>
    </xf>
    <xf numFmtId="16" fontId="94" fillId="3" borderId="242" xfId="26" applyNumberFormat="1" applyFill="1" applyBorder="1" applyAlignment="1">
      <alignment horizontal="center" vertical="center"/>
    </xf>
    <xf numFmtId="0" fontId="100" fillId="0" borderId="244" xfId="17" applyFont="1" applyBorder="1" applyAlignment="1">
      <alignment horizontal="center" vertical="center"/>
    </xf>
    <xf numFmtId="0" fontId="102" fillId="3" borderId="245" xfId="17" applyFont="1" applyFill="1" applyBorder="1" applyAlignment="1">
      <alignment horizontal="center" vertical="center" wrapText="1"/>
    </xf>
    <xf numFmtId="0" fontId="102" fillId="3" borderId="219" xfId="17" applyFont="1" applyFill="1" applyBorder="1" applyAlignment="1">
      <alignment horizontal="center" vertical="center" wrapText="1"/>
    </xf>
    <xf numFmtId="0" fontId="102" fillId="3" borderId="246" xfId="17" applyFont="1" applyFill="1" applyBorder="1" applyAlignment="1">
      <alignment horizontal="center" vertical="center" wrapText="1"/>
    </xf>
    <xf numFmtId="0" fontId="102" fillId="3" borderId="247" xfId="17" applyFont="1" applyFill="1" applyBorder="1" applyAlignment="1">
      <alignment horizontal="center" vertical="center" wrapText="1"/>
    </xf>
    <xf numFmtId="0" fontId="102" fillId="3" borderId="248" xfId="17" applyFont="1" applyFill="1" applyBorder="1" applyAlignment="1">
      <alignment horizontal="center" vertical="center" wrapText="1"/>
    </xf>
    <xf numFmtId="0" fontId="107" fillId="0" borderId="0" xfId="17" applyFont="1" applyAlignment="1">
      <alignment horizontal="center" vertical="center"/>
    </xf>
    <xf numFmtId="0" fontId="101" fillId="0" borderId="251" xfId="17" applyFont="1" applyBorder="1" applyAlignment="1">
      <alignment horizontal="center" vertical="center" wrapText="1"/>
    </xf>
    <xf numFmtId="0" fontId="101" fillId="0" borderId="253" xfId="17" applyFont="1" applyBorder="1" applyAlignment="1">
      <alignment horizontal="center" vertical="center" wrapText="1"/>
    </xf>
    <xf numFmtId="0" fontId="107" fillId="0" borderId="244" xfId="17" applyFont="1" applyBorder="1" applyAlignment="1">
      <alignment horizontal="center" vertical="center"/>
    </xf>
    <xf numFmtId="0" fontId="107" fillId="0" borderId="0" xfId="17" applyFont="1" applyAlignment="1">
      <alignment horizontal="center" vertical="center" wrapText="1"/>
    </xf>
    <xf numFmtId="0" fontId="13" fillId="0" borderId="249" xfId="17" applyFont="1" applyBorder="1" applyAlignment="1">
      <alignment horizontal="center" vertical="center" wrapText="1"/>
    </xf>
    <xf numFmtId="0" fontId="13" fillId="0" borderId="253" xfId="17" applyFont="1" applyBorder="1" applyAlignment="1">
      <alignment horizontal="center" vertical="center" wrapText="1"/>
    </xf>
    <xf numFmtId="0" fontId="13" fillId="0" borderId="251" xfId="17" applyFont="1" applyBorder="1" applyAlignment="1">
      <alignment horizontal="center" vertical="center" wrapText="1"/>
    </xf>
    <xf numFmtId="0" fontId="104" fillId="0" borderId="245" xfId="17" applyFont="1" applyBorder="1" applyAlignment="1">
      <alignment horizontal="center" vertical="center" wrapText="1"/>
    </xf>
    <xf numFmtId="0" fontId="104" fillId="0" borderId="219" xfId="17" applyFont="1" applyBorder="1" applyAlignment="1">
      <alignment horizontal="center" vertical="center" wrapText="1"/>
    </xf>
    <xf numFmtId="0" fontId="104" fillId="0" borderId="229" xfId="17" applyFont="1" applyBorder="1" applyAlignment="1">
      <alignment horizontal="center" vertical="center" wrapText="1"/>
    </xf>
    <xf numFmtId="0" fontId="101" fillId="0" borderId="246" xfId="17" applyFont="1" applyBorder="1" applyAlignment="1">
      <alignment horizontal="center" vertical="center" wrapText="1"/>
    </xf>
    <xf numFmtId="0" fontId="101" fillId="0" borderId="247" xfId="17" applyFont="1" applyBorder="1" applyAlignment="1">
      <alignment horizontal="center" vertical="center" wrapText="1"/>
    </xf>
    <xf numFmtId="0" fontId="107" fillId="0" borderId="244" xfId="17" applyFont="1" applyFill="1" applyBorder="1" applyAlignment="1">
      <alignment horizontal="center" vertical="center"/>
    </xf>
    <xf numFmtId="0" fontId="16" fillId="0" borderId="245" xfId="17" applyBorder="1" applyAlignment="1">
      <alignment horizontal="center"/>
    </xf>
    <xf numFmtId="0" fontId="16" fillId="0" borderId="219" xfId="17" applyBorder="1" applyAlignment="1">
      <alignment horizontal="center"/>
    </xf>
    <xf numFmtId="0" fontId="16" fillId="0" borderId="229" xfId="17" applyBorder="1" applyAlignment="1">
      <alignment horizontal="center"/>
    </xf>
    <xf numFmtId="0" fontId="13" fillId="0" borderId="246" xfId="17" applyFont="1" applyBorder="1" applyAlignment="1">
      <alignment horizontal="center" vertical="center"/>
    </xf>
    <xf numFmtId="0" fontId="13" fillId="0" borderId="248" xfId="17" applyFont="1" applyBorder="1" applyAlignment="1">
      <alignment horizontal="center" vertical="center"/>
    </xf>
    <xf numFmtId="0" fontId="13" fillId="0" borderId="247" xfId="17" applyFont="1" applyBorder="1" applyAlignment="1">
      <alignment horizontal="center" vertical="center"/>
    </xf>
    <xf numFmtId="0" fontId="13" fillId="0" borderId="250" xfId="17" applyFont="1" applyBorder="1" applyAlignment="1">
      <alignment horizontal="center" vertical="center" wrapText="1"/>
    </xf>
    <xf numFmtId="0" fontId="13" fillId="0" borderId="254" xfId="17" applyFont="1" applyBorder="1" applyAlignment="1">
      <alignment horizontal="center" vertical="center" wrapText="1"/>
    </xf>
    <xf numFmtId="2" fontId="104" fillId="0" borderId="214" xfId="17" applyNumberFormat="1" applyFont="1" applyBorder="1" applyAlignment="1">
      <alignment horizontal="center" vertical="center" wrapText="1"/>
    </xf>
    <xf numFmtId="0" fontId="16" fillId="0" borderId="252" xfId="17" applyBorder="1" applyAlignment="1">
      <alignment horizontal="center"/>
    </xf>
    <xf numFmtId="0" fontId="16" fillId="0" borderId="255" xfId="17" applyBorder="1" applyAlignment="1">
      <alignment horizontal="center"/>
    </xf>
    <xf numFmtId="0" fontId="104" fillId="0" borderId="214" xfId="17" applyFont="1" applyBorder="1" applyAlignment="1">
      <alignment horizontal="center" vertical="center" wrapText="1"/>
    </xf>
    <xf numFmtId="0" fontId="13" fillId="0" borderId="0" xfId="17" applyFont="1" applyAlignment="1">
      <alignment horizontal="left" vertical="center"/>
    </xf>
    <xf numFmtId="0" fontId="60" fillId="0" borderId="0" xfId="17" applyFont="1" applyAlignment="1">
      <alignment horizontal="left" wrapText="1"/>
    </xf>
    <xf numFmtId="0" fontId="73" fillId="0" borderId="0" xfId="17" applyFont="1" applyAlignment="1">
      <alignment horizontal="left" vertical="center"/>
    </xf>
    <xf numFmtId="0" fontId="68" fillId="0" borderId="65" xfId="17" applyFont="1" applyBorder="1" applyAlignment="1">
      <alignment horizontal="center" vertical="center" wrapText="1"/>
    </xf>
    <xf numFmtId="0" fontId="68" fillId="0" borderId="66" xfId="17" applyFont="1" applyBorder="1" applyAlignment="1">
      <alignment horizontal="center" vertical="center" wrapText="1"/>
    </xf>
    <xf numFmtId="0" fontId="68" fillId="0" borderId="173" xfId="17" applyFont="1" applyBorder="1" applyAlignment="1">
      <alignment horizontal="center"/>
    </xf>
    <xf numFmtId="0" fontId="68" fillId="0" borderId="174" xfId="17" applyFont="1" applyBorder="1" applyAlignment="1">
      <alignment horizontal="center"/>
    </xf>
    <xf numFmtId="0" fontId="68" fillId="0" borderId="63" xfId="17" applyFont="1" applyBorder="1" applyAlignment="1">
      <alignment horizontal="center"/>
    </xf>
    <xf numFmtId="0" fontId="126" fillId="0" borderId="65" xfId="17" applyFont="1" applyBorder="1" applyAlignment="1">
      <alignment horizontal="center" vertical="center" wrapText="1"/>
    </xf>
    <xf numFmtId="0" fontId="126" fillId="0" borderId="66" xfId="17" applyFont="1" applyBorder="1" applyAlignment="1">
      <alignment horizontal="center" vertical="center" wrapText="1"/>
    </xf>
    <xf numFmtId="0" fontId="126" fillId="0" borderId="173" xfId="17" applyFont="1" applyBorder="1" applyAlignment="1">
      <alignment horizontal="center"/>
    </xf>
    <xf numFmtId="0" fontId="126" fillId="0" borderId="174" xfId="17" applyFont="1" applyBorder="1" applyAlignment="1">
      <alignment horizontal="center"/>
    </xf>
    <xf numFmtId="0" fontId="126" fillId="0" borderId="63" xfId="17" applyFont="1" applyBorder="1" applyAlignment="1">
      <alignment horizontal="center"/>
    </xf>
    <xf numFmtId="0" fontId="126" fillId="0" borderId="173" xfId="17" applyFont="1" applyBorder="1" applyAlignment="1">
      <alignment horizontal="center" vertical="center" wrapText="1"/>
    </xf>
    <xf numFmtId="0" fontId="126" fillId="0" borderId="174" xfId="17" applyFont="1" applyBorder="1" applyAlignment="1">
      <alignment horizontal="center" vertical="center" wrapText="1"/>
    </xf>
    <xf numFmtId="0" fontId="126" fillId="0" borderId="63" xfId="17" applyFont="1" applyBorder="1" applyAlignment="1">
      <alignment horizontal="center" vertical="center" wrapText="1"/>
    </xf>
    <xf numFmtId="0" fontId="126" fillId="0" borderId="62" xfId="17" applyFont="1" applyBorder="1" applyAlignment="1">
      <alignment horizontal="center" vertical="center" wrapText="1"/>
    </xf>
    <xf numFmtId="0" fontId="73" fillId="0" borderId="62" xfId="17" applyFont="1" applyBorder="1" applyAlignment="1">
      <alignment horizontal="center" vertical="center" wrapText="1"/>
    </xf>
    <xf numFmtId="0" fontId="60" fillId="0" borderId="65" xfId="17" applyFont="1" applyBorder="1" applyAlignment="1">
      <alignment horizontal="center" vertical="center" wrapText="1"/>
    </xf>
    <xf numFmtId="0" fontId="60" fillId="0" borderId="66" xfId="17" applyFont="1" applyBorder="1" applyAlignment="1">
      <alignment horizontal="center" vertical="center" wrapText="1"/>
    </xf>
    <xf numFmtId="0" fontId="138" fillId="0" borderId="65" xfId="17" applyFont="1" applyBorder="1" applyAlignment="1">
      <alignment horizontal="center" vertical="center" wrapText="1"/>
    </xf>
    <xf numFmtId="0" fontId="138" fillId="0" borderId="66" xfId="17" applyFont="1" applyBorder="1" applyAlignment="1">
      <alignment horizontal="center" vertical="center" wrapText="1"/>
    </xf>
    <xf numFmtId="0" fontId="138" fillId="0" borderId="44" xfId="17" applyFont="1" applyBorder="1" applyAlignment="1">
      <alignment horizontal="center" vertical="center" wrapText="1"/>
    </xf>
    <xf numFmtId="0" fontId="138" fillId="0" borderId="40" xfId="17" applyFont="1" applyBorder="1" applyAlignment="1">
      <alignment horizontal="center" vertical="center" wrapText="1"/>
    </xf>
    <xf numFmtId="0" fontId="126" fillId="0" borderId="2" xfId="17" applyFont="1" applyFill="1" applyBorder="1" applyAlignment="1">
      <alignment vertical="top"/>
    </xf>
    <xf numFmtId="0" fontId="68" fillId="0" borderId="34" xfId="17" applyFont="1" applyFill="1" applyBorder="1" applyAlignment="1">
      <alignment vertical="top"/>
    </xf>
    <xf numFmtId="0" fontId="70" fillId="0" borderId="65" xfId="17" applyFont="1" applyFill="1" applyBorder="1" applyAlignment="1">
      <alignment horizontal="center" vertical="center" wrapText="1"/>
    </xf>
    <xf numFmtId="0" fontId="70" fillId="0" borderId="297" xfId="17" applyFont="1" applyFill="1" applyBorder="1" applyAlignment="1">
      <alignment horizontal="center" vertical="center" wrapText="1"/>
    </xf>
    <xf numFmtId="0" fontId="144" fillId="0" borderId="0" xfId="17" applyFont="1" applyAlignment="1">
      <alignment horizontal="center" vertical="center"/>
    </xf>
  </cellXfs>
  <cellStyles count="31">
    <cellStyle name="Hyperlink" xfId="4" builtinId="8"/>
    <cellStyle name="Hyperlink 2" xfId="11"/>
    <cellStyle name="Normal" xfId="0" builtinId="0"/>
    <cellStyle name="Normal 10" xfId="28"/>
    <cellStyle name="Normal 11 2" xfId="17"/>
    <cellStyle name="Normal 13" xfId="22"/>
    <cellStyle name="Normal 13 2 2" xfId="13"/>
    <cellStyle name="Normal 14" xfId="29"/>
    <cellStyle name="Normal 2" xfId="2"/>
    <cellStyle name="Normal 2 2" xfId="3"/>
    <cellStyle name="Normal 2 2 2" xfId="19"/>
    <cellStyle name="Normal 2 2 3" xfId="30"/>
    <cellStyle name="Normal 2 3" xfId="14"/>
    <cellStyle name="Normal 2 5 3" xfId="16"/>
    <cellStyle name="Normal 2 5 3 2" xfId="27"/>
    <cellStyle name="Normal 2 6" xfId="24"/>
    <cellStyle name="Normal 3" xfId="10"/>
    <cellStyle name="Normal 4" xfId="5"/>
    <cellStyle name="Normal 40" xfId="12"/>
    <cellStyle name="Normal 5" xfId="26"/>
    <cellStyle name="Normal 5 2" xfId="18"/>
    <cellStyle name="Normal 6" xfId="20"/>
    <cellStyle name="Normal 6 2" xfId="25"/>
    <cellStyle name="Normal 7 2" xfId="21"/>
    <cellStyle name="Normal 7 2 2" xfId="9"/>
    <cellStyle name="Normal 8 2" xfId="23"/>
    <cellStyle name="Percent" xfId="1" builtinId="5"/>
    <cellStyle name="Percent 2" xfId="15"/>
    <cellStyle name="ss12" xfId="6"/>
    <cellStyle name="ss16" xfId="8"/>
    <cellStyle name="ss6" xfId="7"/>
  </cellStyles>
  <dxfs count="4">
    <dxf>
      <font>
        <b val="0"/>
        <i val="0"/>
        <strike val="0"/>
        <condense val="0"/>
        <extend val="0"/>
        <outline val="0"/>
        <shadow val="0"/>
        <u val="none"/>
        <vertAlign val="baseline"/>
        <sz val="10"/>
        <color theme="4" tint="-0.249977111117893"/>
        <name val="Arial"/>
        <scheme val="none"/>
      </font>
      <numFmt numFmtId="0" formatCode="General"/>
    </dxf>
    <dxf>
      <numFmt numFmtId="0" formatCode="General"/>
    </dxf>
    <dxf>
      <numFmt numFmtId="0" formatCode="General"/>
    </dxf>
    <dxf>
      <alignment horizontal="center" vertical="center" textRotation="0" indent="0" justifyLastLine="0" shrinkToFit="0" readingOrder="0"/>
    </dxf>
  </dxfs>
  <tableStyles count="0" defaultTableStyle="TableStyleMedium2" defaultPivotStyle="PivotStyleLight16"/>
  <colors>
    <mruColors>
      <color rgb="FFB30D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xml"/><Relationship Id="rId42" Type="http://schemas.openxmlformats.org/officeDocument/2006/relationships/worksheet" Target="worksheets/sheet42.xml"/><Relationship Id="rId84" Type="http://schemas.openxmlformats.org/officeDocument/2006/relationships/worksheet" Target="worksheets/sheet84.xml"/><Relationship Id="rId159" Type="http://schemas.openxmlformats.org/officeDocument/2006/relationships/externalLink" Target="externalLinks/externalLink43.xml"/><Relationship Id="rId21" Type="http://schemas.openxmlformats.org/officeDocument/2006/relationships/worksheet" Target="worksheets/sheet21.xml"/><Relationship Id="rId63" Type="http://schemas.openxmlformats.org/officeDocument/2006/relationships/worksheet" Target="worksheets/sheet63.xml"/><Relationship Id="rId138" Type="http://schemas.openxmlformats.org/officeDocument/2006/relationships/externalLink" Target="externalLinks/externalLink22.xml"/><Relationship Id="rId170" Type="http://schemas.openxmlformats.org/officeDocument/2006/relationships/calcChain" Target="calcChain.xml"/><Relationship Id="rId107" Type="http://schemas.openxmlformats.org/officeDocument/2006/relationships/worksheet" Target="worksheets/sheet107.xml"/><Relationship Id="rId149" Type="http://schemas.openxmlformats.org/officeDocument/2006/relationships/externalLink" Target="externalLinks/externalLink33.xml"/><Relationship Id="rId11" Type="http://schemas.openxmlformats.org/officeDocument/2006/relationships/worksheet" Target="worksheets/sheet11.xml"/><Relationship Id="rId53" Type="http://schemas.openxmlformats.org/officeDocument/2006/relationships/worksheet" Target="worksheets/sheet53.xml"/><Relationship Id="rId128" Type="http://schemas.openxmlformats.org/officeDocument/2006/relationships/externalLink" Target="externalLinks/externalLink12.xml"/><Relationship Id="rId32" Type="http://schemas.openxmlformats.org/officeDocument/2006/relationships/worksheet" Target="worksheets/sheet32.xml"/><Relationship Id="rId74" Type="http://schemas.openxmlformats.org/officeDocument/2006/relationships/worksheet" Target="worksheets/sheet74.xml"/><Relationship Id="rId95" Type="http://schemas.openxmlformats.org/officeDocument/2006/relationships/worksheet" Target="worksheets/sheet95.xml"/><Relationship Id="rId160" Type="http://schemas.openxmlformats.org/officeDocument/2006/relationships/externalLink" Target="externalLinks/externalLink44.xml"/><Relationship Id="rId5" Type="http://schemas.openxmlformats.org/officeDocument/2006/relationships/worksheet" Target="worksheets/sheet5.xml"/><Relationship Id="rId43" Type="http://schemas.openxmlformats.org/officeDocument/2006/relationships/worksheet" Target="worksheets/sheet43.xml"/><Relationship Id="rId118" Type="http://schemas.openxmlformats.org/officeDocument/2006/relationships/externalLink" Target="externalLinks/externalLink2.xml"/><Relationship Id="rId22" Type="http://schemas.openxmlformats.org/officeDocument/2006/relationships/worksheet" Target="worksheets/sheet22.xml"/><Relationship Id="rId64" Type="http://schemas.openxmlformats.org/officeDocument/2006/relationships/worksheet" Target="worksheets/sheet64.xml"/><Relationship Id="rId139" Type="http://schemas.openxmlformats.org/officeDocument/2006/relationships/externalLink" Target="externalLinks/externalLink23.xml"/><Relationship Id="rId85" Type="http://schemas.openxmlformats.org/officeDocument/2006/relationships/worksheet" Target="worksheets/sheet85.xml"/><Relationship Id="rId150" Type="http://schemas.openxmlformats.org/officeDocument/2006/relationships/externalLink" Target="externalLinks/externalLink34.xml"/><Relationship Id="rId171" Type="http://schemas.openxmlformats.org/officeDocument/2006/relationships/customXml" Target="../customXml/item1.xml"/><Relationship Id="rId12" Type="http://schemas.openxmlformats.org/officeDocument/2006/relationships/worksheet" Target="worksheets/sheet12.xml"/><Relationship Id="rId129" Type="http://schemas.openxmlformats.org/officeDocument/2006/relationships/externalLink" Target="externalLinks/externalLink13.xml"/><Relationship Id="rId33" Type="http://schemas.openxmlformats.org/officeDocument/2006/relationships/worksheet" Target="worksheets/sheet33.xml"/><Relationship Id="rId108" Type="http://schemas.openxmlformats.org/officeDocument/2006/relationships/worksheet" Target="worksheets/sheet10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externalLink" Target="externalLinks/externalLink45.xml"/><Relationship Id="rId75" Type="http://schemas.openxmlformats.org/officeDocument/2006/relationships/worksheet" Target="worksheets/sheet75.xml"/><Relationship Id="rId140"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worksheet" Target="worksheets/sheet6.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externalLink" Target="externalLinks/externalLink3.xml"/><Relationship Id="rId23" Type="http://schemas.openxmlformats.org/officeDocument/2006/relationships/worksheet" Target="worksheets/sheet23.xml"/><Relationship Id="rId28" Type="http://schemas.openxmlformats.org/officeDocument/2006/relationships/worksheet" Target="worksheets/sheet28.xml"/><Relationship Id="rId44" Type="http://schemas.openxmlformats.org/officeDocument/2006/relationships/worksheet" Target="worksheets/sheet44.xml"/><Relationship Id="rId81" Type="http://schemas.openxmlformats.org/officeDocument/2006/relationships/worksheet" Target="worksheets/sheet81.xml"/><Relationship Id="rId86" Type="http://schemas.openxmlformats.org/officeDocument/2006/relationships/worksheet" Target="worksheets/sheet86.xml"/><Relationship Id="rId151" Type="http://schemas.openxmlformats.org/officeDocument/2006/relationships/externalLink" Target="externalLinks/externalLink35.xml"/><Relationship Id="rId156" Type="http://schemas.openxmlformats.org/officeDocument/2006/relationships/externalLink" Target="externalLinks/externalLink40.xml"/><Relationship Id="rId60" Type="http://schemas.openxmlformats.org/officeDocument/2006/relationships/worksheet" Target="worksheets/sheet60.xml"/><Relationship Id="rId65" Type="http://schemas.openxmlformats.org/officeDocument/2006/relationships/worksheet" Target="worksheets/sheet65.xml"/><Relationship Id="rId130" Type="http://schemas.openxmlformats.org/officeDocument/2006/relationships/externalLink" Target="externalLinks/externalLink14.xml"/><Relationship Id="rId135" Type="http://schemas.openxmlformats.org/officeDocument/2006/relationships/externalLink" Target="externalLinks/externalLink19.xml"/><Relationship Id="rId172"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146" Type="http://schemas.openxmlformats.org/officeDocument/2006/relationships/externalLink" Target="externalLinks/externalLink30.xml"/><Relationship Id="rId50" Type="http://schemas.openxmlformats.org/officeDocument/2006/relationships/worksheet" Target="worksheets/sheet50.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externalLink" Target="externalLinks/externalLink4.xml"/><Relationship Id="rId125" Type="http://schemas.openxmlformats.org/officeDocument/2006/relationships/externalLink" Target="externalLinks/externalLink9.xml"/><Relationship Id="rId167" Type="http://schemas.openxmlformats.org/officeDocument/2006/relationships/theme" Target="theme/theme1.xml"/><Relationship Id="rId34" Type="http://schemas.openxmlformats.org/officeDocument/2006/relationships/worksheet" Target="worksheets/sheet34.xml"/><Relationship Id="rId76" Type="http://schemas.openxmlformats.org/officeDocument/2006/relationships/worksheet" Target="worksheets/sheet76.xml"/><Relationship Id="rId104" Type="http://schemas.openxmlformats.org/officeDocument/2006/relationships/worksheet" Target="worksheets/sheet104.xml"/><Relationship Id="rId141" Type="http://schemas.openxmlformats.org/officeDocument/2006/relationships/externalLink" Target="externalLinks/externalLink25.xml"/><Relationship Id="rId92" Type="http://schemas.openxmlformats.org/officeDocument/2006/relationships/worksheet" Target="worksheets/sheet92.xml"/><Relationship Id="rId162" Type="http://schemas.openxmlformats.org/officeDocument/2006/relationships/externalLink" Target="externalLinks/externalLink46.xml"/><Relationship Id="rId71" Type="http://schemas.openxmlformats.org/officeDocument/2006/relationships/worksheet" Target="worksheets/sheet71.xml"/><Relationship Id="rId7" Type="http://schemas.openxmlformats.org/officeDocument/2006/relationships/worksheet" Target="worksheets/sheet7.xml"/><Relationship Id="rId29" Type="http://schemas.openxmlformats.org/officeDocument/2006/relationships/worksheet" Target="worksheets/sheet29.xml"/><Relationship Id="rId2" Type="http://schemas.openxmlformats.org/officeDocument/2006/relationships/worksheet" Target="worksheets/sheet2.xml"/><Relationship Id="rId40" Type="http://schemas.openxmlformats.org/officeDocument/2006/relationships/worksheet" Target="worksheets/sheet40.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57" Type="http://schemas.openxmlformats.org/officeDocument/2006/relationships/externalLink" Target="externalLinks/externalLink4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externalLink" Target="externalLinks/externalLink15.xml"/><Relationship Id="rId136" Type="http://schemas.openxmlformats.org/officeDocument/2006/relationships/externalLink" Target="externalLinks/externalLink20.xml"/><Relationship Id="rId82" Type="http://schemas.openxmlformats.org/officeDocument/2006/relationships/worksheet" Target="worksheets/sheet82.xml"/><Relationship Id="rId152" Type="http://schemas.openxmlformats.org/officeDocument/2006/relationships/externalLink" Target="externalLinks/externalLink36.xml"/><Relationship Id="rId61" Type="http://schemas.openxmlformats.org/officeDocument/2006/relationships/worksheet" Target="worksheets/sheet61.xml"/><Relationship Id="rId173" Type="http://schemas.openxmlformats.org/officeDocument/2006/relationships/customXml" Target="../customXml/item3.xml"/><Relationship Id="rId19" Type="http://schemas.openxmlformats.org/officeDocument/2006/relationships/worksheet" Target="worksheets/sheet19.xml"/><Relationship Id="rId147" Type="http://schemas.openxmlformats.org/officeDocument/2006/relationships/externalLink" Target="externalLinks/externalLink31.xml"/><Relationship Id="rId14" Type="http://schemas.openxmlformats.org/officeDocument/2006/relationships/worksheet" Target="worksheets/sheet14.xml"/><Relationship Id="rId56" Type="http://schemas.openxmlformats.org/officeDocument/2006/relationships/worksheet" Target="worksheets/sheet56.xml"/><Relationship Id="rId126" Type="http://schemas.openxmlformats.org/officeDocument/2006/relationships/externalLink" Target="externalLinks/externalLink10.xml"/><Relationship Id="rId168" Type="http://schemas.openxmlformats.org/officeDocument/2006/relationships/styles" Target="styles.xml"/><Relationship Id="rId30" Type="http://schemas.openxmlformats.org/officeDocument/2006/relationships/worksheet" Target="worksheets/sheet3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42" Type="http://schemas.openxmlformats.org/officeDocument/2006/relationships/externalLink" Target="externalLinks/externalLink26.xml"/><Relationship Id="rId51" Type="http://schemas.openxmlformats.org/officeDocument/2006/relationships/worksheet" Target="worksheets/sheet51.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5.xml"/><Relationship Id="rId163" Type="http://schemas.openxmlformats.org/officeDocument/2006/relationships/externalLink" Target="externalLinks/externalLink47.xml"/><Relationship Id="rId72" Type="http://schemas.openxmlformats.org/officeDocument/2006/relationships/worksheet" Target="worksheets/sheet72.xml"/><Relationship Id="rId8" Type="http://schemas.openxmlformats.org/officeDocument/2006/relationships/worksheet" Target="worksheets/sheet8.xml"/><Relationship Id="rId3" Type="http://schemas.openxmlformats.org/officeDocument/2006/relationships/worksheet" Target="worksheets/sheet3.xml"/><Relationship Id="rId46" Type="http://schemas.openxmlformats.org/officeDocument/2006/relationships/worksheet" Target="worksheets/sheet46.xml"/><Relationship Id="rId116" Type="http://schemas.openxmlformats.org/officeDocument/2006/relationships/worksheet" Target="worksheets/sheet116.xml"/><Relationship Id="rId158" Type="http://schemas.openxmlformats.org/officeDocument/2006/relationships/externalLink" Target="externalLinks/externalLink42.xml"/><Relationship Id="rId25" Type="http://schemas.openxmlformats.org/officeDocument/2006/relationships/worksheet" Target="worksheets/sheet25.xml"/><Relationship Id="rId67" Type="http://schemas.openxmlformats.org/officeDocument/2006/relationships/worksheet" Target="worksheets/sheet67.xml"/><Relationship Id="rId137" Type="http://schemas.openxmlformats.org/officeDocument/2006/relationships/externalLink" Target="externalLinks/externalLink21.xml"/><Relationship Id="rId41" Type="http://schemas.openxmlformats.org/officeDocument/2006/relationships/worksheet" Target="worksheets/sheet41.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externalLink" Target="externalLinks/externalLink37.xml"/><Relationship Id="rId20" Type="http://schemas.openxmlformats.org/officeDocument/2006/relationships/worksheet" Target="worksheets/sheet20.xml"/><Relationship Id="rId62" Type="http://schemas.openxmlformats.org/officeDocument/2006/relationships/worksheet" Target="worksheets/sheet62.xml"/><Relationship Id="rId132" Type="http://schemas.openxmlformats.org/officeDocument/2006/relationships/externalLink" Target="externalLinks/externalLink16.xml"/><Relationship Id="rId174" Type="http://schemas.openxmlformats.org/officeDocument/2006/relationships/customXml" Target="../customXml/item4.xml"/><Relationship Id="rId15" Type="http://schemas.openxmlformats.org/officeDocument/2006/relationships/worksheet" Target="worksheets/sheet15.xml"/><Relationship Id="rId57" Type="http://schemas.openxmlformats.org/officeDocument/2006/relationships/worksheet" Target="worksheets/sheet57.xml"/><Relationship Id="rId127" Type="http://schemas.openxmlformats.org/officeDocument/2006/relationships/externalLink" Target="externalLinks/externalLink11.xml"/><Relationship Id="rId36" Type="http://schemas.openxmlformats.org/officeDocument/2006/relationships/worksheet" Target="worksheets/sheet36.xml"/><Relationship Id="rId106" Type="http://schemas.openxmlformats.org/officeDocument/2006/relationships/worksheet" Target="worksheets/sheet106.xml"/><Relationship Id="rId143" Type="http://schemas.openxmlformats.org/officeDocument/2006/relationships/externalLink" Target="externalLinks/externalLink27.xml"/><Relationship Id="rId148" Type="http://schemas.openxmlformats.org/officeDocument/2006/relationships/externalLink" Target="externalLinks/externalLink32.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99" Type="http://schemas.openxmlformats.org/officeDocument/2006/relationships/worksheet" Target="worksheets/sheet99.xml"/><Relationship Id="rId122" Type="http://schemas.openxmlformats.org/officeDocument/2006/relationships/externalLink" Target="externalLinks/externalLink6.xml"/><Relationship Id="rId164" Type="http://schemas.openxmlformats.org/officeDocument/2006/relationships/externalLink" Target="externalLinks/externalLink48.xml"/><Relationship Id="rId169" Type="http://schemas.openxmlformats.org/officeDocument/2006/relationships/sharedStrings" Target="sharedStrings.xml"/><Relationship Id="rId31" Type="http://schemas.openxmlformats.org/officeDocument/2006/relationships/worksheet" Target="worksheets/sheet31.xml"/><Relationship Id="rId73" Type="http://schemas.openxmlformats.org/officeDocument/2006/relationships/worksheet" Target="worksheets/sheet73.xml"/><Relationship Id="rId78" Type="http://schemas.openxmlformats.org/officeDocument/2006/relationships/worksheet" Target="worksheets/sheet78.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externalLink" Target="externalLinks/externalLink38.xml"/><Relationship Id="rId68" Type="http://schemas.openxmlformats.org/officeDocument/2006/relationships/worksheet" Target="worksheets/sheet68.xml"/><Relationship Id="rId133" Type="http://schemas.openxmlformats.org/officeDocument/2006/relationships/externalLink" Target="externalLinks/externalLink17.xml"/><Relationship Id="rId175" Type="http://schemas.openxmlformats.org/officeDocument/2006/relationships/customXml" Target="../customXml/item5.xml"/><Relationship Id="rId16" Type="http://schemas.openxmlformats.org/officeDocument/2006/relationships/worksheet" Target="worksheets/sheet16.xml"/><Relationship Id="rId144" Type="http://schemas.openxmlformats.org/officeDocument/2006/relationships/externalLink" Target="externalLinks/externalLink28.xml"/><Relationship Id="rId58" Type="http://schemas.openxmlformats.org/officeDocument/2006/relationships/worksheet" Target="worksheets/sheet58.xml"/><Relationship Id="rId123" Type="http://schemas.openxmlformats.org/officeDocument/2006/relationships/externalLink" Target="externalLinks/externalLink7.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90" Type="http://schemas.openxmlformats.org/officeDocument/2006/relationships/worksheet" Target="worksheets/sheet90.xml"/><Relationship Id="rId165" Type="http://schemas.openxmlformats.org/officeDocument/2006/relationships/externalLink" Target="externalLinks/externalLink49.xml"/><Relationship Id="rId48" Type="http://schemas.openxmlformats.org/officeDocument/2006/relationships/worksheet" Target="worksheets/sheet48.xml"/><Relationship Id="rId113" Type="http://schemas.openxmlformats.org/officeDocument/2006/relationships/worksheet" Target="worksheets/sheet113.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externalLink" Target="externalLinks/externalLink18.xml"/><Relationship Id="rId80" Type="http://schemas.openxmlformats.org/officeDocument/2006/relationships/worksheet" Target="worksheets/sheet80.xml"/><Relationship Id="rId155" Type="http://schemas.openxmlformats.org/officeDocument/2006/relationships/externalLink" Target="externalLinks/externalLink39.xml"/><Relationship Id="rId176" Type="http://schemas.openxmlformats.org/officeDocument/2006/relationships/customXml" Target="../customXml/item6.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externalLink" Target="externalLinks/externalLink8.xml"/><Relationship Id="rId38" Type="http://schemas.openxmlformats.org/officeDocument/2006/relationships/worksheet" Target="worksheets/sheet38.xml"/><Relationship Id="rId103" Type="http://schemas.openxmlformats.org/officeDocument/2006/relationships/worksheet" Target="worksheets/sheet103.xml"/><Relationship Id="rId145" Type="http://schemas.openxmlformats.org/officeDocument/2006/relationships/externalLink" Target="externalLinks/externalLink29.xml"/><Relationship Id="rId91" Type="http://schemas.openxmlformats.org/officeDocument/2006/relationships/worksheet" Target="worksheets/sheet91.xml"/><Relationship Id="rId166" Type="http://schemas.openxmlformats.org/officeDocument/2006/relationships/externalLink" Target="externalLinks/externalLink50.xml"/><Relationship Id="rId70" Type="http://schemas.openxmlformats.org/officeDocument/2006/relationships/worksheet" Target="worksheets/sheet7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047254005351389"/>
          <c:y val="0.0841020984403309"/>
          <c:w val="0.927554916826271"/>
          <c:h val="0.826212991909784"/>
        </c:manualLayout>
      </c:layout>
      <c:lineChart>
        <c:grouping val="standard"/>
        <c:varyColors val="0"/>
        <c:ser>
          <c:idx val="0"/>
          <c:order val="0"/>
          <c:tx>
            <c:v>Despues de impuestos y transferencias</c:v>
          </c:tx>
          <c:spPr>
            <a:ln w="28575">
              <a:noFill/>
            </a:ln>
          </c:spPr>
          <c:dPt>
            <c:idx val="17"/>
            <c:marker>
              <c:spPr>
                <a:solidFill>
                  <a:srgbClr val="FF0000"/>
                </a:solidFill>
              </c:spPr>
            </c:marker>
            <c:bubble3D val="0"/>
            <c:extLst xmlns:c16r2="http://schemas.microsoft.com/office/drawing/2015/06/chart">
              <c:ext xmlns:c16="http://schemas.microsoft.com/office/drawing/2014/chart" uri="{C3380CC4-5D6E-409C-BE32-E72D297353CC}">
                <c16:uniqueId val="{00000000-1442-446A-A120-95E4BE4C7824}"/>
              </c:ext>
            </c:extLst>
          </c:dPt>
          <c:dPt>
            <c:idx val="18"/>
            <c:bubble3D val="0"/>
            <c:extLst xmlns:c16r2="http://schemas.microsoft.com/office/drawing/2015/06/chart">
              <c:ext xmlns:c16="http://schemas.microsoft.com/office/drawing/2014/chart" uri="{C3380CC4-5D6E-409C-BE32-E72D297353CC}">
                <c16:uniqueId val="{00000001-1442-446A-A120-95E4BE4C7824}"/>
              </c:ext>
            </c:extLst>
          </c:dPt>
          <c:dPt>
            <c:idx val="34"/>
            <c:marker>
              <c:spPr>
                <a:solidFill>
                  <a:schemeClr val="accent1"/>
                </a:solidFill>
              </c:spPr>
            </c:marker>
            <c:bubble3D val="0"/>
            <c:extLst xmlns:c16r2="http://schemas.microsoft.com/office/drawing/2015/06/chart">
              <c:ext xmlns:c16="http://schemas.microsoft.com/office/drawing/2014/chart" uri="{C3380CC4-5D6E-409C-BE32-E72D297353CC}">
                <c16:uniqueId val="{00000002-1442-446A-A120-95E4BE4C7824}"/>
              </c:ext>
            </c:extLst>
          </c:dPt>
          <c:dPt>
            <c:idx val="36"/>
            <c:marker>
              <c:spPr>
                <a:solidFill>
                  <a:schemeClr val="accent3">
                    <a:lumMod val="50000"/>
                  </a:schemeClr>
                </a:solidFill>
              </c:spPr>
            </c:marker>
            <c:bubble3D val="0"/>
            <c:extLst xmlns:c16r2="http://schemas.microsoft.com/office/drawing/2015/06/chart">
              <c:ext xmlns:c16="http://schemas.microsoft.com/office/drawing/2014/chart" uri="{C3380CC4-5D6E-409C-BE32-E72D297353CC}">
                <c16:uniqueId val="{00000003-1442-446A-A120-95E4BE4C7824}"/>
              </c:ext>
            </c:extLst>
          </c:dPt>
          <c:dPt>
            <c:idx val="37"/>
            <c:marker>
              <c:spPr>
                <a:solidFill>
                  <a:schemeClr val="accent3">
                    <a:lumMod val="50000"/>
                  </a:schemeClr>
                </a:solidFill>
              </c:spPr>
            </c:marker>
            <c:bubble3D val="0"/>
            <c:extLst xmlns:c16r2="http://schemas.microsoft.com/office/drawing/2015/06/chart">
              <c:ext xmlns:c16="http://schemas.microsoft.com/office/drawing/2014/chart" uri="{C3380CC4-5D6E-409C-BE32-E72D297353CC}">
                <c16:uniqueId val="{00000004-1442-446A-A120-95E4BE4C7824}"/>
              </c:ext>
            </c:extLst>
          </c:dPt>
          <c:dPt>
            <c:idx val="38"/>
            <c:marker>
              <c:spPr>
                <a:solidFill>
                  <a:schemeClr val="accent3">
                    <a:lumMod val="50000"/>
                  </a:schemeClr>
                </a:solidFill>
              </c:spPr>
            </c:marker>
            <c:bubble3D val="0"/>
            <c:extLst xmlns:c16r2="http://schemas.microsoft.com/office/drawing/2015/06/chart">
              <c:ext xmlns:c16="http://schemas.microsoft.com/office/drawing/2014/chart" uri="{C3380CC4-5D6E-409C-BE32-E72D297353CC}">
                <c16:uniqueId val="{00000005-1442-446A-A120-95E4BE4C7824}"/>
              </c:ext>
            </c:extLst>
          </c:dPt>
          <c:dPt>
            <c:idx val="39"/>
            <c:marker>
              <c:spPr>
                <a:solidFill>
                  <a:schemeClr val="accent3">
                    <a:lumMod val="50000"/>
                  </a:schemeClr>
                </a:solidFill>
              </c:spPr>
            </c:marker>
            <c:bubble3D val="0"/>
            <c:extLst xmlns:c16r2="http://schemas.microsoft.com/office/drawing/2015/06/chart">
              <c:ext xmlns:c16="http://schemas.microsoft.com/office/drawing/2014/chart" uri="{C3380CC4-5D6E-409C-BE32-E72D297353CC}">
                <c16:uniqueId val="{00000006-1442-446A-A120-95E4BE4C7824}"/>
              </c:ext>
            </c:extLst>
          </c:dPt>
          <c:dPt>
            <c:idx val="40"/>
            <c:marker>
              <c:spPr>
                <a:solidFill>
                  <a:srgbClr val="FF0000"/>
                </a:solidFill>
              </c:spPr>
            </c:marker>
            <c:bubble3D val="0"/>
            <c:extLst xmlns:c16r2="http://schemas.microsoft.com/office/drawing/2015/06/chart">
              <c:ext xmlns:c16="http://schemas.microsoft.com/office/drawing/2014/chart" uri="{C3380CC4-5D6E-409C-BE32-E72D297353CC}">
                <c16:uniqueId val="{00000007-1442-446A-A120-95E4BE4C7824}"/>
              </c:ext>
            </c:extLst>
          </c:dPt>
          <c:dPt>
            <c:idx val="41"/>
            <c:marker>
              <c:spPr>
                <a:solidFill>
                  <a:schemeClr val="accent3">
                    <a:lumMod val="50000"/>
                  </a:schemeClr>
                </a:solidFill>
              </c:spPr>
            </c:marker>
            <c:bubble3D val="0"/>
            <c:extLst xmlns:c16r2="http://schemas.microsoft.com/office/drawing/2015/06/chart">
              <c:ext xmlns:c16="http://schemas.microsoft.com/office/drawing/2014/chart" uri="{C3380CC4-5D6E-409C-BE32-E72D297353CC}">
                <c16:uniqueId val="{00000008-1442-446A-A120-95E4BE4C7824}"/>
              </c:ext>
            </c:extLst>
          </c:dPt>
          <c:dPt>
            <c:idx val="42"/>
            <c:marker>
              <c:spPr>
                <a:solidFill>
                  <a:schemeClr val="accent3">
                    <a:lumMod val="50000"/>
                  </a:schemeClr>
                </a:solidFill>
              </c:spPr>
            </c:marker>
            <c:bubble3D val="0"/>
            <c:extLst xmlns:c16r2="http://schemas.microsoft.com/office/drawing/2015/06/chart">
              <c:ext xmlns:c16="http://schemas.microsoft.com/office/drawing/2014/chart" uri="{C3380CC4-5D6E-409C-BE32-E72D297353CC}">
                <c16:uniqueId val="{00000009-1442-446A-A120-95E4BE4C7824}"/>
              </c:ext>
            </c:extLst>
          </c:dPt>
          <c:dPt>
            <c:idx val="43"/>
            <c:marker>
              <c:spPr>
                <a:solidFill>
                  <a:schemeClr val="accent3">
                    <a:lumMod val="50000"/>
                  </a:schemeClr>
                </a:solidFill>
              </c:spPr>
            </c:marker>
            <c:bubble3D val="0"/>
            <c:extLst xmlns:c16r2="http://schemas.microsoft.com/office/drawing/2015/06/chart">
              <c:ext xmlns:c16="http://schemas.microsoft.com/office/drawing/2014/chart" uri="{C3380CC4-5D6E-409C-BE32-E72D297353CC}">
                <c16:uniqueId val="{0000000A-1442-446A-A120-95E4BE4C7824}"/>
              </c:ext>
            </c:extLst>
          </c:dPt>
          <c:dPt>
            <c:idx val="44"/>
            <c:marker>
              <c:spPr>
                <a:solidFill>
                  <a:schemeClr val="accent3">
                    <a:lumMod val="50000"/>
                  </a:schemeClr>
                </a:solidFill>
              </c:spPr>
            </c:marker>
            <c:bubble3D val="0"/>
            <c:extLst xmlns:c16r2="http://schemas.microsoft.com/office/drawing/2015/06/chart">
              <c:ext xmlns:c16="http://schemas.microsoft.com/office/drawing/2014/chart" uri="{C3380CC4-5D6E-409C-BE32-E72D297353CC}">
                <c16:uniqueId val="{0000000B-1442-446A-A120-95E4BE4C7824}"/>
              </c:ext>
            </c:extLst>
          </c:dPt>
          <c:dPt>
            <c:idx val="45"/>
            <c:marker>
              <c:spPr>
                <a:solidFill>
                  <a:schemeClr val="accent3">
                    <a:lumMod val="50000"/>
                  </a:schemeClr>
                </a:solidFill>
              </c:spPr>
            </c:marker>
            <c:bubble3D val="0"/>
            <c:extLst xmlns:c16r2="http://schemas.microsoft.com/office/drawing/2015/06/chart">
              <c:ext xmlns:c16="http://schemas.microsoft.com/office/drawing/2014/chart" uri="{C3380CC4-5D6E-409C-BE32-E72D297353CC}">
                <c16:uniqueId val="{0000000C-1442-446A-A120-95E4BE4C7824}"/>
              </c:ext>
            </c:extLst>
          </c:dPt>
          <c:dPt>
            <c:idx val="46"/>
            <c:marker>
              <c:spPr>
                <a:solidFill>
                  <a:schemeClr val="accent3">
                    <a:lumMod val="50000"/>
                  </a:schemeClr>
                </a:solidFill>
              </c:spPr>
            </c:marker>
            <c:bubble3D val="0"/>
            <c:extLst xmlns:c16r2="http://schemas.microsoft.com/office/drawing/2015/06/chart">
              <c:ext xmlns:c16="http://schemas.microsoft.com/office/drawing/2014/chart" uri="{C3380CC4-5D6E-409C-BE32-E72D297353CC}">
                <c16:uniqueId val="{0000000D-1442-446A-A120-95E4BE4C7824}"/>
              </c:ext>
            </c:extLst>
          </c:dPt>
          <c:dPt>
            <c:idx val="47"/>
            <c:marker>
              <c:spPr>
                <a:solidFill>
                  <a:schemeClr val="accent3"/>
                </a:solidFill>
              </c:spPr>
            </c:marker>
            <c:bubble3D val="0"/>
            <c:extLst xmlns:c16r2="http://schemas.microsoft.com/office/drawing/2015/06/chart">
              <c:ext xmlns:c16="http://schemas.microsoft.com/office/drawing/2014/chart" uri="{C3380CC4-5D6E-409C-BE32-E72D297353CC}">
                <c16:uniqueId val="{0000000E-1442-446A-A120-95E4BE4C7824}"/>
              </c:ext>
            </c:extLst>
          </c:dPt>
          <c:dPt>
            <c:idx val="48"/>
            <c:marker>
              <c:spPr>
                <a:solidFill>
                  <a:schemeClr val="accent3">
                    <a:lumMod val="50000"/>
                  </a:schemeClr>
                </a:solidFill>
              </c:spPr>
            </c:marker>
            <c:bubble3D val="0"/>
            <c:extLst xmlns:c16r2="http://schemas.microsoft.com/office/drawing/2015/06/chart">
              <c:ext xmlns:c16="http://schemas.microsoft.com/office/drawing/2014/chart" uri="{C3380CC4-5D6E-409C-BE32-E72D297353CC}">
                <c16:uniqueId val="{0000000F-1442-446A-A120-95E4BE4C7824}"/>
              </c:ext>
            </c:extLst>
          </c:dPt>
          <c:dPt>
            <c:idx val="50"/>
            <c:marker>
              <c:spPr>
                <a:solidFill>
                  <a:schemeClr val="accent3">
                    <a:lumMod val="50000"/>
                  </a:schemeClr>
                </a:solidFill>
              </c:spPr>
            </c:marker>
            <c:bubble3D val="0"/>
            <c:extLst xmlns:c16r2="http://schemas.microsoft.com/office/drawing/2015/06/chart">
              <c:ext xmlns:c16="http://schemas.microsoft.com/office/drawing/2014/chart" uri="{C3380CC4-5D6E-409C-BE32-E72D297353CC}">
                <c16:uniqueId val="{00000010-1442-446A-A120-95E4BE4C7824}"/>
              </c:ext>
            </c:extLst>
          </c:dPt>
          <c:dPt>
            <c:idx val="51"/>
            <c:marker>
              <c:spPr>
                <a:solidFill>
                  <a:srgbClr val="FF0000"/>
                </a:solidFill>
              </c:spPr>
            </c:marker>
            <c:bubble3D val="0"/>
            <c:extLst xmlns:c16r2="http://schemas.microsoft.com/office/drawing/2015/06/chart">
              <c:ext xmlns:c16="http://schemas.microsoft.com/office/drawing/2014/chart" uri="{C3380CC4-5D6E-409C-BE32-E72D297353CC}">
                <c16:uniqueId val="{00000011-1442-446A-A120-95E4BE4C7824}"/>
              </c:ext>
            </c:extLst>
          </c:dPt>
          <c:cat>
            <c:strRef>
              <c:f>'1.1'!$B$50:$B$97</c:f>
              <c:strCache>
                <c:ptCount val="48"/>
                <c:pt idx="0">
                  <c:v>IRL</c:v>
                </c:pt>
                <c:pt idx="1">
                  <c:v>HUN</c:v>
                </c:pt>
                <c:pt idx="2">
                  <c:v>BEL</c:v>
                </c:pt>
                <c:pt idx="3">
                  <c:v>DEU</c:v>
                </c:pt>
                <c:pt idx="4">
                  <c:v>AUT</c:v>
                </c:pt>
                <c:pt idx="5">
                  <c:v>LUX</c:v>
                </c:pt>
                <c:pt idx="6">
                  <c:v>FIN</c:v>
                </c:pt>
                <c:pt idx="7">
                  <c:v>CZE</c:v>
                </c:pt>
                <c:pt idx="8">
                  <c:v>SLO</c:v>
                </c:pt>
                <c:pt idx="9">
                  <c:v>GRB</c:v>
                </c:pt>
                <c:pt idx="10">
                  <c:v>FRA</c:v>
                </c:pt>
                <c:pt idx="11">
                  <c:v>ITA</c:v>
                </c:pt>
                <c:pt idx="12">
                  <c:v>PRT</c:v>
                </c:pt>
                <c:pt idx="13">
                  <c:v>SVK</c:v>
                </c:pt>
                <c:pt idx="14">
                  <c:v>SWE</c:v>
                </c:pt>
                <c:pt idx="15">
                  <c:v>DNK</c:v>
                </c:pt>
                <c:pt idx="16">
                  <c:v>ESP</c:v>
                </c:pt>
                <c:pt idx="17">
                  <c:v>OCDE</c:v>
                </c:pt>
                <c:pt idx="18">
                  <c:v>GRC</c:v>
                </c:pt>
                <c:pt idx="19">
                  <c:v>LTU</c:v>
                </c:pt>
                <c:pt idx="20">
                  <c:v>EST</c:v>
                </c:pt>
                <c:pt idx="21">
                  <c:v>NOR</c:v>
                </c:pt>
                <c:pt idx="22">
                  <c:v>POL</c:v>
                </c:pt>
                <c:pt idx="23">
                  <c:v>LVA</c:v>
                </c:pt>
                <c:pt idx="24">
                  <c:v>ISL</c:v>
                </c:pt>
                <c:pt idx="25">
                  <c:v>CHE</c:v>
                </c:pt>
                <c:pt idx="26">
                  <c:v>JPN</c:v>
                </c:pt>
                <c:pt idx="27">
                  <c:v>NLD</c:v>
                </c:pt>
                <c:pt idx="28">
                  <c:v>AUS</c:v>
                </c:pt>
                <c:pt idx="29">
                  <c:v>NZL</c:v>
                </c:pt>
                <c:pt idx="30">
                  <c:v>CAN</c:v>
                </c:pt>
                <c:pt idx="31">
                  <c:v>USA</c:v>
                </c:pt>
                <c:pt idx="32">
                  <c:v>ISR</c:v>
                </c:pt>
                <c:pt idx="33">
                  <c:v>TUR</c:v>
                </c:pt>
                <c:pt idx="34">
                  <c:v>KOR</c:v>
                </c:pt>
                <c:pt idx="35">
                  <c:v>ESA</c:v>
                </c:pt>
                <c:pt idx="36">
                  <c:v>URY</c:v>
                </c:pt>
                <c:pt idx="37">
                  <c:v>ARG</c:v>
                </c:pt>
                <c:pt idx="38">
                  <c:v>BRA</c:v>
                </c:pt>
                <c:pt idx="39">
                  <c:v>CHL</c:v>
                </c:pt>
                <c:pt idx="40">
                  <c:v>ALC</c:v>
                </c:pt>
                <c:pt idx="41">
                  <c:v>ECU</c:v>
                </c:pt>
                <c:pt idx="42">
                  <c:v>CRI</c:v>
                </c:pt>
                <c:pt idx="43">
                  <c:v>MEX</c:v>
                </c:pt>
                <c:pt idx="44">
                  <c:v>COL</c:v>
                </c:pt>
                <c:pt idx="45">
                  <c:v>BOL</c:v>
                </c:pt>
                <c:pt idx="46">
                  <c:v>PER</c:v>
                </c:pt>
                <c:pt idx="47">
                  <c:v>GTM</c:v>
                </c:pt>
              </c:strCache>
            </c:strRef>
          </c:cat>
          <c:val>
            <c:numRef>
              <c:f>'1.1'!$C$50:$C$97</c:f>
              <c:numCache>
                <c:formatCode>0.000</c:formatCode>
                <c:ptCount val="48"/>
                <c:pt idx="0">
                  <c:v>0.2703</c:v>
                </c:pt>
                <c:pt idx="1">
                  <c:v>0.2511</c:v>
                </c:pt>
                <c:pt idx="2">
                  <c:v>0.2257</c:v>
                </c:pt>
                <c:pt idx="3">
                  <c:v>0.2695</c:v>
                </c:pt>
                <c:pt idx="4">
                  <c:v>0.2568</c:v>
                </c:pt>
                <c:pt idx="5">
                  <c:v>0.2504</c:v>
                </c:pt>
                <c:pt idx="6">
                  <c:v>0.2478</c:v>
                </c:pt>
                <c:pt idx="7">
                  <c:v>0.2368</c:v>
                </c:pt>
                <c:pt idx="8">
                  <c:v>0.2389</c:v>
                </c:pt>
                <c:pt idx="9">
                  <c:v>0.3145</c:v>
                </c:pt>
                <c:pt idx="10">
                  <c:v>0.2829</c:v>
                </c:pt>
                <c:pt idx="11">
                  <c:v>0.3078</c:v>
                </c:pt>
                <c:pt idx="12">
                  <c:v>0.3166</c:v>
                </c:pt>
                <c:pt idx="13">
                  <c:v>0.2377</c:v>
                </c:pt>
                <c:pt idx="14">
                  <c:v>0.2348</c:v>
                </c:pt>
                <c:pt idx="15">
                  <c:v>0.236</c:v>
                </c:pt>
                <c:pt idx="16">
                  <c:v>0.311</c:v>
                </c:pt>
                <c:pt idx="17">
                  <c:v>0.292102744117647</c:v>
                </c:pt>
                <c:pt idx="18">
                  <c:v>0.3132</c:v>
                </c:pt>
                <c:pt idx="19">
                  <c:v>0.3646</c:v>
                </c:pt>
                <c:pt idx="20">
                  <c:v>0.3066</c:v>
                </c:pt>
                <c:pt idx="21">
                  <c:v>0.2496</c:v>
                </c:pt>
                <c:pt idx="22">
                  <c:v>0.3101</c:v>
                </c:pt>
                <c:pt idx="23">
                  <c:v>0.3387</c:v>
                </c:pt>
                <c:pt idx="24">
                  <c:v>0.2506097</c:v>
                </c:pt>
                <c:pt idx="25">
                  <c:v>0.2889541</c:v>
                </c:pt>
                <c:pt idx="26">
                  <c:v>0.3357502</c:v>
                </c:pt>
                <c:pt idx="27">
                  <c:v>0.2498</c:v>
                </c:pt>
                <c:pt idx="28">
                  <c:v>0.324</c:v>
                </c:pt>
                <c:pt idx="29">
                  <c:v>0.323</c:v>
                </c:pt>
                <c:pt idx="30">
                  <c:v>0.3155793</c:v>
                </c:pt>
                <c:pt idx="31">
                  <c:v>0.376</c:v>
                </c:pt>
                <c:pt idx="32">
                  <c:v>0.3774</c:v>
                </c:pt>
                <c:pt idx="33">
                  <c:v>0.412</c:v>
                </c:pt>
                <c:pt idx="34">
                  <c:v>0.307</c:v>
                </c:pt>
                <c:pt idx="35">
                  <c:v>0.43</c:v>
                </c:pt>
                <c:pt idx="36">
                  <c:v>0.45699601</c:v>
                </c:pt>
                <c:pt idx="37">
                  <c:v>0.44729</c:v>
                </c:pt>
                <c:pt idx="38">
                  <c:v>0.5438</c:v>
                </c:pt>
                <c:pt idx="39">
                  <c:v>0.52643973</c:v>
                </c:pt>
                <c:pt idx="40">
                  <c:v>0.494782098575645</c:v>
                </c:pt>
                <c:pt idx="41">
                  <c:v>0.457</c:v>
                </c:pt>
                <c:pt idx="42">
                  <c:v>0.489</c:v>
                </c:pt>
                <c:pt idx="43">
                  <c:v>0.48764237</c:v>
                </c:pt>
                <c:pt idx="44">
                  <c:v>0.566964072907737</c:v>
                </c:pt>
                <c:pt idx="45">
                  <c:v>0.493</c:v>
                </c:pt>
                <c:pt idx="46">
                  <c:v>0.4937</c:v>
                </c:pt>
                <c:pt idx="47">
                  <c:v>0.545553</c:v>
                </c:pt>
              </c:numCache>
            </c:numRef>
          </c:val>
          <c:smooth val="0"/>
          <c:extLst xmlns:c16r2="http://schemas.microsoft.com/office/drawing/2015/06/chart">
            <c:ext xmlns:c16="http://schemas.microsoft.com/office/drawing/2014/chart" uri="{C3380CC4-5D6E-409C-BE32-E72D297353CC}">
              <c16:uniqueId val="{00000012-1442-446A-A120-95E4BE4C7824}"/>
            </c:ext>
          </c:extLst>
        </c:ser>
        <c:ser>
          <c:idx val="1"/>
          <c:order val="1"/>
          <c:tx>
            <c:v>Antes de impuestos y transferencias</c:v>
          </c:tx>
          <c:spPr>
            <a:ln w="28575">
              <a:noFill/>
            </a:ln>
          </c:spPr>
          <c:dPt>
            <c:idx val="17"/>
            <c:marker>
              <c:spPr>
                <a:solidFill>
                  <a:srgbClr val="FF0000"/>
                </a:solidFill>
              </c:spPr>
            </c:marker>
            <c:bubble3D val="0"/>
            <c:extLst xmlns:c16r2="http://schemas.microsoft.com/office/drawing/2015/06/chart">
              <c:ext xmlns:c16="http://schemas.microsoft.com/office/drawing/2014/chart" uri="{C3380CC4-5D6E-409C-BE32-E72D297353CC}">
                <c16:uniqueId val="{00000013-1442-446A-A120-95E4BE4C7824}"/>
              </c:ext>
            </c:extLst>
          </c:dPt>
          <c:dPt>
            <c:idx val="18"/>
            <c:bubble3D val="0"/>
            <c:extLst xmlns:c16r2="http://schemas.microsoft.com/office/drawing/2015/06/chart">
              <c:ext xmlns:c16="http://schemas.microsoft.com/office/drawing/2014/chart" uri="{C3380CC4-5D6E-409C-BE32-E72D297353CC}">
                <c16:uniqueId val="{00000014-1442-446A-A120-95E4BE4C7824}"/>
              </c:ext>
            </c:extLst>
          </c:dPt>
          <c:dPt>
            <c:idx val="34"/>
            <c:marker>
              <c:spPr>
                <a:solidFill>
                  <a:schemeClr val="accent1">
                    <a:lumMod val="40000"/>
                    <a:lumOff val="60000"/>
                  </a:schemeClr>
                </a:solidFill>
              </c:spPr>
            </c:marker>
            <c:bubble3D val="0"/>
            <c:extLst xmlns:c16r2="http://schemas.microsoft.com/office/drawing/2015/06/chart">
              <c:ext xmlns:c16="http://schemas.microsoft.com/office/drawing/2014/chart" uri="{C3380CC4-5D6E-409C-BE32-E72D297353CC}">
                <c16:uniqueId val="{00000015-1442-446A-A120-95E4BE4C7824}"/>
              </c:ext>
            </c:extLst>
          </c:dPt>
          <c:dPt>
            <c:idx val="35"/>
            <c:marker>
              <c:spPr>
                <a:solidFill>
                  <a:schemeClr val="accent3"/>
                </a:solidFill>
              </c:spPr>
            </c:marker>
            <c:bubble3D val="0"/>
            <c:extLst xmlns:c16r2="http://schemas.microsoft.com/office/drawing/2015/06/chart">
              <c:ext xmlns:c16="http://schemas.microsoft.com/office/drawing/2014/chart" uri="{C3380CC4-5D6E-409C-BE32-E72D297353CC}">
                <c16:uniqueId val="{00000016-1442-446A-A120-95E4BE4C7824}"/>
              </c:ext>
            </c:extLst>
          </c:dPt>
          <c:dPt>
            <c:idx val="36"/>
            <c:marker>
              <c:spPr>
                <a:solidFill>
                  <a:schemeClr val="accent3"/>
                </a:solidFill>
              </c:spPr>
            </c:marker>
            <c:bubble3D val="0"/>
            <c:extLst xmlns:c16r2="http://schemas.microsoft.com/office/drawing/2015/06/chart">
              <c:ext xmlns:c16="http://schemas.microsoft.com/office/drawing/2014/chart" uri="{C3380CC4-5D6E-409C-BE32-E72D297353CC}">
                <c16:uniqueId val="{00000017-1442-446A-A120-95E4BE4C7824}"/>
              </c:ext>
            </c:extLst>
          </c:dPt>
          <c:dPt>
            <c:idx val="37"/>
            <c:marker>
              <c:spPr>
                <a:solidFill>
                  <a:schemeClr val="accent3"/>
                </a:solidFill>
              </c:spPr>
            </c:marker>
            <c:bubble3D val="0"/>
            <c:extLst xmlns:c16r2="http://schemas.microsoft.com/office/drawing/2015/06/chart">
              <c:ext xmlns:c16="http://schemas.microsoft.com/office/drawing/2014/chart" uri="{C3380CC4-5D6E-409C-BE32-E72D297353CC}">
                <c16:uniqueId val="{00000018-1442-446A-A120-95E4BE4C7824}"/>
              </c:ext>
            </c:extLst>
          </c:dPt>
          <c:dPt>
            <c:idx val="38"/>
            <c:marker>
              <c:spPr>
                <a:solidFill>
                  <a:schemeClr val="accent3"/>
                </a:solidFill>
              </c:spPr>
            </c:marker>
            <c:bubble3D val="0"/>
            <c:extLst xmlns:c16r2="http://schemas.microsoft.com/office/drawing/2015/06/chart">
              <c:ext xmlns:c16="http://schemas.microsoft.com/office/drawing/2014/chart" uri="{C3380CC4-5D6E-409C-BE32-E72D297353CC}">
                <c16:uniqueId val="{00000019-1442-446A-A120-95E4BE4C7824}"/>
              </c:ext>
            </c:extLst>
          </c:dPt>
          <c:dPt>
            <c:idx val="39"/>
            <c:marker>
              <c:spPr>
                <a:solidFill>
                  <a:schemeClr val="accent3"/>
                </a:solidFill>
              </c:spPr>
            </c:marker>
            <c:bubble3D val="0"/>
            <c:extLst xmlns:c16r2="http://schemas.microsoft.com/office/drawing/2015/06/chart">
              <c:ext xmlns:c16="http://schemas.microsoft.com/office/drawing/2014/chart" uri="{C3380CC4-5D6E-409C-BE32-E72D297353CC}">
                <c16:uniqueId val="{0000001A-1442-446A-A120-95E4BE4C7824}"/>
              </c:ext>
            </c:extLst>
          </c:dPt>
          <c:dPt>
            <c:idx val="40"/>
            <c:marker>
              <c:spPr>
                <a:solidFill>
                  <a:srgbClr val="FF0000"/>
                </a:solidFill>
              </c:spPr>
            </c:marker>
            <c:bubble3D val="0"/>
            <c:extLst xmlns:c16r2="http://schemas.microsoft.com/office/drawing/2015/06/chart">
              <c:ext xmlns:c16="http://schemas.microsoft.com/office/drawing/2014/chart" uri="{C3380CC4-5D6E-409C-BE32-E72D297353CC}">
                <c16:uniqueId val="{0000001B-1442-446A-A120-95E4BE4C7824}"/>
              </c:ext>
            </c:extLst>
          </c:dPt>
          <c:dPt>
            <c:idx val="41"/>
            <c:marker>
              <c:spPr>
                <a:solidFill>
                  <a:schemeClr val="accent3"/>
                </a:solidFill>
              </c:spPr>
            </c:marker>
            <c:bubble3D val="0"/>
            <c:extLst xmlns:c16r2="http://schemas.microsoft.com/office/drawing/2015/06/chart">
              <c:ext xmlns:c16="http://schemas.microsoft.com/office/drawing/2014/chart" uri="{C3380CC4-5D6E-409C-BE32-E72D297353CC}">
                <c16:uniqueId val="{0000001C-1442-446A-A120-95E4BE4C7824}"/>
              </c:ext>
            </c:extLst>
          </c:dPt>
          <c:dPt>
            <c:idx val="42"/>
            <c:marker>
              <c:spPr>
                <a:solidFill>
                  <a:schemeClr val="accent3"/>
                </a:solidFill>
              </c:spPr>
            </c:marker>
            <c:bubble3D val="0"/>
            <c:extLst xmlns:c16r2="http://schemas.microsoft.com/office/drawing/2015/06/chart">
              <c:ext xmlns:c16="http://schemas.microsoft.com/office/drawing/2014/chart" uri="{C3380CC4-5D6E-409C-BE32-E72D297353CC}">
                <c16:uniqueId val="{0000001D-1442-446A-A120-95E4BE4C7824}"/>
              </c:ext>
            </c:extLst>
          </c:dPt>
          <c:dPt>
            <c:idx val="43"/>
            <c:marker>
              <c:spPr>
                <a:solidFill>
                  <a:schemeClr val="accent3"/>
                </a:solidFill>
              </c:spPr>
            </c:marker>
            <c:bubble3D val="0"/>
            <c:extLst xmlns:c16r2="http://schemas.microsoft.com/office/drawing/2015/06/chart">
              <c:ext xmlns:c16="http://schemas.microsoft.com/office/drawing/2014/chart" uri="{C3380CC4-5D6E-409C-BE32-E72D297353CC}">
                <c16:uniqueId val="{0000001E-1442-446A-A120-95E4BE4C7824}"/>
              </c:ext>
            </c:extLst>
          </c:dPt>
          <c:dPt>
            <c:idx val="44"/>
            <c:marker>
              <c:spPr>
                <a:solidFill>
                  <a:schemeClr val="accent3"/>
                </a:solidFill>
              </c:spPr>
            </c:marker>
            <c:bubble3D val="0"/>
            <c:extLst xmlns:c16r2="http://schemas.microsoft.com/office/drawing/2015/06/chart">
              <c:ext xmlns:c16="http://schemas.microsoft.com/office/drawing/2014/chart" uri="{C3380CC4-5D6E-409C-BE32-E72D297353CC}">
                <c16:uniqueId val="{0000001F-1442-446A-A120-95E4BE4C7824}"/>
              </c:ext>
            </c:extLst>
          </c:dPt>
          <c:dPt>
            <c:idx val="45"/>
            <c:marker>
              <c:spPr>
                <a:solidFill>
                  <a:schemeClr val="accent3"/>
                </a:solidFill>
              </c:spPr>
            </c:marker>
            <c:bubble3D val="0"/>
            <c:extLst xmlns:c16r2="http://schemas.microsoft.com/office/drawing/2015/06/chart">
              <c:ext xmlns:c16="http://schemas.microsoft.com/office/drawing/2014/chart" uri="{C3380CC4-5D6E-409C-BE32-E72D297353CC}">
                <c16:uniqueId val="{00000020-1442-446A-A120-95E4BE4C7824}"/>
              </c:ext>
            </c:extLst>
          </c:dPt>
          <c:dPt>
            <c:idx val="46"/>
            <c:marker>
              <c:spPr>
                <a:solidFill>
                  <a:schemeClr val="accent3"/>
                </a:solidFill>
              </c:spPr>
            </c:marker>
            <c:bubble3D val="0"/>
            <c:extLst xmlns:c16r2="http://schemas.microsoft.com/office/drawing/2015/06/chart">
              <c:ext xmlns:c16="http://schemas.microsoft.com/office/drawing/2014/chart" uri="{C3380CC4-5D6E-409C-BE32-E72D297353CC}">
                <c16:uniqueId val="{00000021-1442-446A-A120-95E4BE4C7824}"/>
              </c:ext>
            </c:extLst>
          </c:dPt>
          <c:dPt>
            <c:idx val="47"/>
            <c:marker>
              <c:spPr>
                <a:solidFill>
                  <a:schemeClr val="accent3"/>
                </a:solidFill>
              </c:spPr>
            </c:marker>
            <c:bubble3D val="0"/>
            <c:extLst xmlns:c16r2="http://schemas.microsoft.com/office/drawing/2015/06/chart">
              <c:ext xmlns:c16="http://schemas.microsoft.com/office/drawing/2014/chart" uri="{C3380CC4-5D6E-409C-BE32-E72D297353CC}">
                <c16:uniqueId val="{00000022-1442-446A-A120-95E4BE4C7824}"/>
              </c:ext>
            </c:extLst>
          </c:dPt>
          <c:dPt>
            <c:idx val="48"/>
            <c:marker>
              <c:spPr>
                <a:solidFill>
                  <a:schemeClr val="accent3"/>
                </a:solidFill>
              </c:spPr>
            </c:marker>
            <c:bubble3D val="0"/>
            <c:extLst xmlns:c16r2="http://schemas.microsoft.com/office/drawing/2015/06/chart">
              <c:ext xmlns:c16="http://schemas.microsoft.com/office/drawing/2014/chart" uri="{C3380CC4-5D6E-409C-BE32-E72D297353CC}">
                <c16:uniqueId val="{00000023-1442-446A-A120-95E4BE4C7824}"/>
              </c:ext>
            </c:extLst>
          </c:dPt>
          <c:dPt>
            <c:idx val="49"/>
            <c:marker>
              <c:spPr>
                <a:solidFill>
                  <a:schemeClr val="accent3"/>
                </a:solidFill>
              </c:spPr>
            </c:marker>
            <c:bubble3D val="0"/>
            <c:extLst xmlns:c16r2="http://schemas.microsoft.com/office/drawing/2015/06/chart">
              <c:ext xmlns:c16="http://schemas.microsoft.com/office/drawing/2014/chart" uri="{C3380CC4-5D6E-409C-BE32-E72D297353CC}">
                <c16:uniqueId val="{00000024-1442-446A-A120-95E4BE4C7824}"/>
              </c:ext>
            </c:extLst>
          </c:dPt>
          <c:dPt>
            <c:idx val="50"/>
            <c:marker>
              <c:spPr>
                <a:solidFill>
                  <a:schemeClr val="accent3"/>
                </a:solidFill>
              </c:spPr>
            </c:marker>
            <c:bubble3D val="0"/>
            <c:extLst xmlns:c16r2="http://schemas.microsoft.com/office/drawing/2015/06/chart">
              <c:ext xmlns:c16="http://schemas.microsoft.com/office/drawing/2014/chart" uri="{C3380CC4-5D6E-409C-BE32-E72D297353CC}">
                <c16:uniqueId val="{00000025-1442-446A-A120-95E4BE4C7824}"/>
              </c:ext>
            </c:extLst>
          </c:dPt>
          <c:dPt>
            <c:idx val="51"/>
            <c:marker>
              <c:spPr>
                <a:solidFill>
                  <a:srgbClr val="FF0000"/>
                </a:solidFill>
              </c:spPr>
            </c:marker>
            <c:bubble3D val="0"/>
            <c:extLst xmlns:c16r2="http://schemas.microsoft.com/office/drawing/2015/06/chart">
              <c:ext xmlns:c16="http://schemas.microsoft.com/office/drawing/2014/chart" uri="{C3380CC4-5D6E-409C-BE32-E72D297353CC}">
                <c16:uniqueId val="{00000026-1442-446A-A120-95E4BE4C7824}"/>
              </c:ext>
            </c:extLst>
          </c:dPt>
          <c:cat>
            <c:strRef>
              <c:f>'1.1'!$B$50:$B$97</c:f>
              <c:strCache>
                <c:ptCount val="48"/>
                <c:pt idx="0">
                  <c:v>IRL</c:v>
                </c:pt>
                <c:pt idx="1">
                  <c:v>HUN</c:v>
                </c:pt>
                <c:pt idx="2">
                  <c:v>BEL</c:v>
                </c:pt>
                <c:pt idx="3">
                  <c:v>DEU</c:v>
                </c:pt>
                <c:pt idx="4">
                  <c:v>AUT</c:v>
                </c:pt>
                <c:pt idx="5">
                  <c:v>LUX</c:v>
                </c:pt>
                <c:pt idx="6">
                  <c:v>FIN</c:v>
                </c:pt>
                <c:pt idx="7">
                  <c:v>CZE</c:v>
                </c:pt>
                <c:pt idx="8">
                  <c:v>SLO</c:v>
                </c:pt>
                <c:pt idx="9">
                  <c:v>GRB</c:v>
                </c:pt>
                <c:pt idx="10">
                  <c:v>FRA</c:v>
                </c:pt>
                <c:pt idx="11">
                  <c:v>ITA</c:v>
                </c:pt>
                <c:pt idx="12">
                  <c:v>PRT</c:v>
                </c:pt>
                <c:pt idx="13">
                  <c:v>SVK</c:v>
                </c:pt>
                <c:pt idx="14">
                  <c:v>SWE</c:v>
                </c:pt>
                <c:pt idx="15">
                  <c:v>DNK</c:v>
                </c:pt>
                <c:pt idx="16">
                  <c:v>ESP</c:v>
                </c:pt>
                <c:pt idx="17">
                  <c:v>OCDE</c:v>
                </c:pt>
                <c:pt idx="18">
                  <c:v>GRC</c:v>
                </c:pt>
                <c:pt idx="19">
                  <c:v>LTU</c:v>
                </c:pt>
                <c:pt idx="20">
                  <c:v>EST</c:v>
                </c:pt>
                <c:pt idx="21">
                  <c:v>NOR</c:v>
                </c:pt>
                <c:pt idx="22">
                  <c:v>POL</c:v>
                </c:pt>
                <c:pt idx="23">
                  <c:v>LVA</c:v>
                </c:pt>
                <c:pt idx="24">
                  <c:v>ISL</c:v>
                </c:pt>
                <c:pt idx="25">
                  <c:v>CHE</c:v>
                </c:pt>
                <c:pt idx="26">
                  <c:v>JPN</c:v>
                </c:pt>
                <c:pt idx="27">
                  <c:v>NLD</c:v>
                </c:pt>
                <c:pt idx="28">
                  <c:v>AUS</c:v>
                </c:pt>
                <c:pt idx="29">
                  <c:v>NZL</c:v>
                </c:pt>
                <c:pt idx="30">
                  <c:v>CAN</c:v>
                </c:pt>
                <c:pt idx="31">
                  <c:v>USA</c:v>
                </c:pt>
                <c:pt idx="32">
                  <c:v>ISR</c:v>
                </c:pt>
                <c:pt idx="33">
                  <c:v>TUR</c:v>
                </c:pt>
                <c:pt idx="34">
                  <c:v>KOR</c:v>
                </c:pt>
                <c:pt idx="35">
                  <c:v>ESA</c:v>
                </c:pt>
                <c:pt idx="36">
                  <c:v>URY</c:v>
                </c:pt>
                <c:pt idx="37">
                  <c:v>ARG</c:v>
                </c:pt>
                <c:pt idx="38">
                  <c:v>BRA</c:v>
                </c:pt>
                <c:pt idx="39">
                  <c:v>CHL</c:v>
                </c:pt>
                <c:pt idx="40">
                  <c:v>ALC</c:v>
                </c:pt>
                <c:pt idx="41">
                  <c:v>ECU</c:v>
                </c:pt>
                <c:pt idx="42">
                  <c:v>CRI</c:v>
                </c:pt>
                <c:pt idx="43">
                  <c:v>MEX</c:v>
                </c:pt>
                <c:pt idx="44">
                  <c:v>COL</c:v>
                </c:pt>
                <c:pt idx="45">
                  <c:v>BOL</c:v>
                </c:pt>
                <c:pt idx="46">
                  <c:v>PER</c:v>
                </c:pt>
                <c:pt idx="47">
                  <c:v>GTM</c:v>
                </c:pt>
              </c:strCache>
            </c:strRef>
          </c:cat>
          <c:val>
            <c:numRef>
              <c:f>'1.1'!$D$50:$D$97</c:f>
              <c:numCache>
                <c:formatCode>0.000</c:formatCode>
                <c:ptCount val="48"/>
                <c:pt idx="0">
                  <c:v>0.5505</c:v>
                </c:pt>
                <c:pt idx="1">
                  <c:v>0.5137</c:v>
                </c:pt>
                <c:pt idx="2">
                  <c:v>0.4811</c:v>
                </c:pt>
                <c:pt idx="3">
                  <c:v>0.5172</c:v>
                </c:pt>
                <c:pt idx="4">
                  <c:v>0.4918</c:v>
                </c:pt>
                <c:pt idx="5">
                  <c:v>0.4804</c:v>
                </c:pt>
                <c:pt idx="6">
                  <c:v>0.4772</c:v>
                </c:pt>
                <c:pt idx="7">
                  <c:v>0.4536</c:v>
                </c:pt>
                <c:pt idx="8">
                  <c:v>0.4528</c:v>
                </c:pt>
                <c:pt idx="9">
                  <c:v>0.5259</c:v>
                </c:pt>
                <c:pt idx="10">
                  <c:v>0.4875</c:v>
                </c:pt>
                <c:pt idx="11">
                  <c:v>0.5094</c:v>
                </c:pt>
                <c:pt idx="12">
                  <c:v>0.5179</c:v>
                </c:pt>
                <c:pt idx="13">
                  <c:v>0.4387</c:v>
                </c:pt>
                <c:pt idx="14">
                  <c:v>0.4355</c:v>
                </c:pt>
                <c:pt idx="15">
                  <c:v>0.4309</c:v>
                </c:pt>
                <c:pt idx="16">
                  <c:v>0.4996</c:v>
                </c:pt>
                <c:pt idx="17">
                  <c:v>0.469869011764706</c:v>
                </c:pt>
                <c:pt idx="18">
                  <c:v>0.4891</c:v>
                </c:pt>
                <c:pt idx="19">
                  <c:v>0.5389</c:v>
                </c:pt>
                <c:pt idx="20">
                  <c:v>0.4798</c:v>
                </c:pt>
                <c:pt idx="21">
                  <c:v>0.42275</c:v>
                </c:pt>
                <c:pt idx="22">
                  <c:v>0.4825</c:v>
                </c:pt>
                <c:pt idx="23">
                  <c:v>0.5094</c:v>
                </c:pt>
                <c:pt idx="24">
                  <c:v>0.4055118</c:v>
                </c:pt>
                <c:pt idx="25">
                  <c:v>0.3681367</c:v>
                </c:pt>
                <c:pt idx="26">
                  <c:v>0.4882876</c:v>
                </c:pt>
                <c:pt idx="27">
                  <c:v>0.3999</c:v>
                </c:pt>
                <c:pt idx="28">
                  <c:v>0.46</c:v>
                </c:pt>
                <c:pt idx="29">
                  <c:v>0.453</c:v>
                </c:pt>
                <c:pt idx="30">
                  <c:v>0.4379003</c:v>
                </c:pt>
                <c:pt idx="31">
                  <c:v>0.484</c:v>
                </c:pt>
                <c:pt idx="32">
                  <c:v>0.48066</c:v>
                </c:pt>
                <c:pt idx="33">
                  <c:v>0.474</c:v>
                </c:pt>
                <c:pt idx="34">
                  <c:v>0.338</c:v>
                </c:pt>
                <c:pt idx="35">
                  <c:v>0.4367</c:v>
                </c:pt>
                <c:pt idx="36">
                  <c:v>0.5281</c:v>
                </c:pt>
                <c:pt idx="37">
                  <c:v>0.513</c:v>
                </c:pt>
                <c:pt idx="38">
                  <c:v>0.5999</c:v>
                </c:pt>
                <c:pt idx="39">
                  <c:v>0.56348842</c:v>
                </c:pt>
                <c:pt idx="40">
                  <c:v>0.52305101844067</c:v>
                </c:pt>
                <c:pt idx="41">
                  <c:v>0.4818</c:v>
                </c:pt>
                <c:pt idx="42">
                  <c:v>0.512</c:v>
                </c:pt>
                <c:pt idx="43">
                  <c:v>0.50873534</c:v>
                </c:pt>
                <c:pt idx="44">
                  <c:v>0.578068461288037</c:v>
                </c:pt>
                <c:pt idx="45">
                  <c:v>0.5025</c:v>
                </c:pt>
                <c:pt idx="46">
                  <c:v>0.502518</c:v>
                </c:pt>
                <c:pt idx="47">
                  <c:v>0.549802</c:v>
                </c:pt>
              </c:numCache>
            </c:numRef>
          </c:val>
          <c:smooth val="0"/>
          <c:extLst xmlns:c16r2="http://schemas.microsoft.com/office/drawing/2015/06/chart">
            <c:ext xmlns:c16="http://schemas.microsoft.com/office/drawing/2014/chart" uri="{C3380CC4-5D6E-409C-BE32-E72D297353CC}">
              <c16:uniqueId val="{00000027-1442-446A-A120-95E4BE4C7824}"/>
            </c:ext>
          </c:extLst>
        </c:ser>
        <c:dLbls>
          <c:showLegendKey val="0"/>
          <c:showVal val="0"/>
          <c:showCatName val="0"/>
          <c:showSerName val="0"/>
          <c:showPercent val="0"/>
          <c:showBubbleSize val="0"/>
        </c:dLbls>
        <c:hiLowLines/>
        <c:marker val="1"/>
        <c:smooth val="0"/>
        <c:axId val="348347648"/>
        <c:axId val="348351520"/>
      </c:lineChart>
      <c:catAx>
        <c:axId val="348347648"/>
        <c:scaling>
          <c:orientation val="minMax"/>
        </c:scaling>
        <c:delete val="0"/>
        <c:axPos val="b"/>
        <c:numFmt formatCode="General" sourceLinked="1"/>
        <c:majorTickMark val="none"/>
        <c:minorTickMark val="none"/>
        <c:tickLblPos val="nextTo"/>
        <c:txPr>
          <a:bodyPr rot="-2700000" vert="horz"/>
          <a:lstStyle/>
          <a:p>
            <a:pPr>
              <a:defRPr sz="900" baseline="0"/>
            </a:pPr>
            <a:endParaRPr lang="en-US"/>
          </a:p>
        </c:txPr>
        <c:crossAx val="348351520"/>
        <c:crosses val="autoZero"/>
        <c:auto val="1"/>
        <c:lblAlgn val="ctr"/>
        <c:lblOffset val="100"/>
        <c:noMultiLvlLbl val="0"/>
      </c:catAx>
      <c:valAx>
        <c:axId val="348351520"/>
        <c:scaling>
          <c:orientation val="minMax"/>
        </c:scaling>
        <c:delete val="0"/>
        <c:axPos val="l"/>
        <c:majorGridlines>
          <c:spPr>
            <a:ln>
              <a:solidFill>
                <a:schemeClr val="tx1">
                  <a:alpha val="13000"/>
                </a:schemeClr>
              </a:solidFill>
            </a:ln>
          </c:spPr>
        </c:majorGridlines>
        <c:numFmt formatCode="0.0" sourceLinked="0"/>
        <c:majorTickMark val="out"/>
        <c:minorTickMark val="none"/>
        <c:tickLblPos val="nextTo"/>
        <c:txPr>
          <a:bodyPr rot="0" vert="horz"/>
          <a:lstStyle/>
          <a:p>
            <a:pPr>
              <a:defRPr/>
            </a:pPr>
            <a:endParaRPr lang="en-US"/>
          </a:p>
        </c:txPr>
        <c:crossAx val="348347648"/>
        <c:crosses val="autoZero"/>
        <c:crossBetween val="between"/>
      </c:valAx>
      <c:spPr>
        <a:ln>
          <a:solidFill>
            <a:schemeClr val="accent1">
              <a:alpha val="33000"/>
            </a:schemeClr>
          </a:solidFill>
        </a:ln>
      </c:spPr>
    </c:plotArea>
    <c:legend>
      <c:legendPos val="t"/>
      <c:layout>
        <c:manualLayout>
          <c:xMode val="edge"/>
          <c:yMode val="edge"/>
          <c:x val="0.229716806950855"/>
          <c:y val="0.0205200050158475"/>
          <c:w val="0.536079373698978"/>
          <c:h val="0.0405453436936528"/>
        </c:manualLayout>
      </c:layout>
      <c:overlay val="0"/>
    </c:legend>
    <c:plotVisOnly val="1"/>
    <c:dispBlanksAs val="gap"/>
    <c:showDLblsOverMax val="0"/>
  </c:chart>
  <c:spPr>
    <a:ln>
      <a:solidFill>
        <a:srgbClr val="C0C0C0">
          <a:alpha val="11000"/>
        </a:srgbClr>
      </a:solid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731228950363505"/>
          <c:y val="0.112393797316116"/>
          <c:w val="0.89375681137203"/>
          <c:h val="0.60817911058724"/>
        </c:manualLayout>
      </c:layout>
      <c:barChart>
        <c:barDir val="col"/>
        <c:grouping val="clustered"/>
        <c:varyColors val="0"/>
        <c:ser>
          <c:idx val="0"/>
          <c:order val="0"/>
          <c:tx>
            <c:strRef>
              <c:f>'1.9'!$C$34</c:f>
              <c:strCache>
                <c:ptCount val="1"/>
                <c:pt idx="0">
                  <c:v>Matemáticas</c:v>
                </c:pt>
              </c:strCache>
            </c:strRef>
          </c:tx>
          <c:spPr>
            <a:solidFill>
              <a:srgbClr val="92D050"/>
            </a:solidFill>
          </c:spPr>
          <c:invertIfNegative val="0"/>
          <c:dPt>
            <c:idx val="9"/>
            <c:invertIfNegative val="0"/>
            <c:bubble3D val="0"/>
            <c:spPr>
              <a:solidFill>
                <a:srgbClr val="00B050"/>
              </a:solidFill>
            </c:spPr>
            <c:extLst xmlns:c16r2="http://schemas.microsoft.com/office/drawing/2015/06/chart">
              <c:ext xmlns:c16="http://schemas.microsoft.com/office/drawing/2014/chart" uri="{C3380CC4-5D6E-409C-BE32-E72D297353CC}">
                <c16:uniqueId val="{00000001-5FB6-4DAD-AF39-6D4EB7CACCB6}"/>
              </c:ext>
            </c:extLst>
          </c:dPt>
          <c:dPt>
            <c:idx val="10"/>
            <c:invertIfNegative val="0"/>
            <c:bubble3D val="0"/>
            <c:spPr>
              <a:solidFill>
                <a:srgbClr val="00B050"/>
              </a:solidFill>
            </c:spPr>
            <c:extLst xmlns:c16r2="http://schemas.microsoft.com/office/drawing/2015/06/chart">
              <c:ext xmlns:c16="http://schemas.microsoft.com/office/drawing/2014/chart" uri="{C3380CC4-5D6E-409C-BE32-E72D297353CC}">
                <c16:uniqueId val="{00000003-5FB6-4DAD-AF39-6D4EB7CACCB6}"/>
              </c:ext>
            </c:extLst>
          </c:dPt>
          <c:dPt>
            <c:idx val="11"/>
            <c:invertIfNegative val="0"/>
            <c:bubble3D val="0"/>
            <c:spPr>
              <a:solidFill>
                <a:srgbClr val="00B050"/>
              </a:solidFill>
            </c:spPr>
            <c:extLst xmlns:c16r2="http://schemas.microsoft.com/office/drawing/2015/06/chart">
              <c:ext xmlns:c16="http://schemas.microsoft.com/office/drawing/2014/chart" uri="{C3380CC4-5D6E-409C-BE32-E72D297353CC}">
                <c16:uniqueId val="{00000005-5FB6-4DAD-AF39-6D4EB7CACCB6}"/>
              </c:ext>
            </c:extLst>
          </c:dPt>
          <c:dPt>
            <c:idx val="12"/>
            <c:invertIfNegative val="0"/>
            <c:bubble3D val="0"/>
            <c:spPr>
              <a:solidFill>
                <a:srgbClr val="00B050"/>
              </a:solidFill>
            </c:spPr>
            <c:extLst xmlns:c16r2="http://schemas.microsoft.com/office/drawing/2015/06/chart">
              <c:ext xmlns:c16="http://schemas.microsoft.com/office/drawing/2014/chart" uri="{C3380CC4-5D6E-409C-BE32-E72D297353CC}">
                <c16:uniqueId val="{00000007-5FB6-4DAD-AF39-6D4EB7CACCB6}"/>
              </c:ext>
            </c:extLst>
          </c:dPt>
          <c:dPt>
            <c:idx val="13"/>
            <c:invertIfNegative val="0"/>
            <c:bubble3D val="0"/>
            <c:spPr>
              <a:solidFill>
                <a:srgbClr val="00B050"/>
              </a:solidFill>
            </c:spPr>
            <c:extLst xmlns:c16r2="http://schemas.microsoft.com/office/drawing/2015/06/chart">
              <c:ext xmlns:c16="http://schemas.microsoft.com/office/drawing/2014/chart" uri="{C3380CC4-5D6E-409C-BE32-E72D297353CC}">
                <c16:uniqueId val="{00000009-5FB6-4DAD-AF39-6D4EB7CACCB6}"/>
              </c:ext>
            </c:extLst>
          </c:dPt>
          <c:dPt>
            <c:idx val="14"/>
            <c:invertIfNegative val="0"/>
            <c:bubble3D val="0"/>
            <c:spPr>
              <a:solidFill>
                <a:srgbClr val="00B050"/>
              </a:solidFill>
            </c:spPr>
            <c:extLst xmlns:c16r2="http://schemas.microsoft.com/office/drawing/2015/06/chart">
              <c:ext xmlns:c16="http://schemas.microsoft.com/office/drawing/2014/chart" uri="{C3380CC4-5D6E-409C-BE32-E72D297353CC}">
                <c16:uniqueId val="{0000000B-5FB6-4DAD-AF39-6D4EB7CACCB6}"/>
              </c:ext>
            </c:extLst>
          </c:dPt>
          <c:dPt>
            <c:idx val="15"/>
            <c:invertIfNegative val="0"/>
            <c:bubble3D val="0"/>
            <c:spPr>
              <a:solidFill>
                <a:srgbClr val="00B050"/>
              </a:solidFill>
            </c:spPr>
            <c:extLst xmlns:c16r2="http://schemas.microsoft.com/office/drawing/2015/06/chart">
              <c:ext xmlns:c16="http://schemas.microsoft.com/office/drawing/2014/chart" uri="{C3380CC4-5D6E-409C-BE32-E72D297353CC}">
                <c16:uniqueId val="{0000000D-5FB6-4DAD-AF39-6D4EB7CACCB6}"/>
              </c:ext>
            </c:extLst>
          </c:dPt>
          <c:dPt>
            <c:idx val="16"/>
            <c:invertIfNegative val="0"/>
            <c:bubble3D val="0"/>
            <c:spPr>
              <a:solidFill>
                <a:srgbClr val="00B050"/>
              </a:solidFill>
            </c:spPr>
            <c:extLst xmlns:c16r2="http://schemas.microsoft.com/office/drawing/2015/06/chart">
              <c:ext xmlns:c16="http://schemas.microsoft.com/office/drawing/2014/chart" uri="{C3380CC4-5D6E-409C-BE32-E72D297353CC}">
                <c16:uniqueId val="{0000000F-5FB6-4DAD-AF39-6D4EB7CACCB6}"/>
              </c:ext>
            </c:extLst>
          </c:dPt>
          <c:cat>
            <c:strRef>
              <c:f>'1.9'!$B$35:$B$51</c:f>
              <c:strCache>
                <c:ptCount val="17"/>
                <c:pt idx="0">
                  <c:v>CAN</c:v>
                </c:pt>
                <c:pt idx="1">
                  <c:v>DEU</c:v>
                </c:pt>
                <c:pt idx="2">
                  <c:v>GBR</c:v>
                </c:pt>
                <c:pt idx="3">
                  <c:v>NOR</c:v>
                </c:pt>
                <c:pt idx="4">
                  <c:v>ESP</c:v>
                </c:pt>
                <c:pt idx="5">
                  <c:v>PRT</c:v>
                </c:pt>
                <c:pt idx="6">
                  <c:v>SWE</c:v>
                </c:pt>
                <c:pt idx="7">
                  <c:v>ITA</c:v>
                </c:pt>
                <c:pt idx="9">
                  <c:v>URY</c:v>
                </c:pt>
                <c:pt idx="10">
                  <c:v>CHL</c:v>
                </c:pt>
                <c:pt idx="11">
                  <c:v>MEX</c:v>
                </c:pt>
                <c:pt idx="12">
                  <c:v>CRI</c:v>
                </c:pt>
                <c:pt idx="13">
                  <c:v>ARG</c:v>
                </c:pt>
                <c:pt idx="14">
                  <c:v>BRA</c:v>
                </c:pt>
                <c:pt idx="15">
                  <c:v>COL</c:v>
                </c:pt>
                <c:pt idx="16">
                  <c:v>PER</c:v>
                </c:pt>
              </c:strCache>
            </c:strRef>
          </c:cat>
          <c:val>
            <c:numRef>
              <c:f>'1.9'!$C$35:$C$51</c:f>
              <c:numCache>
                <c:formatCode>General</c:formatCode>
                <c:ptCount val="17"/>
                <c:pt idx="0">
                  <c:v>87.143598459</c:v>
                </c:pt>
                <c:pt idx="1">
                  <c:v>84.180261065</c:v>
                </c:pt>
                <c:pt idx="2">
                  <c:v>81.795434215</c:v>
                </c:pt>
                <c:pt idx="3">
                  <c:v>78.316935224</c:v>
                </c:pt>
                <c:pt idx="4">
                  <c:v>74.203762645</c:v>
                </c:pt>
                <c:pt idx="5">
                  <c:v>73.692463973</c:v>
                </c:pt>
                <c:pt idx="6">
                  <c:v>73.65397844899999</c:v>
                </c:pt>
                <c:pt idx="7">
                  <c:v>73.128512306</c:v>
                </c:pt>
                <c:pt idx="9">
                  <c:v>41.666911198</c:v>
                </c:pt>
                <c:pt idx="10">
                  <c:v>41.475903085</c:v>
                </c:pt>
                <c:pt idx="11">
                  <c:v>40.595405789</c:v>
                </c:pt>
                <c:pt idx="12">
                  <c:v>33.430202708</c:v>
                </c:pt>
                <c:pt idx="13">
                  <c:v>31.217445184</c:v>
                </c:pt>
                <c:pt idx="14">
                  <c:v>27.758975174</c:v>
                </c:pt>
                <c:pt idx="15">
                  <c:v>20.529551342</c:v>
                </c:pt>
                <c:pt idx="16">
                  <c:v>17.868819222</c:v>
                </c:pt>
              </c:numCache>
            </c:numRef>
          </c:val>
          <c:extLst xmlns:c16r2="http://schemas.microsoft.com/office/drawing/2015/06/chart">
            <c:ext xmlns:c16="http://schemas.microsoft.com/office/drawing/2014/chart" uri="{C3380CC4-5D6E-409C-BE32-E72D297353CC}">
              <c16:uniqueId val="{00000010-5FB6-4DAD-AF39-6D4EB7CACCB6}"/>
            </c:ext>
          </c:extLst>
        </c:ser>
        <c:dLbls>
          <c:showLegendKey val="0"/>
          <c:showVal val="0"/>
          <c:showCatName val="0"/>
          <c:showSerName val="0"/>
          <c:showPercent val="0"/>
          <c:showBubbleSize val="0"/>
        </c:dLbls>
        <c:gapWidth val="70"/>
        <c:overlap val="-6"/>
        <c:axId val="243409184"/>
        <c:axId val="243413456"/>
      </c:barChart>
      <c:lineChart>
        <c:grouping val="standard"/>
        <c:varyColors val="0"/>
        <c:ser>
          <c:idx val="1"/>
          <c:order val="1"/>
          <c:tx>
            <c:strRef>
              <c:f>'1.9'!$D$34</c:f>
              <c:strCache>
                <c:ptCount val="1"/>
                <c:pt idx="0">
                  <c:v>Cobertura</c:v>
                </c:pt>
              </c:strCache>
            </c:strRef>
          </c:tx>
          <c:spPr>
            <a:ln>
              <a:noFill/>
            </a:ln>
          </c:spPr>
          <c:marker>
            <c:symbol val="diamond"/>
            <c:size val="9"/>
            <c:spPr>
              <a:solidFill>
                <a:schemeClr val="accent6">
                  <a:lumMod val="75000"/>
                </a:schemeClr>
              </a:solidFill>
            </c:spPr>
          </c:marker>
          <c:cat>
            <c:strRef>
              <c:f>'1.9'!$B$35:$B$51</c:f>
              <c:strCache>
                <c:ptCount val="17"/>
                <c:pt idx="0">
                  <c:v>CAN</c:v>
                </c:pt>
                <c:pt idx="1">
                  <c:v>DEU</c:v>
                </c:pt>
                <c:pt idx="2">
                  <c:v>GBR</c:v>
                </c:pt>
                <c:pt idx="3">
                  <c:v>NOR</c:v>
                </c:pt>
                <c:pt idx="4">
                  <c:v>ESP</c:v>
                </c:pt>
                <c:pt idx="5">
                  <c:v>PRT</c:v>
                </c:pt>
                <c:pt idx="6">
                  <c:v>SWE</c:v>
                </c:pt>
                <c:pt idx="7">
                  <c:v>ITA</c:v>
                </c:pt>
                <c:pt idx="9">
                  <c:v>URY</c:v>
                </c:pt>
                <c:pt idx="10">
                  <c:v>CHL</c:v>
                </c:pt>
                <c:pt idx="11">
                  <c:v>MEX</c:v>
                </c:pt>
                <c:pt idx="12">
                  <c:v>CRI</c:v>
                </c:pt>
                <c:pt idx="13">
                  <c:v>ARG</c:v>
                </c:pt>
                <c:pt idx="14">
                  <c:v>BRA</c:v>
                </c:pt>
                <c:pt idx="15">
                  <c:v>COL</c:v>
                </c:pt>
                <c:pt idx="16">
                  <c:v>PER</c:v>
                </c:pt>
              </c:strCache>
            </c:strRef>
          </c:cat>
          <c:val>
            <c:numRef>
              <c:f>'1.9'!$D$35:$D$51</c:f>
              <c:numCache>
                <c:formatCode>General</c:formatCode>
                <c:ptCount val="17"/>
                <c:pt idx="0">
                  <c:v>89.75856782300001</c:v>
                </c:pt>
                <c:pt idx="1">
                  <c:v>88.027825375</c:v>
                </c:pt>
                <c:pt idx="2">
                  <c:v>85.617466039</c:v>
                </c:pt>
                <c:pt idx="3">
                  <c:v>82.41979055</c:v>
                </c:pt>
                <c:pt idx="4">
                  <c:v>79.447906412</c:v>
                </c:pt>
                <c:pt idx="5">
                  <c:v>79.52311619699999</c:v>
                </c:pt>
                <c:pt idx="6">
                  <c:v>78.30493697199999</c:v>
                </c:pt>
                <c:pt idx="7">
                  <c:v>78.1451285</c:v>
                </c:pt>
                <c:pt idx="9">
                  <c:v>51.298839906</c:v>
                </c:pt>
                <c:pt idx="10">
                  <c:v>50.712532378</c:v>
                </c:pt>
                <c:pt idx="11">
                  <c:v>47.048558261</c:v>
                </c:pt>
                <c:pt idx="12">
                  <c:v>42.096048748</c:v>
                </c:pt>
                <c:pt idx="13">
                  <c:v>38.626226572</c:v>
                </c:pt>
                <c:pt idx="14">
                  <c:v>35.583103667</c:v>
                </c:pt>
                <c:pt idx="15">
                  <c:v>27.423108239</c:v>
                </c:pt>
                <c:pt idx="16">
                  <c:v>26.420421632</c:v>
                </c:pt>
              </c:numCache>
            </c:numRef>
          </c:val>
          <c:smooth val="0"/>
          <c:extLst xmlns:c16r2="http://schemas.microsoft.com/office/drawing/2015/06/chart">
            <c:ext xmlns:c16="http://schemas.microsoft.com/office/drawing/2014/chart" uri="{C3380CC4-5D6E-409C-BE32-E72D297353CC}">
              <c16:uniqueId val="{00000011-5FB6-4DAD-AF39-6D4EB7CACCB6}"/>
            </c:ext>
          </c:extLst>
        </c:ser>
        <c:ser>
          <c:idx val="2"/>
          <c:order val="2"/>
          <c:tx>
            <c:strRef>
              <c:f>'1.9'!$E$34</c:f>
              <c:strCache>
                <c:ptCount val="1"/>
              </c:strCache>
            </c:strRef>
          </c:tx>
          <c:spPr>
            <a:ln w="25400">
              <a:solidFill>
                <a:schemeClr val="tx1"/>
              </a:solidFill>
              <a:prstDash val="sysDash"/>
            </a:ln>
          </c:spPr>
          <c:marker>
            <c:symbol val="none"/>
          </c:marker>
          <c:cat>
            <c:strRef>
              <c:f>'1.9'!$B$35:$B$51</c:f>
              <c:strCache>
                <c:ptCount val="17"/>
                <c:pt idx="0">
                  <c:v>CAN</c:v>
                </c:pt>
                <c:pt idx="1">
                  <c:v>DEU</c:v>
                </c:pt>
                <c:pt idx="2">
                  <c:v>GBR</c:v>
                </c:pt>
                <c:pt idx="3">
                  <c:v>NOR</c:v>
                </c:pt>
                <c:pt idx="4">
                  <c:v>ESP</c:v>
                </c:pt>
                <c:pt idx="5">
                  <c:v>PRT</c:v>
                </c:pt>
                <c:pt idx="6">
                  <c:v>SWE</c:v>
                </c:pt>
                <c:pt idx="7">
                  <c:v>ITA</c:v>
                </c:pt>
                <c:pt idx="9">
                  <c:v>URY</c:v>
                </c:pt>
                <c:pt idx="10">
                  <c:v>CHL</c:v>
                </c:pt>
                <c:pt idx="11">
                  <c:v>MEX</c:v>
                </c:pt>
                <c:pt idx="12">
                  <c:v>CRI</c:v>
                </c:pt>
                <c:pt idx="13">
                  <c:v>ARG</c:v>
                </c:pt>
                <c:pt idx="14">
                  <c:v>BRA</c:v>
                </c:pt>
                <c:pt idx="15">
                  <c:v>COL</c:v>
                </c:pt>
                <c:pt idx="16">
                  <c:v>PER</c:v>
                </c:pt>
              </c:strCache>
            </c:strRef>
          </c:cat>
          <c:val>
            <c:numRef>
              <c:f>'1.9'!$E$35:$E$51</c:f>
              <c:numCache>
                <c:formatCode>0.0</c:formatCode>
                <c:ptCount val="17"/>
                <c:pt idx="0">
                  <c:v>78.264368292</c:v>
                </c:pt>
                <c:pt idx="1">
                  <c:v>78.264368292</c:v>
                </c:pt>
                <c:pt idx="2">
                  <c:v>78.264368292</c:v>
                </c:pt>
                <c:pt idx="3">
                  <c:v>78.264368292</c:v>
                </c:pt>
                <c:pt idx="4">
                  <c:v>78.264368292</c:v>
                </c:pt>
                <c:pt idx="5">
                  <c:v>78.264368292</c:v>
                </c:pt>
                <c:pt idx="6">
                  <c:v>78.264368292</c:v>
                </c:pt>
                <c:pt idx="7">
                  <c:v>78.264368292</c:v>
                </c:pt>
                <c:pt idx="9">
                  <c:v>31.81790171275</c:v>
                </c:pt>
                <c:pt idx="10">
                  <c:v>31.81790171275</c:v>
                </c:pt>
                <c:pt idx="11">
                  <c:v>31.81790171275</c:v>
                </c:pt>
                <c:pt idx="12">
                  <c:v>31.81790171275</c:v>
                </c:pt>
                <c:pt idx="13">
                  <c:v>31.81790171275</c:v>
                </c:pt>
                <c:pt idx="14">
                  <c:v>31.81790171275</c:v>
                </c:pt>
                <c:pt idx="15">
                  <c:v>31.81790171275</c:v>
                </c:pt>
                <c:pt idx="16">
                  <c:v>31.81790171275</c:v>
                </c:pt>
              </c:numCache>
            </c:numRef>
          </c:val>
          <c:smooth val="0"/>
          <c:extLst xmlns:c16r2="http://schemas.microsoft.com/office/drawing/2015/06/chart">
            <c:ext xmlns:c16="http://schemas.microsoft.com/office/drawing/2014/chart" uri="{C3380CC4-5D6E-409C-BE32-E72D297353CC}">
              <c16:uniqueId val="{00000012-5FB6-4DAD-AF39-6D4EB7CACCB6}"/>
            </c:ext>
          </c:extLst>
        </c:ser>
        <c:dLbls>
          <c:showLegendKey val="0"/>
          <c:showVal val="0"/>
          <c:showCatName val="0"/>
          <c:showSerName val="0"/>
          <c:showPercent val="0"/>
          <c:showBubbleSize val="0"/>
        </c:dLbls>
        <c:marker val="1"/>
        <c:smooth val="0"/>
        <c:axId val="243409184"/>
        <c:axId val="243413456"/>
      </c:lineChart>
      <c:catAx>
        <c:axId val="243409184"/>
        <c:scaling>
          <c:orientation val="minMax"/>
        </c:scaling>
        <c:delete val="0"/>
        <c:axPos val="b"/>
        <c:numFmt formatCode="General" sourceLinked="1"/>
        <c:majorTickMark val="out"/>
        <c:minorTickMark val="none"/>
        <c:tickLblPos val="nextTo"/>
        <c:txPr>
          <a:bodyPr rot="-5400000" vert="horz"/>
          <a:lstStyle/>
          <a:p>
            <a:pPr>
              <a:defRPr sz="1100" b="0" i="0" u="none" strike="noStrike" baseline="0">
                <a:solidFill>
                  <a:srgbClr val="000000"/>
                </a:solidFill>
                <a:latin typeface="Arial"/>
                <a:ea typeface="Arial"/>
                <a:cs typeface="Arial"/>
              </a:defRPr>
            </a:pPr>
            <a:endParaRPr lang="en-US"/>
          </a:p>
        </c:txPr>
        <c:crossAx val="243413456"/>
        <c:crosses val="autoZero"/>
        <c:auto val="1"/>
        <c:lblAlgn val="ctr"/>
        <c:lblOffset val="100"/>
        <c:noMultiLvlLbl val="0"/>
      </c:catAx>
      <c:valAx>
        <c:axId val="243413456"/>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243409184"/>
        <c:crosses val="autoZero"/>
        <c:crossBetween val="between"/>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719839071210989"/>
          <c:y val="0.119388206551898"/>
          <c:w val="0.896797287200414"/>
          <c:h val="0.71232830260789"/>
        </c:manualLayout>
      </c:layout>
      <c:barChart>
        <c:barDir val="col"/>
        <c:grouping val="clustered"/>
        <c:varyColors val="0"/>
        <c:ser>
          <c:idx val="0"/>
          <c:order val="0"/>
          <c:tx>
            <c:strRef>
              <c:f>'1.10'!$C$34</c:f>
              <c:strCache>
                <c:ptCount val="1"/>
                <c:pt idx="0">
                  <c:v>Ingreso de mercado sobre el Ingreso disponible</c:v>
                </c:pt>
              </c:strCache>
            </c:strRef>
          </c:tx>
          <c:spPr>
            <a:solidFill>
              <a:srgbClr val="5B9BD5"/>
            </a:solidFill>
            <a:ln w="25400">
              <a:noFill/>
            </a:ln>
          </c:spPr>
          <c:invertIfNegative val="0"/>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'1.10'!$B$35:$B$48</c:f>
              <c:strCache>
                <c:ptCount val="14"/>
                <c:pt idx="0">
                  <c:v>GTM (2011)</c:v>
                </c:pt>
                <c:pt idx="1">
                  <c:v>HND (2011)</c:v>
                </c:pt>
                <c:pt idx="2">
                  <c:v>PER  (2009)</c:v>
                </c:pt>
                <c:pt idx="3">
                  <c:v>BOL  (2009)</c:v>
                </c:pt>
                <c:pt idx="4">
                  <c:v>COL  (2010)</c:v>
                </c:pt>
                <c:pt idx="5">
                  <c:v>SLV   (2011)</c:v>
                </c:pt>
                <c:pt idx="6">
                  <c:v>MEX (2010)</c:v>
                </c:pt>
                <c:pt idx="7">
                  <c:v>ECU   (2011)</c:v>
                </c:pt>
                <c:pt idx="8">
                  <c:v>CRI   (2010)</c:v>
                </c:pt>
                <c:pt idx="9">
                  <c:v>BRA  (2009)</c:v>
                </c:pt>
                <c:pt idx="10">
                  <c:v>CHL  (2013)</c:v>
                </c:pt>
                <c:pt idx="11">
                  <c:v>ARG (2012)</c:v>
                </c:pt>
                <c:pt idx="12">
                  <c:v>URY  (2009)</c:v>
                </c:pt>
                <c:pt idx="13">
                  <c:v>ALC</c:v>
                </c:pt>
              </c:strCache>
            </c:strRef>
          </c:cat>
          <c:val>
            <c:numRef>
              <c:f>'1.10'!$C$35:$C$48</c:f>
              <c:numCache>
                <c:formatCode>0.0%</c:formatCode>
                <c:ptCount val="14"/>
                <c:pt idx="0">
                  <c:v>-0.024272558725771</c:v>
                </c:pt>
                <c:pt idx="1">
                  <c:v>-0.0328871940233109</c:v>
                </c:pt>
                <c:pt idx="2">
                  <c:v>-0.0906148867313915</c:v>
                </c:pt>
                <c:pt idx="3">
                  <c:v>-0.121939030484758</c:v>
                </c:pt>
                <c:pt idx="4">
                  <c:v>-0.125811553812643</c:v>
                </c:pt>
                <c:pt idx="5">
                  <c:v>-0.142857142857143</c:v>
                </c:pt>
                <c:pt idx="6">
                  <c:v>-0.197565745597433</c:v>
                </c:pt>
                <c:pt idx="7">
                  <c:v>-0.357095158597663</c:v>
                </c:pt>
                <c:pt idx="8">
                  <c:v>-0.426470588235294</c:v>
                </c:pt>
                <c:pt idx="9">
                  <c:v>-0.454413892908828</c:v>
                </c:pt>
                <c:pt idx="10">
                  <c:v>-0.662790107756725</c:v>
                </c:pt>
                <c:pt idx="11">
                  <c:v>-0.785096440118807</c:v>
                </c:pt>
                <c:pt idx="12">
                  <c:v>-0.819262782401902</c:v>
                </c:pt>
                <c:pt idx="13">
                  <c:v>-0.326236698634744</c:v>
                </c:pt>
              </c:numCache>
            </c:numRef>
          </c:val>
          <c:extLst xmlns:c16r2="http://schemas.microsoft.com/office/drawing/2015/06/chart">
            <c:ext xmlns:c16="http://schemas.microsoft.com/office/drawing/2014/chart" uri="{C3380CC4-5D6E-409C-BE32-E72D297353CC}">
              <c16:uniqueId val="{00000000-15ED-41CF-88E8-443B9683B3B5}"/>
            </c:ext>
          </c:extLst>
        </c:ser>
        <c:ser>
          <c:idx val="1"/>
          <c:order val="1"/>
          <c:tx>
            <c:strRef>
              <c:f>'1.10'!$D$34</c:f>
              <c:strCache>
                <c:ptCount val="1"/>
                <c:pt idx="0">
                  <c:v>Ingreso de mercado sobre el Ingreso post-impuesto</c:v>
                </c:pt>
              </c:strCache>
            </c:strRef>
          </c:tx>
          <c:spPr>
            <a:pattFill prst="ltDnDiag">
              <a:fgClr>
                <a:srgbClr val="ED7D31"/>
              </a:fgClr>
              <a:bgClr>
                <a:schemeClr val="bg1"/>
              </a:bgClr>
            </a:pattFill>
            <a:ln w="25400">
              <a:noFill/>
            </a:ln>
          </c:spPr>
          <c:invertIfNegative val="0"/>
          <c:dLbls>
            <c:dLbl>
              <c:idx val="0"/>
              <c:layout>
                <c:manualLayout>
                  <c:x val="0.0"/>
                  <c:y val="-0.0134680134680135"/>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5ED-41CF-88E8-443B9683B3B5}"/>
                </c:ext>
                <c:ext xmlns:c15="http://schemas.microsoft.com/office/drawing/2012/chart" uri="{CE6537A1-D6FC-4f65-9D91-7224C49458BB}"/>
              </c:extLst>
            </c:dLbl>
            <c:dLbl>
              <c:idx val="2"/>
              <c:layout>
                <c:manualLayout>
                  <c:x val="-0.00276077263809108"/>
                  <c:y val="-0.024256122829295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5ED-41CF-88E8-443B9683B3B5}"/>
                </c:ext>
                <c:ext xmlns:c15="http://schemas.microsoft.com/office/drawing/2012/chart" uri="{CE6537A1-D6FC-4f65-9D91-7224C49458BB}"/>
              </c:extLst>
            </c:dLbl>
            <c:dLbl>
              <c:idx val="3"/>
              <c:layout>
                <c:manualLayout>
                  <c:x val="0.0"/>
                  <c:y val="0.0173258020209252"/>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15ED-41CF-88E8-443B9683B3B5}"/>
                </c:ext>
                <c:ext xmlns:c15="http://schemas.microsoft.com/office/drawing/2012/chart" uri="{CE6537A1-D6FC-4f65-9D91-7224C49458BB}"/>
              </c:extLst>
            </c:dLbl>
            <c:dLbl>
              <c:idx val="4"/>
              <c:layout>
                <c:manualLayout>
                  <c:x val="0.0"/>
                  <c:y val="-0.03703703703703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15ED-41CF-88E8-443B9683B3B5}"/>
                </c:ext>
                <c:ext xmlns:c15="http://schemas.microsoft.com/office/drawing/2012/chart" uri="{CE6537A1-D6FC-4f65-9D91-7224C49458BB}"/>
              </c:extLst>
            </c:dLbl>
            <c:dLbl>
              <c:idx val="6"/>
              <c:layout>
                <c:manualLayout>
                  <c:x val="0.00417276112737217"/>
                  <c:y val="0.0246496460669689"/>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15ED-41CF-88E8-443B9683B3B5}"/>
                </c:ext>
                <c:ext xmlns:c15="http://schemas.microsoft.com/office/drawing/2012/chart" uri="{CE6537A1-D6FC-4f65-9D91-7224C49458BB}"/>
              </c:extLst>
            </c:dLbl>
            <c:dLbl>
              <c:idx val="8"/>
              <c:layout>
                <c:manualLayout>
                  <c:x val="0.00977312390924956"/>
                  <c:y val="2.65118375292868E-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5ED-41CF-88E8-443B9683B3B5}"/>
                </c:ext>
                <c:ext xmlns:c15="http://schemas.microsoft.com/office/drawing/2012/chart" uri="{CE6537A1-D6FC-4f65-9D91-7224C49458BB}"/>
              </c:extLst>
            </c:dLbl>
            <c:dLbl>
              <c:idx val="10"/>
              <c:layout>
                <c:manualLayout>
                  <c:x val="0.00558464223385689"/>
                  <c:y val="0.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5ED-41CF-88E8-443B9683B3B5}"/>
                </c:ext>
                <c:ext xmlns:c15="http://schemas.microsoft.com/office/drawing/2012/chart" uri="{CE6537A1-D6FC-4f65-9D91-7224C49458BB}"/>
              </c:extLst>
            </c:dLbl>
            <c:dLbl>
              <c:idx val="11"/>
              <c:layout>
                <c:manualLayout>
                  <c:x val="0.00698080279232112"/>
                  <c:y val="0.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15ED-41CF-88E8-443B9683B3B5}"/>
                </c:ext>
                <c:ext xmlns:c15="http://schemas.microsoft.com/office/drawing/2012/chart" uri="{CE6537A1-D6FC-4f65-9D91-7224C49458BB}"/>
              </c:extLst>
            </c:dLbl>
            <c:dLbl>
              <c:idx val="12"/>
              <c:layout>
                <c:manualLayout>
                  <c:x val="0.00698080279232122"/>
                  <c:y val="0.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5ED-41CF-88E8-443B9683B3B5}"/>
                </c:ext>
                <c:ext xmlns:c15="http://schemas.microsoft.com/office/drawing/2012/chart" uri="{CE6537A1-D6FC-4f65-9D91-7224C49458BB}"/>
              </c:extLst>
            </c:dLbl>
            <c:dLbl>
              <c:idx val="13"/>
              <c:layout>
                <c:manualLayout>
                  <c:x val="0.00698080279232112"/>
                  <c:y val="0.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5ED-41CF-88E8-443B9683B3B5}"/>
                </c:ext>
                <c:ext xmlns:c15="http://schemas.microsoft.com/office/drawing/2012/chart" uri="{CE6537A1-D6FC-4f65-9D91-7224C49458BB}"/>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'1.10'!$B$35:$B$48</c:f>
              <c:strCache>
                <c:ptCount val="14"/>
                <c:pt idx="0">
                  <c:v>GTM (2011)</c:v>
                </c:pt>
                <c:pt idx="1">
                  <c:v>HND (2011)</c:v>
                </c:pt>
                <c:pt idx="2">
                  <c:v>PER  (2009)</c:v>
                </c:pt>
                <c:pt idx="3">
                  <c:v>BOL  (2009)</c:v>
                </c:pt>
                <c:pt idx="4">
                  <c:v>COL  (2010)</c:v>
                </c:pt>
                <c:pt idx="5">
                  <c:v>SLV   (2011)</c:v>
                </c:pt>
                <c:pt idx="6">
                  <c:v>MEX (2010)</c:v>
                </c:pt>
                <c:pt idx="7">
                  <c:v>ECU   (2011)</c:v>
                </c:pt>
                <c:pt idx="8">
                  <c:v>CRI   (2010)</c:v>
                </c:pt>
                <c:pt idx="9">
                  <c:v>BRA  (2009)</c:v>
                </c:pt>
                <c:pt idx="10">
                  <c:v>CHL  (2013)</c:v>
                </c:pt>
                <c:pt idx="11">
                  <c:v>ARG (2012)</c:v>
                </c:pt>
                <c:pt idx="12">
                  <c:v>URY  (2009)</c:v>
                </c:pt>
                <c:pt idx="13">
                  <c:v>ALC</c:v>
                </c:pt>
              </c:strCache>
            </c:strRef>
          </c:cat>
          <c:val>
            <c:numRef>
              <c:f>'1.10'!$D$35:$D$48</c:f>
              <c:numCache>
                <c:formatCode>0.0%</c:formatCode>
                <c:ptCount val="14"/>
                <c:pt idx="0">
                  <c:v>0.0626705576717319</c:v>
                </c:pt>
                <c:pt idx="1">
                  <c:v>0.0053769770087742</c:v>
                </c:pt>
                <c:pt idx="2">
                  <c:v>-0.0614886731391586</c:v>
                </c:pt>
                <c:pt idx="3">
                  <c:v>0.0117941029485257</c:v>
                </c:pt>
                <c:pt idx="4">
                  <c:v>-0.146161167085143</c:v>
                </c:pt>
                <c:pt idx="5">
                  <c:v>-0.0540674603174603</c:v>
                </c:pt>
                <c:pt idx="6">
                  <c:v>-0.199616070945763</c:v>
                </c:pt>
                <c:pt idx="7">
                  <c:v>-0.41652754590985</c:v>
                </c:pt>
                <c:pt idx="8">
                  <c:v>-0.352941176470588</c:v>
                </c:pt>
                <c:pt idx="9">
                  <c:v>-0.192474674384949</c:v>
                </c:pt>
                <c:pt idx="10">
                  <c:v>-0.609129896572484</c:v>
                </c:pt>
                <c:pt idx="11">
                  <c:v>-0.64106048309905</c:v>
                </c:pt>
                <c:pt idx="12">
                  <c:v>-0.680142687277051</c:v>
                </c:pt>
                <c:pt idx="13">
                  <c:v>-0.25182832289019</c:v>
                </c:pt>
              </c:numCache>
            </c:numRef>
          </c:val>
          <c:extLst xmlns:c16r2="http://schemas.microsoft.com/office/drawing/2015/06/chart">
            <c:ext xmlns:c16="http://schemas.microsoft.com/office/drawing/2014/chart" uri="{C3380CC4-5D6E-409C-BE32-E72D297353CC}">
              <c16:uniqueId val="{0000000B-15ED-41CF-88E8-443B9683B3B5}"/>
            </c:ext>
          </c:extLst>
        </c:ser>
        <c:dLbls>
          <c:showLegendKey val="0"/>
          <c:showVal val="0"/>
          <c:showCatName val="0"/>
          <c:showSerName val="0"/>
          <c:showPercent val="0"/>
          <c:showBubbleSize val="0"/>
        </c:dLbls>
        <c:gapWidth val="100"/>
        <c:axId val="346436496"/>
        <c:axId val="346441024"/>
      </c:barChart>
      <c:catAx>
        <c:axId val="346436496"/>
        <c:scaling>
          <c:orientation val="minMax"/>
        </c:scaling>
        <c:delete val="0"/>
        <c:axPos val="b"/>
        <c:numFmt formatCode="General" sourceLinked="1"/>
        <c:majorTickMark val="none"/>
        <c:minorTickMark val="none"/>
        <c:tickLblPos val="low"/>
        <c:spPr>
          <a:ln w="3175">
            <a:solidFill>
              <a:srgbClr val="C0C0C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346441024"/>
        <c:crosses val="autoZero"/>
        <c:auto val="1"/>
        <c:lblAlgn val="ctr"/>
        <c:lblOffset val="100"/>
        <c:noMultiLvlLbl val="0"/>
      </c:catAx>
      <c:valAx>
        <c:axId val="346441024"/>
        <c:scaling>
          <c:orientation val="minMax"/>
          <c:max val="0.1"/>
        </c:scaling>
        <c:delete val="0"/>
        <c:axPos val="l"/>
        <c:numFmt formatCode="0%" sourceLinked="0"/>
        <c:majorTickMark val="none"/>
        <c:minorTickMark val="none"/>
        <c:tickLblPos val="nextTo"/>
        <c:spPr>
          <a:ln w="6350">
            <a:noFill/>
          </a:ln>
        </c:spPr>
        <c:txPr>
          <a:bodyPr rot="0" vert="horz"/>
          <a:lstStyle/>
          <a:p>
            <a:pPr>
              <a:defRPr sz="900" b="0" i="0" u="none" strike="noStrike" baseline="0">
                <a:solidFill>
                  <a:srgbClr val="000000"/>
                </a:solidFill>
                <a:latin typeface="Calibri"/>
                <a:ea typeface="Calibri"/>
                <a:cs typeface="Calibri"/>
              </a:defRPr>
            </a:pPr>
            <a:endParaRPr lang="en-US"/>
          </a:p>
        </c:txPr>
        <c:crossAx val="346436496"/>
        <c:crosses val="autoZero"/>
        <c:crossBetween val="between"/>
      </c:valAx>
      <c:spPr>
        <a:noFill/>
        <a:ln w="25400">
          <a:solidFill>
            <a:schemeClr val="tx1">
              <a:alpha val="10000"/>
            </a:schemeClr>
          </a:solidFill>
        </a:ln>
      </c:spPr>
    </c:plotArea>
    <c:legend>
      <c:legendPos val="t"/>
      <c:overlay val="0"/>
      <c:spPr>
        <a:noFill/>
        <a:ln w="25400">
          <a:noFill/>
        </a:ln>
      </c:spPr>
      <c:txPr>
        <a:bodyPr/>
        <a:lstStyle/>
        <a:p>
          <a:pPr>
            <a:defRPr sz="845" b="0" i="0" u="none" strike="noStrike" baseline="0">
              <a:solidFill>
                <a:srgbClr val="000000"/>
              </a:solidFill>
              <a:latin typeface="Calibri"/>
              <a:ea typeface="Calibri"/>
              <a:cs typeface="Calibri"/>
            </a:defRPr>
          </a:pPr>
          <a:endParaRPr lang="en-US"/>
        </a:p>
      </c:txPr>
    </c:legend>
    <c:plotVisOnly val="0"/>
    <c:dispBlanksAs val="gap"/>
    <c:showDLblsOverMax val="0"/>
  </c:chart>
  <c:spPr>
    <a:solidFill>
      <a:srgbClr val="FFFFFF"/>
    </a:solidFill>
    <a:ln w="6350">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 r="0.75" t="1.0"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539285823872"/>
          <c:y val="0.0849519083738115"/>
          <c:w val="0.758250855006761"/>
          <c:h val="0.812017504801135"/>
        </c:manualLayout>
      </c:layout>
      <c:barChart>
        <c:barDir val="bar"/>
        <c:grouping val="stacked"/>
        <c:varyColors val="0"/>
        <c:ser>
          <c:idx val="0"/>
          <c:order val="0"/>
          <c:tx>
            <c:strRef>
              <c:f>'1.11'!$C$47</c:f>
              <c:strCache>
                <c:ptCount val="1"/>
                <c:pt idx="0">
                  <c:v>Beneficiarios netos</c:v>
                </c:pt>
              </c:strCache>
            </c:strRef>
          </c:tx>
          <c:spPr>
            <a:solidFill>
              <a:schemeClr val="accent1">
                <a:lumMod val="40000"/>
                <a:lumOff val="60000"/>
              </a:schemeClr>
            </a:solidFill>
            <a:ln w="25400">
              <a:noFill/>
            </a:ln>
          </c:spPr>
          <c:invertIfNegative val="0"/>
          <c:cat>
            <c:strRef>
              <c:f>'1.11'!$B$48:$B$59</c:f>
              <c:strCache>
                <c:ptCount val="12"/>
                <c:pt idx="0">
                  <c:v>ARG (2012)</c:v>
                </c:pt>
                <c:pt idx="1">
                  <c:v>CRI (2010)</c:v>
                </c:pt>
                <c:pt idx="2">
                  <c:v>SLV (2011)</c:v>
                </c:pt>
                <c:pt idx="3">
                  <c:v>GTM (2011)</c:v>
                </c:pt>
                <c:pt idx="4">
                  <c:v>PER (2009) </c:v>
                </c:pt>
                <c:pt idx="5">
                  <c:v>BOL (2009)</c:v>
                </c:pt>
                <c:pt idx="6">
                  <c:v>CHL (2013)</c:v>
                </c:pt>
                <c:pt idx="7">
                  <c:v>HND (2011)</c:v>
                </c:pt>
                <c:pt idx="8">
                  <c:v>URY (2009)</c:v>
                </c:pt>
                <c:pt idx="9">
                  <c:v>BRA (2009) </c:v>
                </c:pt>
                <c:pt idx="10">
                  <c:v>MEX (2010) </c:v>
                </c:pt>
                <c:pt idx="11">
                  <c:v>ECU (2011)</c:v>
                </c:pt>
              </c:strCache>
            </c:strRef>
          </c:cat>
          <c:val>
            <c:numRef>
              <c:f>'1.11'!$C$48:$C$59</c:f>
              <c:numCache>
                <c:formatCode>0.0</c:formatCode>
                <c:ptCount val="12"/>
                <c:pt idx="0">
                  <c:v>1.0</c:v>
                </c:pt>
                <c:pt idx="1">
                  <c:v>1.0</c:v>
                </c:pt>
                <c:pt idx="2">
                  <c:v>1.0</c:v>
                </c:pt>
                <c:pt idx="3">
                  <c:v>1.0</c:v>
                </c:pt>
                <c:pt idx="4">
                  <c:v>1.0</c:v>
                </c:pt>
                <c:pt idx="5">
                  <c:v>2.0</c:v>
                </c:pt>
                <c:pt idx="6">
                  <c:v>2.0</c:v>
                </c:pt>
                <c:pt idx="7">
                  <c:v>2.0</c:v>
                </c:pt>
                <c:pt idx="8">
                  <c:v>2.0</c:v>
                </c:pt>
                <c:pt idx="9">
                  <c:v>3.0</c:v>
                </c:pt>
                <c:pt idx="10">
                  <c:v>4.0</c:v>
                </c:pt>
                <c:pt idx="11">
                  <c:v>6.0</c:v>
                </c:pt>
              </c:numCache>
            </c:numRef>
          </c:val>
          <c:extLst xmlns:c16r2="http://schemas.microsoft.com/office/drawing/2015/06/chart">
            <c:ext xmlns:c16="http://schemas.microsoft.com/office/drawing/2014/chart" uri="{C3380CC4-5D6E-409C-BE32-E72D297353CC}">
              <c16:uniqueId val="{00000000-348B-40F4-A6F1-88610532B1B1}"/>
            </c:ext>
          </c:extLst>
        </c:ser>
        <c:ser>
          <c:idx val="1"/>
          <c:order val="1"/>
          <c:tx>
            <c:strRef>
              <c:f>'1.11'!$D$47</c:f>
              <c:strCache>
                <c:ptCount val="1"/>
                <c:pt idx="0">
                  <c:v>Pagadores netos</c:v>
                </c:pt>
              </c:strCache>
            </c:strRef>
          </c:tx>
          <c:spPr>
            <a:solidFill>
              <a:schemeClr val="accent1">
                <a:lumMod val="50000"/>
              </a:schemeClr>
            </a:solidFill>
            <a:ln w="25400">
              <a:noFill/>
            </a:ln>
          </c:spPr>
          <c:invertIfNegative val="0"/>
          <c:cat>
            <c:strRef>
              <c:f>'1.11'!$B$48:$B$59</c:f>
              <c:strCache>
                <c:ptCount val="12"/>
                <c:pt idx="0">
                  <c:v>ARG (2012)</c:v>
                </c:pt>
                <c:pt idx="1">
                  <c:v>CRI (2010)</c:v>
                </c:pt>
                <c:pt idx="2">
                  <c:v>SLV (2011)</c:v>
                </c:pt>
                <c:pt idx="3">
                  <c:v>GTM (2011)</c:v>
                </c:pt>
                <c:pt idx="4">
                  <c:v>PER (2009) </c:v>
                </c:pt>
                <c:pt idx="5">
                  <c:v>BOL (2009)</c:v>
                </c:pt>
                <c:pt idx="6">
                  <c:v>CHL (2013)</c:v>
                </c:pt>
                <c:pt idx="7">
                  <c:v>HND (2011)</c:v>
                </c:pt>
                <c:pt idx="8">
                  <c:v>URY (2009)</c:v>
                </c:pt>
                <c:pt idx="9">
                  <c:v>BRA (2009) </c:v>
                </c:pt>
                <c:pt idx="10">
                  <c:v>MEX (2010) </c:v>
                </c:pt>
                <c:pt idx="11">
                  <c:v>ECU (2011)</c:v>
                </c:pt>
              </c:strCache>
            </c:strRef>
          </c:cat>
          <c:val>
            <c:numRef>
              <c:f>'1.11'!$D$48:$D$59</c:f>
              <c:numCache>
                <c:formatCode>0.0</c:formatCode>
                <c:ptCount val="12"/>
                <c:pt idx="0">
                  <c:v>9.0</c:v>
                </c:pt>
                <c:pt idx="1">
                  <c:v>9.0</c:v>
                </c:pt>
                <c:pt idx="2">
                  <c:v>9.0</c:v>
                </c:pt>
                <c:pt idx="3">
                  <c:v>9.0</c:v>
                </c:pt>
                <c:pt idx="4">
                  <c:v>9.0</c:v>
                </c:pt>
                <c:pt idx="5">
                  <c:v>8.0</c:v>
                </c:pt>
                <c:pt idx="6">
                  <c:v>8.0</c:v>
                </c:pt>
                <c:pt idx="7">
                  <c:v>8.0</c:v>
                </c:pt>
                <c:pt idx="8">
                  <c:v>8.0</c:v>
                </c:pt>
                <c:pt idx="9">
                  <c:v>7.0</c:v>
                </c:pt>
                <c:pt idx="10">
                  <c:v>6.0</c:v>
                </c:pt>
                <c:pt idx="11">
                  <c:v>4.0</c:v>
                </c:pt>
              </c:numCache>
            </c:numRef>
          </c:val>
          <c:extLst xmlns:c16r2="http://schemas.microsoft.com/office/drawing/2015/06/chart">
            <c:ext xmlns:c16="http://schemas.microsoft.com/office/drawing/2014/chart" uri="{C3380CC4-5D6E-409C-BE32-E72D297353CC}">
              <c16:uniqueId val="{00000001-348B-40F4-A6F1-88610532B1B1}"/>
            </c:ext>
          </c:extLst>
        </c:ser>
        <c:dLbls>
          <c:showLegendKey val="0"/>
          <c:showVal val="0"/>
          <c:showCatName val="0"/>
          <c:showSerName val="0"/>
          <c:showPercent val="0"/>
          <c:showBubbleSize val="0"/>
        </c:dLbls>
        <c:gapWidth val="150"/>
        <c:overlap val="100"/>
        <c:axId val="350631344"/>
        <c:axId val="350635824"/>
      </c:barChart>
      <c:catAx>
        <c:axId val="350631344"/>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100" b="0" i="0" u="none" strike="noStrike" baseline="0">
                <a:solidFill>
                  <a:srgbClr val="000000"/>
                </a:solidFill>
                <a:latin typeface="Calibri"/>
                <a:ea typeface="Calibri"/>
                <a:cs typeface="Calibri"/>
              </a:defRPr>
            </a:pPr>
            <a:endParaRPr lang="en-US"/>
          </a:p>
        </c:txPr>
        <c:crossAx val="350635824"/>
        <c:crosses val="autoZero"/>
        <c:auto val="1"/>
        <c:lblAlgn val="ctr"/>
        <c:lblOffset val="100"/>
        <c:noMultiLvlLbl val="0"/>
      </c:catAx>
      <c:valAx>
        <c:axId val="350635824"/>
        <c:scaling>
          <c:orientation val="minMax"/>
          <c:max val="10.0"/>
          <c:min val="0.0"/>
        </c:scaling>
        <c:delete val="1"/>
        <c:axPos val="b"/>
        <c:majorGridlines>
          <c:spPr>
            <a:ln w="3175">
              <a:solidFill>
                <a:schemeClr val="tx1"/>
              </a:solidFill>
              <a:prstDash val="solid"/>
            </a:ln>
          </c:spPr>
        </c:majorGridlines>
        <c:numFmt formatCode="0.0" sourceLinked="1"/>
        <c:majorTickMark val="out"/>
        <c:minorTickMark val="none"/>
        <c:tickLblPos val="nextTo"/>
        <c:crossAx val="350631344"/>
        <c:crosses val="autoZero"/>
        <c:crossBetween val="between"/>
        <c:majorUnit val="1.0"/>
      </c:valAx>
      <c:spPr>
        <a:noFill/>
        <a:ln w="25400">
          <a:noFill/>
        </a:ln>
      </c:spPr>
    </c:plotArea>
    <c:legend>
      <c:legendPos val="r"/>
      <c:layout>
        <c:manualLayout>
          <c:xMode val="edge"/>
          <c:yMode val="edge"/>
          <c:x val="0.308976986219712"/>
          <c:y val="0.0145631329520824"/>
          <c:w val="0.49060537768816"/>
          <c:h val="0.0533981541576354"/>
        </c:manualLayout>
      </c:layout>
      <c:overlay val="0"/>
      <c:spPr>
        <a:noFill/>
        <a:ln w="25400">
          <a:noFill/>
        </a:ln>
      </c:spPr>
      <c:txPr>
        <a:bodyPr/>
        <a:lstStyle/>
        <a:p>
          <a:pPr>
            <a:defRPr sz="920" b="0" i="0" u="none" strike="noStrike" baseline="0">
              <a:solidFill>
                <a:srgbClr val="000000"/>
              </a:solidFill>
              <a:latin typeface="Calibri"/>
              <a:ea typeface="Calibri"/>
              <a:cs typeface="Calibri"/>
            </a:defRPr>
          </a:pPr>
          <a:endParaRPr lang="en-US"/>
        </a:p>
      </c:txPr>
    </c:legend>
    <c:plotVisOnly val="0"/>
    <c:dispBlanksAs val="gap"/>
    <c:showDLblsOverMax val="0"/>
  </c:chart>
  <c:spPr>
    <a:solidFill>
      <a:srgbClr val="FFFFFF"/>
    </a:solidFill>
    <a:ln w="6350">
      <a:noFill/>
    </a:ln>
  </c:spPr>
  <c:txPr>
    <a:bodyPr/>
    <a:lstStyle/>
    <a:p>
      <a:pPr>
        <a:defRPr sz="900" b="0" i="0" u="none" strike="noStrike" baseline="0">
          <a:solidFill>
            <a:srgbClr val="000000"/>
          </a:solidFill>
          <a:latin typeface="Calibri"/>
          <a:ea typeface="Calibri"/>
          <a:cs typeface="Calibri"/>
        </a:defRPr>
      </a:pPr>
      <a:endParaRPr lang="en-US"/>
    </a:p>
  </c:txPr>
  <c:printSettings>
    <c:headerFooter alignWithMargins="0"/>
    <c:pageMargins b="1.0" l="0.75" r="0.75" t="1.0" header="0.3" footer="0.3"/>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539285823872"/>
          <c:y val="0.0849519083738115"/>
          <c:w val="0.758250855006761"/>
          <c:h val="0.812017504801135"/>
        </c:manualLayout>
      </c:layout>
      <c:barChart>
        <c:barDir val="bar"/>
        <c:grouping val="stacked"/>
        <c:varyColors val="0"/>
        <c:ser>
          <c:idx val="0"/>
          <c:order val="0"/>
          <c:tx>
            <c:strRef>
              <c:f>'1.11'!$C$63</c:f>
              <c:strCache>
                <c:ptCount val="1"/>
                <c:pt idx="0">
                  <c:v>Beneficiarios netos</c:v>
                </c:pt>
              </c:strCache>
            </c:strRef>
          </c:tx>
          <c:spPr>
            <a:solidFill>
              <a:schemeClr val="accent1">
                <a:lumMod val="40000"/>
                <a:lumOff val="60000"/>
              </a:schemeClr>
            </a:solidFill>
            <a:ln w="25400">
              <a:noFill/>
            </a:ln>
          </c:spPr>
          <c:invertIfNegative val="0"/>
          <c:cat>
            <c:strRef>
              <c:f>'1.11'!$B$64:$B$75</c:f>
              <c:strCache>
                <c:ptCount val="12"/>
                <c:pt idx="0">
                  <c:v>SLV (2011)</c:v>
                </c:pt>
                <c:pt idx="1">
                  <c:v>GTM (2011)</c:v>
                </c:pt>
                <c:pt idx="2">
                  <c:v>PER (2009) </c:v>
                </c:pt>
                <c:pt idx="3">
                  <c:v>BOL (2009)</c:v>
                </c:pt>
                <c:pt idx="4">
                  <c:v>CRI (2010)</c:v>
                </c:pt>
                <c:pt idx="5">
                  <c:v>ARG (2012)</c:v>
                </c:pt>
                <c:pt idx="6">
                  <c:v>HND (2011)</c:v>
                </c:pt>
                <c:pt idx="7">
                  <c:v>BRA (2009) </c:v>
                </c:pt>
                <c:pt idx="8">
                  <c:v>MEX (2010) </c:v>
                </c:pt>
                <c:pt idx="9">
                  <c:v>URY (2009)</c:v>
                </c:pt>
                <c:pt idx="10">
                  <c:v>ECU (2011)</c:v>
                </c:pt>
                <c:pt idx="11">
                  <c:v>CHL (2013)</c:v>
                </c:pt>
              </c:strCache>
            </c:strRef>
          </c:cat>
          <c:val>
            <c:numRef>
              <c:f>'1.11'!$C$64:$C$75</c:f>
              <c:numCache>
                <c:formatCode>0.0</c:formatCode>
                <c:ptCount val="12"/>
                <c:pt idx="0">
                  <c:v>1.0</c:v>
                </c:pt>
                <c:pt idx="1">
                  <c:v>1.0</c:v>
                </c:pt>
                <c:pt idx="2">
                  <c:v>1.0</c:v>
                </c:pt>
                <c:pt idx="3">
                  <c:v>2.0</c:v>
                </c:pt>
                <c:pt idx="4">
                  <c:v>2.0</c:v>
                </c:pt>
                <c:pt idx="5">
                  <c:v>3.0</c:v>
                </c:pt>
                <c:pt idx="6">
                  <c:v>3.0</c:v>
                </c:pt>
                <c:pt idx="7">
                  <c:v>6.0</c:v>
                </c:pt>
                <c:pt idx="8">
                  <c:v>6.0</c:v>
                </c:pt>
                <c:pt idx="9">
                  <c:v>6.0</c:v>
                </c:pt>
                <c:pt idx="10">
                  <c:v>7.0</c:v>
                </c:pt>
                <c:pt idx="11">
                  <c:v>9.0</c:v>
                </c:pt>
              </c:numCache>
            </c:numRef>
          </c:val>
          <c:extLst xmlns:c16r2="http://schemas.microsoft.com/office/drawing/2015/06/chart">
            <c:ext xmlns:c16="http://schemas.microsoft.com/office/drawing/2014/chart" uri="{C3380CC4-5D6E-409C-BE32-E72D297353CC}">
              <c16:uniqueId val="{00000000-335A-4D80-ADB1-FF73A23A9F48}"/>
            </c:ext>
          </c:extLst>
        </c:ser>
        <c:ser>
          <c:idx val="1"/>
          <c:order val="1"/>
          <c:tx>
            <c:strRef>
              <c:f>'1.11'!$D$63</c:f>
              <c:strCache>
                <c:ptCount val="1"/>
                <c:pt idx="0">
                  <c:v>Pagadores netos</c:v>
                </c:pt>
              </c:strCache>
            </c:strRef>
          </c:tx>
          <c:spPr>
            <a:solidFill>
              <a:schemeClr val="accent1">
                <a:lumMod val="50000"/>
              </a:schemeClr>
            </a:solidFill>
            <a:ln w="25400">
              <a:noFill/>
            </a:ln>
          </c:spPr>
          <c:invertIfNegative val="0"/>
          <c:cat>
            <c:strRef>
              <c:f>'1.11'!$B$64:$B$75</c:f>
              <c:strCache>
                <c:ptCount val="12"/>
                <c:pt idx="0">
                  <c:v>SLV (2011)</c:v>
                </c:pt>
                <c:pt idx="1">
                  <c:v>GTM (2011)</c:v>
                </c:pt>
                <c:pt idx="2">
                  <c:v>PER (2009) </c:v>
                </c:pt>
                <c:pt idx="3">
                  <c:v>BOL (2009)</c:v>
                </c:pt>
                <c:pt idx="4">
                  <c:v>CRI (2010)</c:v>
                </c:pt>
                <c:pt idx="5">
                  <c:v>ARG (2012)</c:v>
                </c:pt>
                <c:pt idx="6">
                  <c:v>HND (2011)</c:v>
                </c:pt>
                <c:pt idx="7">
                  <c:v>BRA (2009) </c:v>
                </c:pt>
                <c:pt idx="8">
                  <c:v>MEX (2010) </c:v>
                </c:pt>
                <c:pt idx="9">
                  <c:v>URY (2009)</c:v>
                </c:pt>
                <c:pt idx="10">
                  <c:v>ECU (2011)</c:v>
                </c:pt>
                <c:pt idx="11">
                  <c:v>CHL (2013)</c:v>
                </c:pt>
              </c:strCache>
            </c:strRef>
          </c:cat>
          <c:val>
            <c:numRef>
              <c:f>'1.11'!$D$64:$D$75</c:f>
              <c:numCache>
                <c:formatCode>0.0</c:formatCode>
                <c:ptCount val="12"/>
                <c:pt idx="0">
                  <c:v>9.0</c:v>
                </c:pt>
                <c:pt idx="1">
                  <c:v>9.0</c:v>
                </c:pt>
                <c:pt idx="2">
                  <c:v>9.0</c:v>
                </c:pt>
                <c:pt idx="3">
                  <c:v>8.0</c:v>
                </c:pt>
                <c:pt idx="4">
                  <c:v>8.0</c:v>
                </c:pt>
                <c:pt idx="5">
                  <c:v>7.0</c:v>
                </c:pt>
                <c:pt idx="6">
                  <c:v>7.0</c:v>
                </c:pt>
                <c:pt idx="7">
                  <c:v>4.0</c:v>
                </c:pt>
                <c:pt idx="8">
                  <c:v>4.0</c:v>
                </c:pt>
                <c:pt idx="9">
                  <c:v>4.0</c:v>
                </c:pt>
                <c:pt idx="10">
                  <c:v>3.0</c:v>
                </c:pt>
                <c:pt idx="11">
                  <c:v>1.0</c:v>
                </c:pt>
              </c:numCache>
            </c:numRef>
          </c:val>
          <c:extLst xmlns:c16r2="http://schemas.microsoft.com/office/drawing/2015/06/chart">
            <c:ext xmlns:c16="http://schemas.microsoft.com/office/drawing/2014/chart" uri="{C3380CC4-5D6E-409C-BE32-E72D297353CC}">
              <c16:uniqueId val="{00000001-335A-4D80-ADB1-FF73A23A9F48}"/>
            </c:ext>
          </c:extLst>
        </c:ser>
        <c:dLbls>
          <c:showLegendKey val="0"/>
          <c:showVal val="0"/>
          <c:showCatName val="0"/>
          <c:showSerName val="0"/>
          <c:showPercent val="0"/>
          <c:showBubbleSize val="0"/>
        </c:dLbls>
        <c:gapWidth val="150"/>
        <c:overlap val="100"/>
        <c:axId val="243490192"/>
        <c:axId val="243494656"/>
      </c:barChart>
      <c:catAx>
        <c:axId val="243490192"/>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100" b="0" i="0" u="none" strike="noStrike" baseline="0">
                <a:solidFill>
                  <a:srgbClr val="000000"/>
                </a:solidFill>
                <a:latin typeface="Calibri"/>
                <a:ea typeface="Calibri"/>
                <a:cs typeface="Calibri"/>
              </a:defRPr>
            </a:pPr>
            <a:endParaRPr lang="en-US"/>
          </a:p>
        </c:txPr>
        <c:crossAx val="243494656"/>
        <c:crosses val="autoZero"/>
        <c:auto val="1"/>
        <c:lblAlgn val="ctr"/>
        <c:lblOffset val="100"/>
        <c:noMultiLvlLbl val="0"/>
      </c:catAx>
      <c:valAx>
        <c:axId val="243494656"/>
        <c:scaling>
          <c:orientation val="minMax"/>
          <c:max val="10.0"/>
          <c:min val="0.0"/>
        </c:scaling>
        <c:delete val="1"/>
        <c:axPos val="b"/>
        <c:majorGridlines>
          <c:spPr>
            <a:ln w="3175">
              <a:solidFill>
                <a:schemeClr val="tx1"/>
              </a:solidFill>
              <a:prstDash val="solid"/>
            </a:ln>
          </c:spPr>
        </c:majorGridlines>
        <c:numFmt formatCode="0.0" sourceLinked="1"/>
        <c:majorTickMark val="out"/>
        <c:minorTickMark val="none"/>
        <c:tickLblPos val="nextTo"/>
        <c:crossAx val="243490192"/>
        <c:crosses val="autoZero"/>
        <c:crossBetween val="between"/>
        <c:majorUnit val="1.0"/>
      </c:valAx>
      <c:spPr>
        <a:noFill/>
        <a:ln w="25400">
          <a:noFill/>
        </a:ln>
      </c:spPr>
    </c:plotArea>
    <c:legend>
      <c:legendPos val="r"/>
      <c:layout>
        <c:manualLayout>
          <c:xMode val="edge"/>
          <c:yMode val="edge"/>
          <c:x val="0.308976979941728"/>
          <c:y val="0.0145631559088289"/>
          <c:w val="0.490605480507597"/>
          <c:h val="0.0533981830470243"/>
        </c:manualLayout>
      </c:layout>
      <c:overlay val="0"/>
      <c:spPr>
        <a:noFill/>
        <a:ln w="25400">
          <a:noFill/>
        </a:ln>
      </c:spPr>
      <c:txPr>
        <a:bodyPr/>
        <a:lstStyle/>
        <a:p>
          <a:pPr>
            <a:defRPr sz="920" b="0" i="0" u="none" strike="noStrike" baseline="0">
              <a:solidFill>
                <a:srgbClr val="000000"/>
              </a:solidFill>
              <a:latin typeface="Calibri"/>
              <a:ea typeface="Calibri"/>
              <a:cs typeface="Calibri"/>
            </a:defRPr>
          </a:pPr>
          <a:endParaRPr lang="en-US"/>
        </a:p>
      </c:txPr>
    </c:legend>
    <c:plotVisOnly val="0"/>
    <c:dispBlanksAs val="gap"/>
    <c:showDLblsOverMax val="0"/>
  </c:chart>
  <c:spPr>
    <a:solidFill>
      <a:srgbClr val="FFFFFF"/>
    </a:solidFill>
    <a:ln w="6350">
      <a:noFill/>
    </a:ln>
  </c:spPr>
  <c:txPr>
    <a:bodyPr/>
    <a:lstStyle/>
    <a:p>
      <a:pPr>
        <a:defRPr sz="900" b="0" i="0" u="none" strike="noStrike" baseline="0">
          <a:solidFill>
            <a:srgbClr val="000000"/>
          </a:solidFill>
          <a:latin typeface="Calibri"/>
          <a:ea typeface="Calibri"/>
          <a:cs typeface="Calibri"/>
        </a:defRPr>
      </a:pPr>
      <a:endParaRPr lang="en-US"/>
    </a:p>
  </c:txPr>
  <c:printSettings>
    <c:headerFooter alignWithMargins="0"/>
    <c:pageMargins b="1.0" l="0.75" r="0.75" t="1.0"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98265593540598"/>
          <c:y val="0.0789820022497188"/>
          <c:w val="0.9128628967741"/>
          <c:h val="0.838862720284964"/>
        </c:manualLayout>
      </c:layout>
      <c:barChart>
        <c:barDir val="col"/>
        <c:grouping val="clustered"/>
        <c:varyColors val="0"/>
        <c:ser>
          <c:idx val="2"/>
          <c:order val="2"/>
          <c:tx>
            <c:strRef>
              <c:f>'2.1'!$G$39</c:f>
              <c:strCache>
                <c:ptCount val="1"/>
                <c:pt idx="0">
                  <c:v>2014</c:v>
                </c:pt>
              </c:strCache>
            </c:strRef>
          </c:tx>
          <c:spPr>
            <a:solidFill>
              <a:schemeClr val="accent1"/>
            </a:solidFill>
            <a:ln>
              <a:noFill/>
            </a:ln>
          </c:spPr>
          <c:invertIfNegative val="0"/>
          <c:dPt>
            <c:idx val="16"/>
            <c:invertIfNegative val="0"/>
            <c:bubble3D val="0"/>
            <c:spPr>
              <a:solidFill>
                <a:schemeClr val="accent2">
                  <a:lumMod val="60000"/>
                  <a:lumOff val="40000"/>
                </a:schemeClr>
              </a:solidFill>
              <a:ln>
                <a:noFill/>
              </a:ln>
            </c:spPr>
            <c:extLst xmlns:c16r2="http://schemas.microsoft.com/office/drawing/2015/06/chart">
              <c:ext xmlns:c16="http://schemas.microsoft.com/office/drawing/2014/chart" uri="{C3380CC4-5D6E-409C-BE32-E72D297353CC}">
                <c16:uniqueId val="{00000001-422E-4698-8F45-1CF4E52AB1CB}"/>
              </c:ext>
            </c:extLst>
          </c:dPt>
          <c:dPt>
            <c:idx val="17"/>
            <c:invertIfNegative val="0"/>
            <c:bubble3D val="0"/>
            <c:spPr>
              <a:solidFill>
                <a:schemeClr val="accent2"/>
              </a:solidFill>
              <a:ln>
                <a:noFill/>
              </a:ln>
            </c:spPr>
            <c:extLst xmlns:c16r2="http://schemas.microsoft.com/office/drawing/2015/06/chart">
              <c:ext xmlns:c16="http://schemas.microsoft.com/office/drawing/2014/chart" uri="{C3380CC4-5D6E-409C-BE32-E72D297353CC}">
                <c16:uniqueId val="{00000003-422E-4698-8F45-1CF4E52AB1CB}"/>
              </c:ext>
            </c:extLst>
          </c:dPt>
          <c:cat>
            <c:strRef>
              <c:f>'2.1'!$C$40:$C$57</c:f>
              <c:strCache>
                <c:ptCount val="18"/>
                <c:pt idx="0">
                  <c:v>BRB</c:v>
                </c:pt>
                <c:pt idx="1">
                  <c:v>BRA</c:v>
                </c:pt>
                <c:pt idx="2">
                  <c:v>CRI</c:v>
                </c:pt>
                <c:pt idx="3">
                  <c:v>ECU</c:v>
                </c:pt>
                <c:pt idx="4">
                  <c:v>MEX</c:v>
                </c:pt>
                <c:pt idx="5">
                  <c:v>ARG</c:v>
                </c:pt>
                <c:pt idx="6">
                  <c:v>URY</c:v>
                </c:pt>
                <c:pt idx="7">
                  <c:v>SLV</c:v>
                </c:pt>
                <c:pt idx="8">
                  <c:v>PAN</c:v>
                </c:pt>
                <c:pt idx="9">
                  <c:v>DOM</c:v>
                </c:pt>
                <c:pt idx="10">
                  <c:v>COL</c:v>
                </c:pt>
                <c:pt idx="11">
                  <c:v>CHL</c:v>
                </c:pt>
                <c:pt idx="12">
                  <c:v>PRY</c:v>
                </c:pt>
                <c:pt idx="13">
                  <c:v>JAM</c:v>
                </c:pt>
                <c:pt idx="14">
                  <c:v>PER</c:v>
                </c:pt>
                <c:pt idx="16">
                  <c:v>ALC</c:v>
                </c:pt>
                <c:pt idx="17">
                  <c:v>OCDE</c:v>
                </c:pt>
              </c:strCache>
            </c:strRef>
          </c:cat>
          <c:val>
            <c:numRef>
              <c:f>'2.1'!$G$40:$G$57</c:f>
              <c:numCache>
                <c:formatCode>General</c:formatCode>
                <c:ptCount val="18"/>
                <c:pt idx="0">
                  <c:v>-7.969</c:v>
                </c:pt>
                <c:pt idx="1">
                  <c:v>-6.047</c:v>
                </c:pt>
                <c:pt idx="2">
                  <c:v>-6.008</c:v>
                </c:pt>
                <c:pt idx="3">
                  <c:v>-5.346</c:v>
                </c:pt>
                <c:pt idx="4">
                  <c:v>-4.584</c:v>
                </c:pt>
                <c:pt idx="5">
                  <c:v>-4.136</c:v>
                </c:pt>
                <c:pt idx="6">
                  <c:v>-3.45</c:v>
                </c:pt>
                <c:pt idx="7">
                  <c:v>-3.352</c:v>
                </c:pt>
                <c:pt idx="8">
                  <c:v>-3.172</c:v>
                </c:pt>
                <c:pt idx="9">
                  <c:v>-3.035</c:v>
                </c:pt>
                <c:pt idx="10">
                  <c:v>-1.758</c:v>
                </c:pt>
                <c:pt idx="11">
                  <c:v>-1.501</c:v>
                </c:pt>
                <c:pt idx="12">
                  <c:v>-0.721</c:v>
                </c:pt>
                <c:pt idx="13">
                  <c:v>-0.497</c:v>
                </c:pt>
                <c:pt idx="14">
                  <c:v>-0.275</c:v>
                </c:pt>
                <c:pt idx="16">
                  <c:v>-4.485036013411703</c:v>
                </c:pt>
                <c:pt idx="17">
                  <c:v>-3.511983192602802</c:v>
                </c:pt>
              </c:numCache>
            </c:numRef>
          </c:val>
          <c:extLst xmlns:c16r2="http://schemas.microsoft.com/office/drawing/2015/06/chart">
            <c:ext xmlns:c16="http://schemas.microsoft.com/office/drawing/2014/chart" uri="{C3380CC4-5D6E-409C-BE32-E72D297353CC}">
              <c16:uniqueId val="{00000004-422E-4698-8F45-1CF4E52AB1CB}"/>
            </c:ext>
          </c:extLst>
        </c:ser>
        <c:dLbls>
          <c:showLegendKey val="0"/>
          <c:showVal val="0"/>
          <c:showCatName val="0"/>
          <c:showSerName val="0"/>
          <c:showPercent val="0"/>
          <c:showBubbleSize val="0"/>
        </c:dLbls>
        <c:gapWidth val="150"/>
        <c:axId val="243559024"/>
        <c:axId val="243562736"/>
      </c:barChart>
      <c:lineChart>
        <c:grouping val="standard"/>
        <c:varyColors val="0"/>
        <c:ser>
          <c:idx val="1"/>
          <c:order val="0"/>
          <c:tx>
            <c:strRef>
              <c:f>'2.1'!$F$39</c:f>
              <c:strCache>
                <c:ptCount val="1"/>
                <c:pt idx="0">
                  <c:v>2009</c:v>
                </c:pt>
              </c:strCache>
            </c:strRef>
          </c:tx>
          <c:spPr>
            <a:ln>
              <a:noFill/>
            </a:ln>
          </c:spPr>
          <c:marker>
            <c:symbol val="triangle"/>
            <c:size val="10"/>
            <c:spPr>
              <a:solidFill>
                <a:srgbClr val="92D050"/>
              </a:solidFill>
              <a:ln>
                <a:noFill/>
              </a:ln>
            </c:spPr>
          </c:marker>
          <c:cat>
            <c:strRef>
              <c:f>'2.1'!$C$40:$C$57</c:f>
              <c:strCache>
                <c:ptCount val="18"/>
                <c:pt idx="0">
                  <c:v>BRB</c:v>
                </c:pt>
                <c:pt idx="1">
                  <c:v>BRA</c:v>
                </c:pt>
                <c:pt idx="2">
                  <c:v>CRI</c:v>
                </c:pt>
                <c:pt idx="3">
                  <c:v>ECU</c:v>
                </c:pt>
                <c:pt idx="4">
                  <c:v>MEX</c:v>
                </c:pt>
                <c:pt idx="5">
                  <c:v>ARG</c:v>
                </c:pt>
                <c:pt idx="6">
                  <c:v>URY</c:v>
                </c:pt>
                <c:pt idx="7">
                  <c:v>SLV</c:v>
                </c:pt>
                <c:pt idx="8">
                  <c:v>PAN</c:v>
                </c:pt>
                <c:pt idx="9">
                  <c:v>DOM</c:v>
                </c:pt>
                <c:pt idx="10">
                  <c:v>COL</c:v>
                </c:pt>
                <c:pt idx="11">
                  <c:v>CHL</c:v>
                </c:pt>
                <c:pt idx="12">
                  <c:v>PRY</c:v>
                </c:pt>
                <c:pt idx="13">
                  <c:v>JAM</c:v>
                </c:pt>
                <c:pt idx="14">
                  <c:v>PER</c:v>
                </c:pt>
                <c:pt idx="16">
                  <c:v>ALC</c:v>
                </c:pt>
                <c:pt idx="17">
                  <c:v>OCDE</c:v>
                </c:pt>
              </c:strCache>
            </c:strRef>
          </c:cat>
          <c:val>
            <c:numRef>
              <c:f>'2.1'!$F$40:$F$57</c:f>
              <c:numCache>
                <c:formatCode>General</c:formatCode>
                <c:ptCount val="18"/>
                <c:pt idx="0">
                  <c:v>-6.372</c:v>
                </c:pt>
                <c:pt idx="1">
                  <c:v>-3.188</c:v>
                </c:pt>
                <c:pt idx="2">
                  <c:v>-3.508</c:v>
                </c:pt>
                <c:pt idx="3">
                  <c:v>-3.57</c:v>
                </c:pt>
                <c:pt idx="4">
                  <c:v>-4.957</c:v>
                </c:pt>
                <c:pt idx="5">
                  <c:v>-1.939</c:v>
                </c:pt>
                <c:pt idx="6">
                  <c:v>-1.649</c:v>
                </c:pt>
                <c:pt idx="7">
                  <c:v>-5.55</c:v>
                </c:pt>
                <c:pt idx="8">
                  <c:v>-0.899</c:v>
                </c:pt>
                <c:pt idx="9">
                  <c:v>-3.028</c:v>
                </c:pt>
                <c:pt idx="10">
                  <c:v>-2.794</c:v>
                </c:pt>
                <c:pt idx="11">
                  <c:v>-4.251</c:v>
                </c:pt>
                <c:pt idx="12">
                  <c:v>-0.546</c:v>
                </c:pt>
                <c:pt idx="13">
                  <c:v>-11.126</c:v>
                </c:pt>
                <c:pt idx="14">
                  <c:v>-1.392</c:v>
                </c:pt>
                <c:pt idx="16">
                  <c:v>-3.465951443475429</c:v>
                </c:pt>
                <c:pt idx="17">
                  <c:v>-8.331063380287594</c:v>
                </c:pt>
              </c:numCache>
            </c:numRef>
          </c:val>
          <c:smooth val="0"/>
          <c:extLst xmlns:c16r2="http://schemas.microsoft.com/office/drawing/2015/06/chart">
            <c:ext xmlns:c16="http://schemas.microsoft.com/office/drawing/2014/chart" uri="{C3380CC4-5D6E-409C-BE32-E72D297353CC}">
              <c16:uniqueId val="{00000005-422E-4698-8F45-1CF4E52AB1CB}"/>
            </c:ext>
          </c:extLst>
        </c:ser>
        <c:ser>
          <c:idx val="0"/>
          <c:order val="1"/>
          <c:tx>
            <c:strRef>
              <c:f>'2.1'!$E$39</c:f>
              <c:strCache>
                <c:ptCount val="1"/>
                <c:pt idx="0">
                  <c:v>2007</c:v>
                </c:pt>
              </c:strCache>
            </c:strRef>
          </c:tx>
          <c:spPr>
            <a:ln>
              <a:noFill/>
            </a:ln>
          </c:spPr>
          <c:marker>
            <c:symbol val="diamond"/>
            <c:size val="8"/>
            <c:spPr>
              <a:solidFill>
                <a:schemeClr val="tx1"/>
              </a:solidFill>
            </c:spPr>
          </c:marker>
          <c:cat>
            <c:strRef>
              <c:f>'2.1'!$C$40:$C$57</c:f>
              <c:strCache>
                <c:ptCount val="18"/>
                <c:pt idx="0">
                  <c:v>BRB</c:v>
                </c:pt>
                <c:pt idx="1">
                  <c:v>BRA</c:v>
                </c:pt>
                <c:pt idx="2">
                  <c:v>CRI</c:v>
                </c:pt>
                <c:pt idx="3">
                  <c:v>ECU</c:v>
                </c:pt>
                <c:pt idx="4">
                  <c:v>MEX</c:v>
                </c:pt>
                <c:pt idx="5">
                  <c:v>ARG</c:v>
                </c:pt>
                <c:pt idx="6">
                  <c:v>URY</c:v>
                </c:pt>
                <c:pt idx="7">
                  <c:v>SLV</c:v>
                </c:pt>
                <c:pt idx="8">
                  <c:v>PAN</c:v>
                </c:pt>
                <c:pt idx="9">
                  <c:v>DOM</c:v>
                </c:pt>
                <c:pt idx="10">
                  <c:v>COL</c:v>
                </c:pt>
                <c:pt idx="11">
                  <c:v>CHL</c:v>
                </c:pt>
                <c:pt idx="12">
                  <c:v>PRY</c:v>
                </c:pt>
                <c:pt idx="13">
                  <c:v>JAM</c:v>
                </c:pt>
                <c:pt idx="14">
                  <c:v>PER</c:v>
                </c:pt>
                <c:pt idx="16">
                  <c:v>ALC</c:v>
                </c:pt>
                <c:pt idx="17">
                  <c:v>OCDE</c:v>
                </c:pt>
              </c:strCache>
            </c:strRef>
          </c:cat>
          <c:val>
            <c:numRef>
              <c:f>'2.1'!$E$40:$E$57</c:f>
              <c:numCache>
                <c:formatCode>General</c:formatCode>
                <c:ptCount val="18"/>
                <c:pt idx="0">
                  <c:v>-3.004</c:v>
                </c:pt>
                <c:pt idx="1">
                  <c:v>-2.737</c:v>
                </c:pt>
                <c:pt idx="2">
                  <c:v>0.308</c:v>
                </c:pt>
                <c:pt idx="3">
                  <c:v>2.598</c:v>
                </c:pt>
                <c:pt idx="4">
                  <c:v>-1.15</c:v>
                </c:pt>
                <c:pt idx="5">
                  <c:v>0.161</c:v>
                </c:pt>
                <c:pt idx="6">
                  <c:v>0.011</c:v>
                </c:pt>
                <c:pt idx="7">
                  <c:v>-1.846</c:v>
                </c:pt>
                <c:pt idx="8">
                  <c:v>3.252</c:v>
                </c:pt>
                <c:pt idx="9">
                  <c:v>0.105</c:v>
                </c:pt>
                <c:pt idx="10">
                  <c:v>-0.847</c:v>
                </c:pt>
                <c:pt idx="11">
                  <c:v>7.931</c:v>
                </c:pt>
                <c:pt idx="12">
                  <c:v>2.078</c:v>
                </c:pt>
                <c:pt idx="13">
                  <c:v>-3.799</c:v>
                </c:pt>
                <c:pt idx="14">
                  <c:v>3.348</c:v>
                </c:pt>
                <c:pt idx="16">
                  <c:v>-0.863724718399177</c:v>
                </c:pt>
                <c:pt idx="17">
                  <c:v>-1.500687751194706</c:v>
                </c:pt>
              </c:numCache>
            </c:numRef>
          </c:val>
          <c:smooth val="0"/>
          <c:extLst xmlns:c16r2="http://schemas.microsoft.com/office/drawing/2015/06/chart">
            <c:ext xmlns:c16="http://schemas.microsoft.com/office/drawing/2014/chart" uri="{C3380CC4-5D6E-409C-BE32-E72D297353CC}">
              <c16:uniqueId val="{00000006-422E-4698-8F45-1CF4E52AB1CB}"/>
            </c:ext>
          </c:extLst>
        </c:ser>
        <c:ser>
          <c:idx val="3"/>
          <c:order val="3"/>
          <c:tx>
            <c:strRef>
              <c:f>'2.1'!$H$39</c:f>
              <c:strCache>
                <c:ptCount val="1"/>
                <c:pt idx="0">
                  <c:v>2015</c:v>
                </c:pt>
              </c:strCache>
            </c:strRef>
          </c:tx>
          <c:spPr>
            <a:ln w="28575">
              <a:noFill/>
            </a:ln>
          </c:spPr>
          <c:marker>
            <c:symbol val="dash"/>
            <c:size val="9"/>
            <c:spPr>
              <a:solidFill>
                <a:schemeClr val="tx1"/>
              </a:solidFill>
              <a:ln>
                <a:noFill/>
              </a:ln>
            </c:spPr>
          </c:marker>
          <c:cat>
            <c:strRef>
              <c:f>'2.1'!$C$40:$C$57</c:f>
              <c:strCache>
                <c:ptCount val="18"/>
                <c:pt idx="0">
                  <c:v>BRB</c:v>
                </c:pt>
                <c:pt idx="1">
                  <c:v>BRA</c:v>
                </c:pt>
                <c:pt idx="2">
                  <c:v>CRI</c:v>
                </c:pt>
                <c:pt idx="3">
                  <c:v>ECU</c:v>
                </c:pt>
                <c:pt idx="4">
                  <c:v>MEX</c:v>
                </c:pt>
                <c:pt idx="5">
                  <c:v>ARG</c:v>
                </c:pt>
                <c:pt idx="6">
                  <c:v>URY</c:v>
                </c:pt>
                <c:pt idx="7">
                  <c:v>SLV</c:v>
                </c:pt>
                <c:pt idx="8">
                  <c:v>PAN</c:v>
                </c:pt>
                <c:pt idx="9">
                  <c:v>DOM</c:v>
                </c:pt>
                <c:pt idx="10">
                  <c:v>COL</c:v>
                </c:pt>
                <c:pt idx="11">
                  <c:v>CHL</c:v>
                </c:pt>
                <c:pt idx="12">
                  <c:v>PRY</c:v>
                </c:pt>
                <c:pt idx="13">
                  <c:v>JAM</c:v>
                </c:pt>
                <c:pt idx="14">
                  <c:v>PER</c:v>
                </c:pt>
                <c:pt idx="16">
                  <c:v>ALC</c:v>
                </c:pt>
                <c:pt idx="17">
                  <c:v>OCDE</c:v>
                </c:pt>
              </c:strCache>
            </c:strRef>
          </c:cat>
          <c:val>
            <c:numRef>
              <c:f>'2.1'!$H$40:$H$57</c:f>
              <c:numCache>
                <c:formatCode>General</c:formatCode>
                <c:ptCount val="18"/>
                <c:pt idx="0">
                  <c:v>-7.65</c:v>
                </c:pt>
                <c:pt idx="2">
                  <c:v>-5.833</c:v>
                </c:pt>
                <c:pt idx="3">
                  <c:v>-5.288</c:v>
                </c:pt>
                <c:pt idx="5">
                  <c:v>-7.372</c:v>
                </c:pt>
                <c:pt idx="7">
                  <c:v>-3.225</c:v>
                </c:pt>
                <c:pt idx="8">
                  <c:v>-2.787</c:v>
                </c:pt>
                <c:pt idx="12">
                  <c:v>-2.458</c:v>
                </c:pt>
                <c:pt idx="13">
                  <c:v>-0.396</c:v>
                </c:pt>
                <c:pt idx="14">
                  <c:v>-2.242</c:v>
                </c:pt>
              </c:numCache>
            </c:numRef>
          </c:val>
          <c:smooth val="0"/>
          <c:extLst xmlns:c16r2="http://schemas.microsoft.com/office/drawing/2015/06/chart">
            <c:ext xmlns:c16="http://schemas.microsoft.com/office/drawing/2014/chart" uri="{C3380CC4-5D6E-409C-BE32-E72D297353CC}">
              <c16:uniqueId val="{00000007-422E-4698-8F45-1CF4E52AB1CB}"/>
            </c:ext>
          </c:extLst>
        </c:ser>
        <c:dLbls>
          <c:showLegendKey val="0"/>
          <c:showVal val="0"/>
          <c:showCatName val="0"/>
          <c:showSerName val="0"/>
          <c:showPercent val="0"/>
          <c:showBubbleSize val="0"/>
        </c:dLbls>
        <c:marker val="1"/>
        <c:smooth val="0"/>
        <c:axId val="243559024"/>
        <c:axId val="243562736"/>
      </c:lineChart>
      <c:catAx>
        <c:axId val="243559024"/>
        <c:scaling>
          <c:orientation val="minMax"/>
        </c:scaling>
        <c:delete val="0"/>
        <c:axPos val="b"/>
        <c:numFmt formatCode="General" sourceLinked="1"/>
        <c:majorTickMark val="none"/>
        <c:minorTickMark val="none"/>
        <c:tickLblPos val="low"/>
        <c:crossAx val="243562736"/>
        <c:crosses val="autoZero"/>
        <c:auto val="1"/>
        <c:lblAlgn val="ctr"/>
        <c:lblOffset val="100"/>
        <c:noMultiLvlLbl val="0"/>
      </c:catAx>
      <c:valAx>
        <c:axId val="243562736"/>
        <c:scaling>
          <c:orientation val="minMax"/>
        </c:scaling>
        <c:delete val="0"/>
        <c:axPos val="l"/>
        <c:majorGridlines>
          <c:spPr>
            <a:ln>
              <a:solidFill>
                <a:schemeClr val="accent1">
                  <a:alpha val="47000"/>
                </a:schemeClr>
              </a:solidFill>
            </a:ln>
          </c:spPr>
        </c:majorGridlines>
        <c:numFmt formatCode="0" sourceLinked="0"/>
        <c:majorTickMark val="in"/>
        <c:minorTickMark val="none"/>
        <c:tickLblPos val="nextTo"/>
        <c:crossAx val="243559024"/>
        <c:crosses val="autoZero"/>
        <c:crossBetween val="between"/>
      </c:valAx>
      <c:spPr>
        <a:ln>
          <a:solidFill>
            <a:schemeClr val="accent1">
              <a:alpha val="35000"/>
            </a:schemeClr>
          </a:solidFill>
        </a:ln>
      </c:spPr>
    </c:plotArea>
    <c:legend>
      <c:legendPos val="t"/>
      <c:layout>
        <c:manualLayout>
          <c:xMode val="edge"/>
          <c:yMode val="edge"/>
          <c:x val="0.30413335916903"/>
          <c:y val="0.00892857142857143"/>
          <c:w val="0.387596516878343"/>
          <c:h val="0.0536984439445069"/>
        </c:manualLayout>
      </c:layout>
      <c:overlay val="0"/>
    </c:legend>
    <c:plotVisOnly val="1"/>
    <c:dispBlanksAs val="gap"/>
    <c:showDLblsOverMax val="0"/>
  </c:chart>
  <c:spPr>
    <a:ln>
      <a:noFill/>
    </a:ln>
  </c:spPr>
  <c:printSettings>
    <c:headerFooter/>
    <c:pageMargins b="0.750000000000001" l="0.700000000000001" r="0.700000000000001" t="0.750000000000001"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98265593540598"/>
          <c:y val="0.0789820022497188"/>
          <c:w val="0.9128628967741"/>
          <c:h val="0.838862720284964"/>
        </c:manualLayout>
      </c:layout>
      <c:barChart>
        <c:barDir val="col"/>
        <c:grouping val="clustered"/>
        <c:varyColors val="0"/>
        <c:ser>
          <c:idx val="2"/>
          <c:order val="2"/>
          <c:tx>
            <c:strRef>
              <c:f>'2.2'!$G$39</c:f>
              <c:strCache>
                <c:ptCount val="1"/>
                <c:pt idx="0">
                  <c:v>2014</c:v>
                </c:pt>
              </c:strCache>
            </c:strRef>
          </c:tx>
          <c:spPr>
            <a:solidFill>
              <a:schemeClr val="accent1"/>
            </a:solidFill>
            <a:ln>
              <a:noFill/>
            </a:ln>
          </c:spPr>
          <c:invertIfNegative val="0"/>
          <c:dPt>
            <c:idx val="12"/>
            <c:invertIfNegative val="0"/>
            <c:bubble3D val="0"/>
            <c:spPr>
              <a:solidFill>
                <a:schemeClr val="accent2">
                  <a:lumMod val="60000"/>
                  <a:lumOff val="40000"/>
                </a:schemeClr>
              </a:solidFill>
              <a:ln>
                <a:noFill/>
              </a:ln>
            </c:spPr>
            <c:extLst xmlns:c16r2="http://schemas.microsoft.com/office/drawing/2015/06/chart">
              <c:ext xmlns:c16="http://schemas.microsoft.com/office/drawing/2014/chart" uri="{C3380CC4-5D6E-409C-BE32-E72D297353CC}">
                <c16:uniqueId val="{00000001-F1A5-4C87-8C51-A75E8E971B4C}"/>
              </c:ext>
            </c:extLst>
          </c:dPt>
          <c:dPt>
            <c:idx val="13"/>
            <c:invertIfNegative val="0"/>
            <c:bubble3D val="0"/>
            <c:spPr>
              <a:solidFill>
                <a:schemeClr val="accent2"/>
              </a:solidFill>
              <a:ln>
                <a:noFill/>
              </a:ln>
            </c:spPr>
            <c:extLst xmlns:c16r2="http://schemas.microsoft.com/office/drawing/2015/06/chart">
              <c:ext xmlns:c16="http://schemas.microsoft.com/office/drawing/2014/chart" uri="{C3380CC4-5D6E-409C-BE32-E72D297353CC}">
                <c16:uniqueId val="{00000003-F1A5-4C87-8C51-A75E8E971B4C}"/>
              </c:ext>
            </c:extLst>
          </c:dPt>
          <c:dPt>
            <c:idx val="16"/>
            <c:invertIfNegative val="0"/>
            <c:bubble3D val="0"/>
            <c:spPr>
              <a:solidFill>
                <a:schemeClr val="accent2">
                  <a:lumMod val="60000"/>
                  <a:lumOff val="40000"/>
                </a:schemeClr>
              </a:solidFill>
              <a:ln>
                <a:noFill/>
              </a:ln>
            </c:spPr>
            <c:extLst xmlns:c16r2="http://schemas.microsoft.com/office/drawing/2015/06/chart">
              <c:ext xmlns:c16="http://schemas.microsoft.com/office/drawing/2014/chart" uri="{C3380CC4-5D6E-409C-BE32-E72D297353CC}">
                <c16:uniqueId val="{00000005-F1A5-4C87-8C51-A75E8E971B4C}"/>
              </c:ext>
            </c:extLst>
          </c:dPt>
          <c:dPt>
            <c:idx val="17"/>
            <c:invertIfNegative val="0"/>
            <c:bubble3D val="0"/>
            <c:spPr>
              <a:solidFill>
                <a:schemeClr val="accent2"/>
              </a:solidFill>
              <a:ln>
                <a:noFill/>
              </a:ln>
            </c:spPr>
            <c:extLst xmlns:c16r2="http://schemas.microsoft.com/office/drawing/2015/06/chart">
              <c:ext xmlns:c16="http://schemas.microsoft.com/office/drawing/2014/chart" uri="{C3380CC4-5D6E-409C-BE32-E72D297353CC}">
                <c16:uniqueId val="{00000007-F1A5-4C87-8C51-A75E8E971B4C}"/>
              </c:ext>
            </c:extLst>
          </c:dPt>
          <c:cat>
            <c:strRef>
              <c:f>'2.2'!$C$40:$C$53</c:f>
              <c:strCache>
                <c:ptCount val="14"/>
                <c:pt idx="0">
                  <c:v>ECU</c:v>
                </c:pt>
                <c:pt idx="1">
                  <c:v>BRA</c:v>
                </c:pt>
                <c:pt idx="2">
                  <c:v>MEX</c:v>
                </c:pt>
                <c:pt idx="3">
                  <c:v>URY</c:v>
                </c:pt>
                <c:pt idx="4">
                  <c:v>ARG</c:v>
                </c:pt>
                <c:pt idx="5">
                  <c:v>COL</c:v>
                </c:pt>
                <c:pt idx="6">
                  <c:v>DOM</c:v>
                </c:pt>
                <c:pt idx="7">
                  <c:v>PAN</c:v>
                </c:pt>
                <c:pt idx="8">
                  <c:v>PRY</c:v>
                </c:pt>
                <c:pt idx="9">
                  <c:v>CHL</c:v>
                </c:pt>
                <c:pt idx="10">
                  <c:v>PER</c:v>
                </c:pt>
                <c:pt idx="12">
                  <c:v>ALC</c:v>
                </c:pt>
                <c:pt idx="13">
                  <c:v>OCDE</c:v>
                </c:pt>
              </c:strCache>
            </c:strRef>
          </c:cat>
          <c:val>
            <c:numRef>
              <c:f>'2.2'!$G$40:$G$53</c:f>
              <c:numCache>
                <c:formatCode>General</c:formatCode>
                <c:ptCount val="14"/>
                <c:pt idx="0">
                  <c:v>-9.736000000000001</c:v>
                </c:pt>
                <c:pt idx="1">
                  <c:v>-7.557</c:v>
                </c:pt>
                <c:pt idx="2">
                  <c:v>-4.733</c:v>
                </c:pt>
                <c:pt idx="3">
                  <c:v>-4.731</c:v>
                </c:pt>
                <c:pt idx="4">
                  <c:v>-4.372</c:v>
                </c:pt>
                <c:pt idx="5">
                  <c:v>-3.129</c:v>
                </c:pt>
                <c:pt idx="6">
                  <c:v>-3.101</c:v>
                </c:pt>
                <c:pt idx="7">
                  <c:v>-1.563</c:v>
                </c:pt>
                <c:pt idx="8">
                  <c:v>-1.554</c:v>
                </c:pt>
                <c:pt idx="9">
                  <c:v>-1.464</c:v>
                </c:pt>
                <c:pt idx="10">
                  <c:v>-0.208</c:v>
                </c:pt>
                <c:pt idx="12">
                  <c:v>-5.312042746271168</c:v>
                </c:pt>
                <c:pt idx="13">
                  <c:v>-2.77049996524045</c:v>
                </c:pt>
              </c:numCache>
            </c:numRef>
          </c:val>
          <c:extLst xmlns:c16r2="http://schemas.microsoft.com/office/drawing/2015/06/chart">
            <c:ext xmlns:c16="http://schemas.microsoft.com/office/drawing/2014/chart" uri="{C3380CC4-5D6E-409C-BE32-E72D297353CC}">
              <c16:uniqueId val="{00000008-F1A5-4C87-8C51-A75E8E971B4C}"/>
            </c:ext>
          </c:extLst>
        </c:ser>
        <c:dLbls>
          <c:showLegendKey val="0"/>
          <c:showVal val="0"/>
          <c:showCatName val="0"/>
          <c:showSerName val="0"/>
          <c:showPercent val="0"/>
          <c:showBubbleSize val="0"/>
        </c:dLbls>
        <c:gapWidth val="150"/>
        <c:axId val="346631968"/>
        <c:axId val="346635536"/>
      </c:barChart>
      <c:lineChart>
        <c:grouping val="standard"/>
        <c:varyColors val="0"/>
        <c:ser>
          <c:idx val="1"/>
          <c:order val="0"/>
          <c:tx>
            <c:strRef>
              <c:f>'2.2'!$F$39</c:f>
              <c:strCache>
                <c:ptCount val="1"/>
                <c:pt idx="0">
                  <c:v>2009</c:v>
                </c:pt>
              </c:strCache>
            </c:strRef>
          </c:tx>
          <c:spPr>
            <a:ln>
              <a:noFill/>
            </a:ln>
          </c:spPr>
          <c:marker>
            <c:symbol val="triangle"/>
            <c:size val="10"/>
            <c:spPr>
              <a:solidFill>
                <a:srgbClr val="92D050"/>
              </a:solidFill>
              <a:ln>
                <a:noFill/>
              </a:ln>
            </c:spPr>
          </c:marker>
          <c:cat>
            <c:strRef>
              <c:f>'2.2'!$C$40:$C$53</c:f>
              <c:strCache>
                <c:ptCount val="14"/>
                <c:pt idx="0">
                  <c:v>ECU</c:v>
                </c:pt>
                <c:pt idx="1">
                  <c:v>BRA</c:v>
                </c:pt>
                <c:pt idx="2">
                  <c:v>MEX</c:v>
                </c:pt>
                <c:pt idx="3">
                  <c:v>URY</c:v>
                </c:pt>
                <c:pt idx="4">
                  <c:v>ARG</c:v>
                </c:pt>
                <c:pt idx="5">
                  <c:v>COL</c:v>
                </c:pt>
                <c:pt idx="6">
                  <c:v>DOM</c:v>
                </c:pt>
                <c:pt idx="7">
                  <c:v>PAN</c:v>
                </c:pt>
                <c:pt idx="8">
                  <c:v>PRY</c:v>
                </c:pt>
                <c:pt idx="9">
                  <c:v>CHL</c:v>
                </c:pt>
                <c:pt idx="10">
                  <c:v>PER</c:v>
                </c:pt>
                <c:pt idx="12">
                  <c:v>ALC</c:v>
                </c:pt>
                <c:pt idx="13">
                  <c:v>OCDE</c:v>
                </c:pt>
              </c:strCache>
            </c:strRef>
          </c:cat>
          <c:val>
            <c:numRef>
              <c:f>'2.2'!$F$40:$F$53</c:f>
              <c:numCache>
                <c:formatCode>General</c:formatCode>
                <c:ptCount val="14"/>
                <c:pt idx="0">
                  <c:v>-3.226</c:v>
                </c:pt>
                <c:pt idx="1">
                  <c:v>-3.392</c:v>
                </c:pt>
                <c:pt idx="2">
                  <c:v>-3.656</c:v>
                </c:pt>
                <c:pt idx="3">
                  <c:v>0.155</c:v>
                </c:pt>
                <c:pt idx="4">
                  <c:v>-0.599</c:v>
                </c:pt>
                <c:pt idx="5">
                  <c:v>-2.29</c:v>
                </c:pt>
                <c:pt idx="6">
                  <c:v>-2.407</c:v>
                </c:pt>
                <c:pt idx="7">
                  <c:v>2.176</c:v>
                </c:pt>
                <c:pt idx="8">
                  <c:v>0.11</c:v>
                </c:pt>
                <c:pt idx="9">
                  <c:v>-4.27</c:v>
                </c:pt>
                <c:pt idx="10">
                  <c:v>-0.211</c:v>
                </c:pt>
                <c:pt idx="12">
                  <c:v>-2.864243005677679</c:v>
                </c:pt>
                <c:pt idx="13">
                  <c:v>-6.30009163376218</c:v>
                </c:pt>
              </c:numCache>
            </c:numRef>
          </c:val>
          <c:smooth val="0"/>
          <c:extLst xmlns:c16r2="http://schemas.microsoft.com/office/drawing/2015/06/chart">
            <c:ext xmlns:c16="http://schemas.microsoft.com/office/drawing/2014/chart" uri="{C3380CC4-5D6E-409C-BE32-E72D297353CC}">
              <c16:uniqueId val="{00000009-F1A5-4C87-8C51-A75E8E971B4C}"/>
            </c:ext>
          </c:extLst>
        </c:ser>
        <c:ser>
          <c:idx val="0"/>
          <c:order val="1"/>
          <c:tx>
            <c:strRef>
              <c:f>'2.2'!$E$39</c:f>
              <c:strCache>
                <c:ptCount val="1"/>
                <c:pt idx="0">
                  <c:v>2007</c:v>
                </c:pt>
              </c:strCache>
            </c:strRef>
          </c:tx>
          <c:spPr>
            <a:ln>
              <a:noFill/>
            </a:ln>
          </c:spPr>
          <c:marker>
            <c:symbol val="diamond"/>
            <c:size val="8"/>
            <c:spPr>
              <a:solidFill>
                <a:schemeClr val="tx1"/>
              </a:solidFill>
            </c:spPr>
          </c:marker>
          <c:cat>
            <c:strRef>
              <c:f>'2.2'!$C$40:$C$53</c:f>
              <c:strCache>
                <c:ptCount val="14"/>
                <c:pt idx="0">
                  <c:v>ECU</c:v>
                </c:pt>
                <c:pt idx="1">
                  <c:v>BRA</c:v>
                </c:pt>
                <c:pt idx="2">
                  <c:v>MEX</c:v>
                </c:pt>
                <c:pt idx="3">
                  <c:v>URY</c:v>
                </c:pt>
                <c:pt idx="4">
                  <c:v>ARG</c:v>
                </c:pt>
                <c:pt idx="5">
                  <c:v>COL</c:v>
                </c:pt>
                <c:pt idx="6">
                  <c:v>DOM</c:v>
                </c:pt>
                <c:pt idx="7">
                  <c:v>PAN</c:v>
                </c:pt>
                <c:pt idx="8">
                  <c:v>PRY</c:v>
                </c:pt>
                <c:pt idx="9">
                  <c:v>CHL</c:v>
                </c:pt>
                <c:pt idx="10">
                  <c:v>PER</c:v>
                </c:pt>
                <c:pt idx="12">
                  <c:v>ALC</c:v>
                </c:pt>
                <c:pt idx="13">
                  <c:v>OCDE</c:v>
                </c:pt>
              </c:strCache>
            </c:strRef>
          </c:cat>
          <c:val>
            <c:numRef>
              <c:f>'2.2'!$E$40:$E$53</c:f>
              <c:numCache>
                <c:formatCode>General</c:formatCode>
                <c:ptCount val="14"/>
                <c:pt idx="0">
                  <c:v>4.815</c:v>
                </c:pt>
                <c:pt idx="1">
                  <c:v>-3.305</c:v>
                </c:pt>
                <c:pt idx="2">
                  <c:v>-1.364</c:v>
                </c:pt>
                <c:pt idx="3">
                  <c:v>1.316</c:v>
                </c:pt>
                <c:pt idx="4">
                  <c:v>-0.62</c:v>
                </c:pt>
                <c:pt idx="5">
                  <c:v>-2.02</c:v>
                </c:pt>
                <c:pt idx="6">
                  <c:v>-0.132</c:v>
                </c:pt>
                <c:pt idx="7">
                  <c:v>5.753</c:v>
                </c:pt>
                <c:pt idx="8">
                  <c:v>2.09</c:v>
                </c:pt>
                <c:pt idx="9">
                  <c:v>0.536</c:v>
                </c:pt>
                <c:pt idx="10">
                  <c:v>1.59</c:v>
                </c:pt>
                <c:pt idx="12">
                  <c:v>-1.656976336339992</c:v>
                </c:pt>
                <c:pt idx="13">
                  <c:v>-3.09639529367784</c:v>
                </c:pt>
              </c:numCache>
            </c:numRef>
          </c:val>
          <c:smooth val="0"/>
          <c:extLst xmlns:c16r2="http://schemas.microsoft.com/office/drawing/2015/06/chart">
            <c:ext xmlns:c16="http://schemas.microsoft.com/office/drawing/2014/chart" uri="{C3380CC4-5D6E-409C-BE32-E72D297353CC}">
              <c16:uniqueId val="{0000000A-F1A5-4C87-8C51-A75E8E971B4C}"/>
            </c:ext>
          </c:extLst>
        </c:ser>
        <c:ser>
          <c:idx val="3"/>
          <c:order val="3"/>
          <c:tx>
            <c:strRef>
              <c:f>'2.2'!$H$39</c:f>
              <c:strCache>
                <c:ptCount val="1"/>
                <c:pt idx="0">
                  <c:v>2015</c:v>
                </c:pt>
              </c:strCache>
            </c:strRef>
          </c:tx>
          <c:spPr>
            <a:ln w="28575">
              <a:noFill/>
            </a:ln>
          </c:spPr>
          <c:marker>
            <c:symbol val="dash"/>
            <c:size val="11"/>
            <c:spPr>
              <a:solidFill>
                <a:schemeClr val="tx1"/>
              </a:solidFill>
              <a:ln>
                <a:noFill/>
              </a:ln>
            </c:spPr>
          </c:marker>
          <c:cat>
            <c:strRef>
              <c:f>'2.2'!$C$40:$C$53</c:f>
              <c:strCache>
                <c:ptCount val="14"/>
                <c:pt idx="0">
                  <c:v>ECU</c:v>
                </c:pt>
                <c:pt idx="1">
                  <c:v>BRA</c:v>
                </c:pt>
                <c:pt idx="2">
                  <c:v>MEX</c:v>
                </c:pt>
                <c:pt idx="3">
                  <c:v>URY</c:v>
                </c:pt>
                <c:pt idx="4">
                  <c:v>ARG</c:v>
                </c:pt>
                <c:pt idx="5">
                  <c:v>COL</c:v>
                </c:pt>
                <c:pt idx="6">
                  <c:v>DOM</c:v>
                </c:pt>
                <c:pt idx="7">
                  <c:v>PAN</c:v>
                </c:pt>
                <c:pt idx="8">
                  <c:v>PRY</c:v>
                </c:pt>
                <c:pt idx="9">
                  <c:v>CHL</c:v>
                </c:pt>
                <c:pt idx="10">
                  <c:v>PER</c:v>
                </c:pt>
                <c:pt idx="12">
                  <c:v>ALC</c:v>
                </c:pt>
                <c:pt idx="13">
                  <c:v>OCDE</c:v>
                </c:pt>
              </c:strCache>
            </c:strRef>
          </c:cat>
          <c:val>
            <c:numRef>
              <c:f>'2.2'!$H$40:$H$53</c:f>
              <c:numCache>
                <c:formatCode>General</c:formatCode>
                <c:ptCount val="14"/>
                <c:pt idx="0">
                  <c:v>-4.918</c:v>
                </c:pt>
                <c:pt idx="1">
                  <c:v>-9.293</c:v>
                </c:pt>
                <c:pt idx="2">
                  <c:v>-4.092</c:v>
                </c:pt>
                <c:pt idx="3">
                  <c:v>-4.109</c:v>
                </c:pt>
                <c:pt idx="4">
                  <c:v>-6.722</c:v>
                </c:pt>
                <c:pt idx="5">
                  <c:v>-3.3</c:v>
                </c:pt>
                <c:pt idx="6">
                  <c:v>-2.707</c:v>
                </c:pt>
                <c:pt idx="7">
                  <c:v>-0.927</c:v>
                </c:pt>
                <c:pt idx="8">
                  <c:v>-2.982</c:v>
                </c:pt>
                <c:pt idx="9">
                  <c:v>-2.033</c:v>
                </c:pt>
                <c:pt idx="10">
                  <c:v>-1.75</c:v>
                </c:pt>
                <c:pt idx="12">
                  <c:v>-6.044524255297187</c:v>
                </c:pt>
                <c:pt idx="13">
                  <c:v>-2.6157452527375</c:v>
                </c:pt>
              </c:numCache>
            </c:numRef>
          </c:val>
          <c:smooth val="0"/>
          <c:extLst xmlns:c16r2="http://schemas.microsoft.com/office/drawing/2015/06/chart">
            <c:ext xmlns:c16="http://schemas.microsoft.com/office/drawing/2014/chart" uri="{C3380CC4-5D6E-409C-BE32-E72D297353CC}">
              <c16:uniqueId val="{0000000B-F1A5-4C87-8C51-A75E8E971B4C}"/>
            </c:ext>
          </c:extLst>
        </c:ser>
        <c:dLbls>
          <c:showLegendKey val="0"/>
          <c:showVal val="0"/>
          <c:showCatName val="0"/>
          <c:showSerName val="0"/>
          <c:showPercent val="0"/>
          <c:showBubbleSize val="0"/>
        </c:dLbls>
        <c:marker val="1"/>
        <c:smooth val="0"/>
        <c:axId val="346631968"/>
        <c:axId val="346635536"/>
      </c:lineChart>
      <c:catAx>
        <c:axId val="346631968"/>
        <c:scaling>
          <c:orientation val="minMax"/>
        </c:scaling>
        <c:delete val="0"/>
        <c:axPos val="b"/>
        <c:numFmt formatCode="General" sourceLinked="1"/>
        <c:majorTickMark val="none"/>
        <c:minorTickMark val="none"/>
        <c:tickLblPos val="low"/>
        <c:crossAx val="346635536"/>
        <c:crosses val="autoZero"/>
        <c:auto val="1"/>
        <c:lblAlgn val="ctr"/>
        <c:lblOffset val="100"/>
        <c:noMultiLvlLbl val="0"/>
      </c:catAx>
      <c:valAx>
        <c:axId val="346635536"/>
        <c:scaling>
          <c:orientation val="minMax"/>
        </c:scaling>
        <c:delete val="0"/>
        <c:axPos val="l"/>
        <c:majorGridlines>
          <c:spPr>
            <a:ln>
              <a:solidFill>
                <a:schemeClr val="accent1">
                  <a:alpha val="47000"/>
                </a:schemeClr>
              </a:solidFill>
            </a:ln>
          </c:spPr>
        </c:majorGridlines>
        <c:numFmt formatCode="0" sourceLinked="0"/>
        <c:majorTickMark val="in"/>
        <c:minorTickMark val="none"/>
        <c:tickLblPos val="nextTo"/>
        <c:crossAx val="346631968"/>
        <c:crosses val="autoZero"/>
        <c:crossBetween val="between"/>
      </c:valAx>
      <c:spPr>
        <a:ln>
          <a:solidFill>
            <a:schemeClr val="accent1">
              <a:alpha val="35000"/>
            </a:schemeClr>
          </a:solidFill>
        </a:ln>
      </c:spPr>
    </c:plotArea>
    <c:legend>
      <c:legendPos val="t"/>
      <c:layout>
        <c:manualLayout>
          <c:xMode val="edge"/>
          <c:yMode val="edge"/>
          <c:x val="0.30413335916903"/>
          <c:y val="0.00892857142857143"/>
          <c:w val="0.387596516878343"/>
          <c:h val="0.0536984439445069"/>
        </c:manualLayout>
      </c:layout>
      <c:overlay val="0"/>
    </c:legend>
    <c:plotVisOnly val="1"/>
    <c:dispBlanksAs val="gap"/>
    <c:showDLblsOverMax val="0"/>
  </c:chart>
  <c:spPr>
    <a:ln>
      <a:noFill/>
    </a:ln>
  </c:spPr>
  <c:printSettings>
    <c:headerFooter/>
    <c:pageMargins b="0.750000000000001" l="0.700000000000001" r="0.700000000000001" t="0.750000000000001"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98265593540598"/>
          <c:y val="0.0789820022497188"/>
          <c:w val="0.9128628967741"/>
          <c:h val="0.838862720284964"/>
        </c:manualLayout>
      </c:layout>
      <c:barChart>
        <c:barDir val="col"/>
        <c:grouping val="clustered"/>
        <c:varyColors val="0"/>
        <c:ser>
          <c:idx val="2"/>
          <c:order val="2"/>
          <c:tx>
            <c:strRef>
              <c:f>'2.3'!$G$42</c:f>
              <c:strCache>
                <c:ptCount val="1"/>
                <c:pt idx="0">
                  <c:v>2018</c:v>
                </c:pt>
              </c:strCache>
            </c:strRef>
          </c:tx>
          <c:spPr>
            <a:solidFill>
              <a:schemeClr val="accent1"/>
            </a:solidFill>
            <a:ln>
              <a:noFill/>
            </a:ln>
          </c:spPr>
          <c:invertIfNegative val="0"/>
          <c:dPt>
            <c:idx val="12"/>
            <c:invertIfNegative val="0"/>
            <c:bubble3D val="0"/>
            <c:spPr>
              <a:solidFill>
                <a:schemeClr val="accent2">
                  <a:lumMod val="60000"/>
                  <a:lumOff val="40000"/>
                </a:schemeClr>
              </a:solidFill>
              <a:ln>
                <a:noFill/>
              </a:ln>
            </c:spPr>
            <c:extLst xmlns:c16r2="http://schemas.microsoft.com/office/drawing/2015/06/chart">
              <c:ext xmlns:c16="http://schemas.microsoft.com/office/drawing/2014/chart" uri="{C3380CC4-5D6E-409C-BE32-E72D297353CC}">
                <c16:uniqueId val="{00000001-0108-4261-822F-4B5C7B534E80}"/>
              </c:ext>
            </c:extLst>
          </c:dPt>
          <c:dPt>
            <c:idx val="13"/>
            <c:invertIfNegative val="0"/>
            <c:bubble3D val="0"/>
            <c:spPr>
              <a:solidFill>
                <a:schemeClr val="accent2"/>
              </a:solidFill>
              <a:ln>
                <a:noFill/>
              </a:ln>
            </c:spPr>
            <c:extLst xmlns:c16r2="http://schemas.microsoft.com/office/drawing/2015/06/chart">
              <c:ext xmlns:c16="http://schemas.microsoft.com/office/drawing/2014/chart" uri="{C3380CC4-5D6E-409C-BE32-E72D297353CC}">
                <c16:uniqueId val="{00000003-0108-4261-822F-4B5C7B534E80}"/>
              </c:ext>
            </c:extLst>
          </c:dPt>
          <c:dPt>
            <c:idx val="16"/>
            <c:invertIfNegative val="0"/>
            <c:bubble3D val="0"/>
            <c:spPr>
              <a:solidFill>
                <a:schemeClr val="accent2">
                  <a:lumMod val="60000"/>
                  <a:lumOff val="40000"/>
                </a:schemeClr>
              </a:solidFill>
              <a:ln>
                <a:noFill/>
              </a:ln>
            </c:spPr>
            <c:extLst xmlns:c16r2="http://schemas.microsoft.com/office/drawing/2015/06/chart">
              <c:ext xmlns:c16="http://schemas.microsoft.com/office/drawing/2014/chart" uri="{C3380CC4-5D6E-409C-BE32-E72D297353CC}">
                <c16:uniqueId val="{00000005-0108-4261-822F-4B5C7B534E80}"/>
              </c:ext>
            </c:extLst>
          </c:dPt>
          <c:dPt>
            <c:idx val="17"/>
            <c:invertIfNegative val="0"/>
            <c:bubble3D val="0"/>
            <c:spPr>
              <a:solidFill>
                <a:schemeClr val="accent2"/>
              </a:solidFill>
              <a:ln>
                <a:noFill/>
              </a:ln>
            </c:spPr>
            <c:extLst xmlns:c16r2="http://schemas.microsoft.com/office/drawing/2015/06/chart">
              <c:ext xmlns:c16="http://schemas.microsoft.com/office/drawing/2014/chart" uri="{C3380CC4-5D6E-409C-BE32-E72D297353CC}">
                <c16:uniqueId val="{00000007-0108-4261-822F-4B5C7B534E80}"/>
              </c:ext>
            </c:extLst>
          </c:dPt>
          <c:cat>
            <c:strRef>
              <c:f>'2.3'!$C$43:$C$56</c:f>
              <c:strCache>
                <c:ptCount val="14"/>
                <c:pt idx="0">
                  <c:v>BRA</c:v>
                </c:pt>
                <c:pt idx="1">
                  <c:v>ARG</c:v>
                </c:pt>
                <c:pt idx="2">
                  <c:v>DOM</c:v>
                </c:pt>
                <c:pt idx="3">
                  <c:v>URY</c:v>
                </c:pt>
                <c:pt idx="4">
                  <c:v>MEX</c:v>
                </c:pt>
                <c:pt idx="5">
                  <c:v>PRY</c:v>
                </c:pt>
                <c:pt idx="6">
                  <c:v>COL</c:v>
                </c:pt>
                <c:pt idx="7">
                  <c:v>CHL</c:v>
                </c:pt>
                <c:pt idx="8">
                  <c:v>PER</c:v>
                </c:pt>
                <c:pt idx="9">
                  <c:v>PAN</c:v>
                </c:pt>
                <c:pt idx="10">
                  <c:v>ECU</c:v>
                </c:pt>
                <c:pt idx="12">
                  <c:v>ALC</c:v>
                </c:pt>
                <c:pt idx="13">
                  <c:v>OCDE</c:v>
                </c:pt>
              </c:strCache>
            </c:strRef>
          </c:cat>
          <c:val>
            <c:numRef>
              <c:f>'2.3'!$G$43:$G$56</c:f>
              <c:numCache>
                <c:formatCode>0.000</c:formatCode>
                <c:ptCount val="14"/>
                <c:pt idx="0">
                  <c:v>-6.925</c:v>
                </c:pt>
                <c:pt idx="1">
                  <c:v>-4.608</c:v>
                </c:pt>
                <c:pt idx="2">
                  <c:v>-2.912</c:v>
                </c:pt>
                <c:pt idx="3">
                  <c:v>-2.867</c:v>
                </c:pt>
                <c:pt idx="4">
                  <c:v>-2.74</c:v>
                </c:pt>
                <c:pt idx="5">
                  <c:v>-2.39</c:v>
                </c:pt>
                <c:pt idx="6">
                  <c:v>-1.637</c:v>
                </c:pt>
                <c:pt idx="7">
                  <c:v>-1.167</c:v>
                </c:pt>
                <c:pt idx="8">
                  <c:v>-1.043</c:v>
                </c:pt>
                <c:pt idx="9">
                  <c:v>1.186</c:v>
                </c:pt>
                <c:pt idx="10">
                  <c:v>2.7</c:v>
                </c:pt>
                <c:pt idx="12">
                  <c:v>-4.06221298509242</c:v>
                </c:pt>
              </c:numCache>
            </c:numRef>
          </c:val>
          <c:extLst xmlns:c16r2="http://schemas.microsoft.com/office/drawing/2015/06/chart">
            <c:ext xmlns:c16="http://schemas.microsoft.com/office/drawing/2014/chart" uri="{C3380CC4-5D6E-409C-BE32-E72D297353CC}">
              <c16:uniqueId val="{00000008-0108-4261-822F-4B5C7B534E80}"/>
            </c:ext>
          </c:extLst>
        </c:ser>
        <c:dLbls>
          <c:showLegendKey val="0"/>
          <c:showVal val="0"/>
          <c:showCatName val="0"/>
          <c:showSerName val="0"/>
          <c:showPercent val="0"/>
          <c:showBubbleSize val="0"/>
        </c:dLbls>
        <c:gapWidth val="150"/>
        <c:axId val="346749840"/>
        <c:axId val="346753664"/>
      </c:barChart>
      <c:lineChart>
        <c:grouping val="standard"/>
        <c:varyColors val="0"/>
        <c:ser>
          <c:idx val="0"/>
          <c:order val="0"/>
          <c:tx>
            <c:strRef>
              <c:f>'2.3'!$F$42</c:f>
              <c:strCache>
                <c:ptCount val="1"/>
                <c:pt idx="0">
                  <c:v>2017</c:v>
                </c:pt>
              </c:strCache>
            </c:strRef>
          </c:tx>
          <c:spPr>
            <a:ln>
              <a:noFill/>
            </a:ln>
          </c:spPr>
          <c:marker>
            <c:symbol val="triangle"/>
            <c:size val="10"/>
            <c:spPr>
              <a:solidFill>
                <a:schemeClr val="accent3"/>
              </a:solidFill>
              <a:ln>
                <a:noFill/>
              </a:ln>
            </c:spPr>
          </c:marker>
          <c:cat>
            <c:strRef>
              <c:f>'2.3'!$C$43:$C$56</c:f>
              <c:strCache>
                <c:ptCount val="14"/>
                <c:pt idx="0">
                  <c:v>BRA</c:v>
                </c:pt>
                <c:pt idx="1">
                  <c:v>ARG</c:v>
                </c:pt>
                <c:pt idx="2">
                  <c:v>DOM</c:v>
                </c:pt>
                <c:pt idx="3">
                  <c:v>URY</c:v>
                </c:pt>
                <c:pt idx="4">
                  <c:v>MEX</c:v>
                </c:pt>
                <c:pt idx="5">
                  <c:v>PRY</c:v>
                </c:pt>
                <c:pt idx="6">
                  <c:v>COL</c:v>
                </c:pt>
                <c:pt idx="7">
                  <c:v>CHL</c:v>
                </c:pt>
                <c:pt idx="8">
                  <c:v>PER</c:v>
                </c:pt>
                <c:pt idx="9">
                  <c:v>PAN</c:v>
                </c:pt>
                <c:pt idx="10">
                  <c:v>ECU</c:v>
                </c:pt>
                <c:pt idx="12">
                  <c:v>ALC</c:v>
                </c:pt>
                <c:pt idx="13">
                  <c:v>OCDE</c:v>
                </c:pt>
              </c:strCache>
            </c:strRef>
          </c:cat>
          <c:val>
            <c:numRef>
              <c:f>'2.3'!$F$43:$F$56</c:f>
              <c:numCache>
                <c:formatCode>0.000</c:formatCode>
                <c:ptCount val="14"/>
                <c:pt idx="0">
                  <c:v>-6.971</c:v>
                </c:pt>
                <c:pt idx="1">
                  <c:v>-5.33</c:v>
                </c:pt>
                <c:pt idx="2">
                  <c:v>-3.021</c:v>
                </c:pt>
                <c:pt idx="3">
                  <c:v>-3.498</c:v>
                </c:pt>
                <c:pt idx="4">
                  <c:v>-3.589</c:v>
                </c:pt>
                <c:pt idx="5">
                  <c:v>-2.502</c:v>
                </c:pt>
                <c:pt idx="6">
                  <c:v>-1.54</c:v>
                </c:pt>
                <c:pt idx="7">
                  <c:v>-1.767</c:v>
                </c:pt>
                <c:pt idx="8">
                  <c:v>-1.202</c:v>
                </c:pt>
                <c:pt idx="9">
                  <c:v>0.462</c:v>
                </c:pt>
                <c:pt idx="10">
                  <c:v>3.928</c:v>
                </c:pt>
                <c:pt idx="12">
                  <c:v>-4.436534026451577</c:v>
                </c:pt>
                <c:pt idx="13">
                  <c:v>-2.2278260913381</c:v>
                </c:pt>
              </c:numCache>
            </c:numRef>
          </c:val>
          <c:smooth val="0"/>
          <c:extLst xmlns:c16r2="http://schemas.microsoft.com/office/drawing/2015/06/chart">
            <c:ext xmlns:c16="http://schemas.microsoft.com/office/drawing/2014/chart" uri="{C3380CC4-5D6E-409C-BE32-E72D297353CC}">
              <c16:uniqueId val="{00000009-0108-4261-822F-4B5C7B534E80}"/>
            </c:ext>
          </c:extLst>
        </c:ser>
        <c:ser>
          <c:idx val="1"/>
          <c:order val="1"/>
          <c:tx>
            <c:strRef>
              <c:f>'2.3'!$E$42</c:f>
              <c:strCache>
                <c:ptCount val="1"/>
                <c:pt idx="0">
                  <c:v>2016</c:v>
                </c:pt>
              </c:strCache>
            </c:strRef>
          </c:tx>
          <c:spPr>
            <a:ln>
              <a:noFill/>
            </a:ln>
          </c:spPr>
          <c:marker>
            <c:symbol val="diamond"/>
            <c:size val="10"/>
            <c:spPr>
              <a:solidFill>
                <a:schemeClr val="tx1"/>
              </a:solidFill>
              <a:ln>
                <a:noFill/>
              </a:ln>
            </c:spPr>
          </c:marker>
          <c:cat>
            <c:strRef>
              <c:f>'2.3'!$C$43:$C$56</c:f>
              <c:strCache>
                <c:ptCount val="14"/>
                <c:pt idx="0">
                  <c:v>BRA</c:v>
                </c:pt>
                <c:pt idx="1">
                  <c:v>ARG</c:v>
                </c:pt>
                <c:pt idx="2">
                  <c:v>DOM</c:v>
                </c:pt>
                <c:pt idx="3">
                  <c:v>URY</c:v>
                </c:pt>
                <c:pt idx="4">
                  <c:v>MEX</c:v>
                </c:pt>
                <c:pt idx="5">
                  <c:v>PRY</c:v>
                </c:pt>
                <c:pt idx="6">
                  <c:v>COL</c:v>
                </c:pt>
                <c:pt idx="7">
                  <c:v>CHL</c:v>
                </c:pt>
                <c:pt idx="8">
                  <c:v>PER</c:v>
                </c:pt>
                <c:pt idx="9">
                  <c:v>PAN</c:v>
                </c:pt>
                <c:pt idx="10">
                  <c:v>ECU</c:v>
                </c:pt>
                <c:pt idx="12">
                  <c:v>ALC</c:v>
                </c:pt>
                <c:pt idx="13">
                  <c:v>OCDE</c:v>
                </c:pt>
              </c:strCache>
            </c:strRef>
          </c:cat>
          <c:val>
            <c:numRef>
              <c:f>'2.3'!$E$43:$E$56</c:f>
              <c:numCache>
                <c:formatCode>0.000</c:formatCode>
                <c:ptCount val="14"/>
                <c:pt idx="0">
                  <c:v>-7.144</c:v>
                </c:pt>
                <c:pt idx="1">
                  <c:v>-5.976</c:v>
                </c:pt>
                <c:pt idx="2">
                  <c:v>-2.603</c:v>
                </c:pt>
                <c:pt idx="3">
                  <c:v>-3.931</c:v>
                </c:pt>
                <c:pt idx="4">
                  <c:v>-4.83</c:v>
                </c:pt>
                <c:pt idx="5">
                  <c:v>-2.597</c:v>
                </c:pt>
                <c:pt idx="6">
                  <c:v>-1.968</c:v>
                </c:pt>
                <c:pt idx="7">
                  <c:v>-2.325</c:v>
                </c:pt>
                <c:pt idx="8">
                  <c:v>-1.715</c:v>
                </c:pt>
                <c:pt idx="9">
                  <c:v>-0.574</c:v>
                </c:pt>
                <c:pt idx="10">
                  <c:v>-0.599</c:v>
                </c:pt>
                <c:pt idx="12">
                  <c:v>-2.199675729090355</c:v>
                </c:pt>
                <c:pt idx="13">
                  <c:v>-2.47136133635968</c:v>
                </c:pt>
              </c:numCache>
            </c:numRef>
          </c:val>
          <c:smooth val="0"/>
          <c:extLst xmlns:c16r2="http://schemas.microsoft.com/office/drawing/2015/06/chart">
            <c:ext xmlns:c16="http://schemas.microsoft.com/office/drawing/2014/chart" uri="{C3380CC4-5D6E-409C-BE32-E72D297353CC}">
              <c16:uniqueId val="{0000000A-0108-4261-822F-4B5C7B534E80}"/>
            </c:ext>
          </c:extLst>
        </c:ser>
        <c:dLbls>
          <c:showLegendKey val="0"/>
          <c:showVal val="0"/>
          <c:showCatName val="0"/>
          <c:showSerName val="0"/>
          <c:showPercent val="0"/>
          <c:showBubbleSize val="0"/>
        </c:dLbls>
        <c:marker val="1"/>
        <c:smooth val="0"/>
        <c:axId val="346749840"/>
        <c:axId val="346753664"/>
      </c:lineChart>
      <c:catAx>
        <c:axId val="346749840"/>
        <c:scaling>
          <c:orientation val="minMax"/>
        </c:scaling>
        <c:delete val="0"/>
        <c:axPos val="b"/>
        <c:numFmt formatCode="General" sourceLinked="1"/>
        <c:majorTickMark val="none"/>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346753664"/>
        <c:crosses val="autoZero"/>
        <c:auto val="1"/>
        <c:lblAlgn val="ctr"/>
        <c:lblOffset val="100"/>
        <c:noMultiLvlLbl val="0"/>
      </c:catAx>
      <c:valAx>
        <c:axId val="346753664"/>
        <c:scaling>
          <c:orientation val="minMax"/>
        </c:scaling>
        <c:delete val="0"/>
        <c:axPos val="l"/>
        <c:majorGridlines>
          <c:spPr>
            <a:ln>
              <a:solidFill>
                <a:schemeClr val="accent1">
                  <a:alpha val="47000"/>
                </a:schemeClr>
              </a:solidFill>
            </a:ln>
          </c:spPr>
        </c:majorGridlines>
        <c:numFmt formatCode="0" sourceLinked="0"/>
        <c:majorTickMark val="in"/>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46749840"/>
        <c:crosses val="autoZero"/>
        <c:crossBetween val="between"/>
      </c:valAx>
      <c:spPr>
        <a:ln>
          <a:solidFill>
            <a:schemeClr val="accent1">
              <a:alpha val="35000"/>
            </a:schemeClr>
          </a:solidFill>
        </a:ln>
      </c:spPr>
    </c:plotArea>
    <c:legend>
      <c:legendPos val="t"/>
      <c:layout>
        <c:manualLayout>
          <c:xMode val="edge"/>
          <c:yMode val="edge"/>
          <c:x val="0.304133389576303"/>
          <c:y val="0.00892856099000988"/>
          <c:w val="0.387596550431196"/>
          <c:h val="0.0536983322518984"/>
        </c:manualLayout>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1" r="0.700000000000001" t="0.750000000000001"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38675595414993"/>
          <c:y val="0.0789820022497188"/>
          <c:w val="0.918821967347908"/>
          <c:h val="0.838862720284964"/>
        </c:manualLayout>
      </c:layout>
      <c:barChart>
        <c:barDir val="col"/>
        <c:grouping val="clustered"/>
        <c:varyColors val="0"/>
        <c:ser>
          <c:idx val="2"/>
          <c:order val="2"/>
          <c:tx>
            <c:strRef>
              <c:f>'2.4'!$G$38</c:f>
              <c:strCache>
                <c:ptCount val="1"/>
                <c:pt idx="0">
                  <c:v>2014</c:v>
                </c:pt>
              </c:strCache>
            </c:strRef>
          </c:tx>
          <c:spPr>
            <a:solidFill>
              <a:schemeClr val="accent1"/>
            </a:solidFill>
          </c:spPr>
          <c:invertIfNegative val="0"/>
          <c:dPt>
            <c:idx val="16"/>
            <c:invertIfNegative val="0"/>
            <c:bubble3D val="0"/>
            <c:spPr>
              <a:solidFill>
                <a:schemeClr val="accent2">
                  <a:lumMod val="60000"/>
                  <a:lumOff val="40000"/>
                </a:schemeClr>
              </a:solidFill>
            </c:spPr>
            <c:extLst xmlns:c16r2="http://schemas.microsoft.com/office/drawing/2015/06/chart">
              <c:ext xmlns:c16="http://schemas.microsoft.com/office/drawing/2014/chart" uri="{C3380CC4-5D6E-409C-BE32-E72D297353CC}">
                <c16:uniqueId val="{00000001-046D-4910-A991-6B8315CE6B16}"/>
              </c:ext>
            </c:extLst>
          </c:dPt>
          <c:dPt>
            <c:idx val="17"/>
            <c:invertIfNegative val="0"/>
            <c:bubble3D val="0"/>
            <c:spPr>
              <a:solidFill>
                <a:schemeClr val="accent2"/>
              </a:solidFill>
            </c:spPr>
            <c:extLst xmlns:c16r2="http://schemas.microsoft.com/office/drawing/2015/06/chart">
              <c:ext xmlns:c16="http://schemas.microsoft.com/office/drawing/2014/chart" uri="{C3380CC4-5D6E-409C-BE32-E72D297353CC}">
                <c16:uniqueId val="{00000003-046D-4910-A991-6B8315CE6B16}"/>
              </c:ext>
            </c:extLst>
          </c:dPt>
          <c:dPt>
            <c:idx val="20"/>
            <c:invertIfNegative val="0"/>
            <c:bubble3D val="0"/>
            <c:spPr>
              <a:solidFill>
                <a:srgbClr val="C00000"/>
              </a:solidFill>
            </c:spPr>
            <c:extLst xmlns:c16r2="http://schemas.microsoft.com/office/drawing/2015/06/chart">
              <c:ext xmlns:c16="http://schemas.microsoft.com/office/drawing/2014/chart" uri="{C3380CC4-5D6E-409C-BE32-E72D297353CC}">
                <c16:uniqueId val="{00000005-046D-4910-A991-6B8315CE6B16}"/>
              </c:ext>
            </c:extLst>
          </c:dPt>
          <c:dPt>
            <c:idx val="21"/>
            <c:invertIfNegative val="0"/>
            <c:bubble3D val="0"/>
            <c:spPr>
              <a:solidFill>
                <a:srgbClr val="C00000"/>
              </a:solidFill>
            </c:spPr>
            <c:extLst xmlns:c16r2="http://schemas.microsoft.com/office/drawing/2015/06/chart">
              <c:ext xmlns:c16="http://schemas.microsoft.com/office/drawing/2014/chart" uri="{C3380CC4-5D6E-409C-BE32-E72D297353CC}">
                <c16:uniqueId val="{00000007-046D-4910-A991-6B8315CE6B16}"/>
              </c:ext>
            </c:extLst>
          </c:dPt>
          <c:cat>
            <c:strRef>
              <c:f>'2.4'!$C$39:$C$56</c:f>
              <c:strCache>
                <c:ptCount val="18"/>
                <c:pt idx="0">
                  <c:v>JAM</c:v>
                </c:pt>
                <c:pt idx="1">
                  <c:v>BRB</c:v>
                </c:pt>
                <c:pt idx="2">
                  <c:v>BRA</c:v>
                </c:pt>
                <c:pt idx="3">
                  <c:v>URY</c:v>
                </c:pt>
                <c:pt idx="4">
                  <c:v>SLV</c:v>
                </c:pt>
                <c:pt idx="5">
                  <c:v>MEX</c:v>
                </c:pt>
                <c:pt idx="6">
                  <c:v>ARG</c:v>
                </c:pt>
                <c:pt idx="7">
                  <c:v>COL</c:v>
                </c:pt>
                <c:pt idx="8">
                  <c:v>CRI</c:v>
                </c:pt>
                <c:pt idx="9">
                  <c:v>PAN</c:v>
                </c:pt>
                <c:pt idx="10">
                  <c:v>DOM</c:v>
                </c:pt>
                <c:pt idx="11">
                  <c:v>ECU</c:v>
                </c:pt>
                <c:pt idx="12">
                  <c:v>PER</c:v>
                </c:pt>
                <c:pt idx="13">
                  <c:v>PRY</c:v>
                </c:pt>
                <c:pt idx="14">
                  <c:v>CHL</c:v>
                </c:pt>
                <c:pt idx="16">
                  <c:v>ALC</c:v>
                </c:pt>
                <c:pt idx="17">
                  <c:v>OCDE</c:v>
                </c:pt>
              </c:strCache>
            </c:strRef>
          </c:cat>
          <c:val>
            <c:numRef>
              <c:f>'2.4'!$G$39:$G$56</c:f>
              <c:numCache>
                <c:formatCode>0.00</c:formatCode>
                <c:ptCount val="18"/>
                <c:pt idx="0">
                  <c:v>135.615</c:v>
                </c:pt>
                <c:pt idx="1">
                  <c:v>98.366</c:v>
                </c:pt>
                <c:pt idx="2">
                  <c:v>63.314</c:v>
                </c:pt>
                <c:pt idx="3">
                  <c:v>61.165</c:v>
                </c:pt>
                <c:pt idx="4">
                  <c:v>56.834</c:v>
                </c:pt>
                <c:pt idx="5">
                  <c:v>49.511</c:v>
                </c:pt>
                <c:pt idx="6">
                  <c:v>45.097</c:v>
                </c:pt>
                <c:pt idx="7">
                  <c:v>44.282</c:v>
                </c:pt>
                <c:pt idx="8">
                  <c:v>39.261</c:v>
                </c:pt>
                <c:pt idx="9">
                  <c:v>37.081</c:v>
                </c:pt>
                <c:pt idx="10">
                  <c:v>34.383</c:v>
                </c:pt>
                <c:pt idx="11">
                  <c:v>31.184</c:v>
                </c:pt>
                <c:pt idx="12">
                  <c:v>20.682</c:v>
                </c:pt>
                <c:pt idx="13">
                  <c:v>20.244</c:v>
                </c:pt>
                <c:pt idx="14">
                  <c:v>15.061</c:v>
                </c:pt>
                <c:pt idx="16">
                  <c:v>50.40972332877993</c:v>
                </c:pt>
                <c:pt idx="17">
                  <c:v>110.0170081792302</c:v>
                </c:pt>
              </c:numCache>
            </c:numRef>
          </c:val>
          <c:extLst xmlns:c16r2="http://schemas.microsoft.com/office/drawing/2015/06/chart">
            <c:ext xmlns:c16="http://schemas.microsoft.com/office/drawing/2014/chart" uri="{C3380CC4-5D6E-409C-BE32-E72D297353CC}">
              <c16:uniqueId val="{00000008-046D-4910-A991-6B8315CE6B16}"/>
            </c:ext>
          </c:extLst>
        </c:ser>
        <c:dLbls>
          <c:showLegendKey val="0"/>
          <c:showVal val="0"/>
          <c:showCatName val="0"/>
          <c:showSerName val="0"/>
          <c:showPercent val="0"/>
          <c:showBubbleSize val="0"/>
        </c:dLbls>
        <c:gapWidth val="150"/>
        <c:axId val="350839728"/>
        <c:axId val="350843504"/>
      </c:barChart>
      <c:lineChart>
        <c:grouping val="standard"/>
        <c:varyColors val="0"/>
        <c:ser>
          <c:idx val="1"/>
          <c:order val="0"/>
          <c:tx>
            <c:strRef>
              <c:f>'2.4'!$F$38</c:f>
              <c:strCache>
                <c:ptCount val="1"/>
                <c:pt idx="0">
                  <c:v>2009</c:v>
                </c:pt>
              </c:strCache>
            </c:strRef>
          </c:tx>
          <c:spPr>
            <a:ln>
              <a:noFill/>
            </a:ln>
          </c:spPr>
          <c:marker>
            <c:symbol val="triangle"/>
            <c:size val="10"/>
            <c:spPr>
              <a:solidFill>
                <a:srgbClr val="FFC000"/>
              </a:solidFill>
              <a:ln>
                <a:noFill/>
              </a:ln>
            </c:spPr>
          </c:marker>
          <c:cat>
            <c:strRef>
              <c:f>'2.4'!$C$39:$C$56</c:f>
              <c:strCache>
                <c:ptCount val="18"/>
                <c:pt idx="0">
                  <c:v>JAM</c:v>
                </c:pt>
                <c:pt idx="1">
                  <c:v>BRB</c:v>
                </c:pt>
                <c:pt idx="2">
                  <c:v>BRA</c:v>
                </c:pt>
                <c:pt idx="3">
                  <c:v>URY</c:v>
                </c:pt>
                <c:pt idx="4">
                  <c:v>SLV</c:v>
                </c:pt>
                <c:pt idx="5">
                  <c:v>MEX</c:v>
                </c:pt>
                <c:pt idx="6">
                  <c:v>ARG</c:v>
                </c:pt>
                <c:pt idx="7">
                  <c:v>COL</c:v>
                </c:pt>
                <c:pt idx="8">
                  <c:v>CRI</c:v>
                </c:pt>
                <c:pt idx="9">
                  <c:v>PAN</c:v>
                </c:pt>
                <c:pt idx="10">
                  <c:v>DOM</c:v>
                </c:pt>
                <c:pt idx="11">
                  <c:v>ECU</c:v>
                </c:pt>
                <c:pt idx="12">
                  <c:v>PER</c:v>
                </c:pt>
                <c:pt idx="13">
                  <c:v>PRY</c:v>
                </c:pt>
                <c:pt idx="14">
                  <c:v>CHL</c:v>
                </c:pt>
                <c:pt idx="16">
                  <c:v>ALC</c:v>
                </c:pt>
                <c:pt idx="17">
                  <c:v>OCDE</c:v>
                </c:pt>
              </c:strCache>
            </c:strRef>
          </c:cat>
          <c:val>
            <c:numRef>
              <c:f>'2.4'!$F$39:$F$56</c:f>
              <c:numCache>
                <c:formatCode>0.00</c:formatCode>
                <c:ptCount val="18"/>
                <c:pt idx="0">
                  <c:v>141.936</c:v>
                </c:pt>
                <c:pt idx="1">
                  <c:v>63.049</c:v>
                </c:pt>
                <c:pt idx="2">
                  <c:v>64.944</c:v>
                </c:pt>
                <c:pt idx="3">
                  <c:v>63.099</c:v>
                </c:pt>
                <c:pt idx="4">
                  <c:v>48.214</c:v>
                </c:pt>
                <c:pt idx="5">
                  <c:v>43.924</c:v>
                </c:pt>
                <c:pt idx="6">
                  <c:v>47.59</c:v>
                </c:pt>
                <c:pt idx="7">
                  <c:v>35.171</c:v>
                </c:pt>
                <c:pt idx="8">
                  <c:v>26.546</c:v>
                </c:pt>
                <c:pt idx="9">
                  <c:v>41.287</c:v>
                </c:pt>
                <c:pt idx="10">
                  <c:v>22.729</c:v>
                </c:pt>
                <c:pt idx="11">
                  <c:v>17.719</c:v>
                </c:pt>
                <c:pt idx="12">
                  <c:v>28.384</c:v>
                </c:pt>
                <c:pt idx="13">
                  <c:v>18.245</c:v>
                </c:pt>
                <c:pt idx="14">
                  <c:v>5.834</c:v>
                </c:pt>
                <c:pt idx="16">
                  <c:v>49.0195608991379</c:v>
                </c:pt>
                <c:pt idx="17">
                  <c:v>90.26868227758872</c:v>
                </c:pt>
              </c:numCache>
            </c:numRef>
          </c:val>
          <c:smooth val="0"/>
          <c:extLst xmlns:c16r2="http://schemas.microsoft.com/office/drawing/2015/06/chart">
            <c:ext xmlns:c16="http://schemas.microsoft.com/office/drawing/2014/chart" uri="{C3380CC4-5D6E-409C-BE32-E72D297353CC}">
              <c16:uniqueId val="{00000009-046D-4910-A991-6B8315CE6B16}"/>
            </c:ext>
          </c:extLst>
        </c:ser>
        <c:ser>
          <c:idx val="0"/>
          <c:order val="1"/>
          <c:tx>
            <c:strRef>
              <c:f>'2.4'!$E$38</c:f>
              <c:strCache>
                <c:ptCount val="1"/>
                <c:pt idx="0">
                  <c:v>2007</c:v>
                </c:pt>
              </c:strCache>
            </c:strRef>
          </c:tx>
          <c:spPr>
            <a:ln>
              <a:noFill/>
            </a:ln>
          </c:spPr>
          <c:marker>
            <c:symbol val="diamond"/>
            <c:size val="10"/>
            <c:spPr>
              <a:solidFill>
                <a:schemeClr val="tx1"/>
              </a:solidFill>
            </c:spPr>
          </c:marker>
          <c:cat>
            <c:strRef>
              <c:f>'2.4'!$C$39:$C$56</c:f>
              <c:strCache>
                <c:ptCount val="18"/>
                <c:pt idx="0">
                  <c:v>JAM</c:v>
                </c:pt>
                <c:pt idx="1">
                  <c:v>BRB</c:v>
                </c:pt>
                <c:pt idx="2">
                  <c:v>BRA</c:v>
                </c:pt>
                <c:pt idx="3">
                  <c:v>URY</c:v>
                </c:pt>
                <c:pt idx="4">
                  <c:v>SLV</c:v>
                </c:pt>
                <c:pt idx="5">
                  <c:v>MEX</c:v>
                </c:pt>
                <c:pt idx="6">
                  <c:v>ARG</c:v>
                </c:pt>
                <c:pt idx="7">
                  <c:v>COL</c:v>
                </c:pt>
                <c:pt idx="8">
                  <c:v>CRI</c:v>
                </c:pt>
                <c:pt idx="9">
                  <c:v>PAN</c:v>
                </c:pt>
                <c:pt idx="10">
                  <c:v>DOM</c:v>
                </c:pt>
                <c:pt idx="11">
                  <c:v>ECU</c:v>
                </c:pt>
                <c:pt idx="12">
                  <c:v>PER</c:v>
                </c:pt>
                <c:pt idx="13">
                  <c:v>PRY</c:v>
                </c:pt>
                <c:pt idx="14">
                  <c:v>CHL</c:v>
                </c:pt>
                <c:pt idx="16">
                  <c:v>ALC</c:v>
                </c:pt>
                <c:pt idx="17">
                  <c:v>OCDE</c:v>
                </c:pt>
              </c:strCache>
            </c:strRef>
          </c:cat>
          <c:val>
            <c:numRef>
              <c:f>'2.4'!$E$39:$E$56</c:f>
              <c:numCache>
                <c:formatCode>0.00</c:formatCode>
                <c:ptCount val="18"/>
                <c:pt idx="0">
                  <c:v>114.478</c:v>
                </c:pt>
                <c:pt idx="1">
                  <c:v>51.415</c:v>
                </c:pt>
                <c:pt idx="2">
                  <c:v>63.743</c:v>
                </c:pt>
                <c:pt idx="3">
                  <c:v>67.985</c:v>
                </c:pt>
                <c:pt idx="4">
                  <c:v>38.031</c:v>
                </c:pt>
                <c:pt idx="5">
                  <c:v>37.534</c:v>
                </c:pt>
                <c:pt idx="6">
                  <c:v>44.39</c:v>
                </c:pt>
                <c:pt idx="7">
                  <c:v>32.469</c:v>
                </c:pt>
                <c:pt idx="8">
                  <c:v>26.857</c:v>
                </c:pt>
                <c:pt idx="9">
                  <c:v>49.961</c:v>
                </c:pt>
                <c:pt idx="10">
                  <c:v>17.519</c:v>
                </c:pt>
                <c:pt idx="11">
                  <c:v>27.197</c:v>
                </c:pt>
                <c:pt idx="12">
                  <c:v>31.87</c:v>
                </c:pt>
                <c:pt idx="13">
                  <c:v>18.142</c:v>
                </c:pt>
                <c:pt idx="14">
                  <c:v>3.89</c:v>
                </c:pt>
                <c:pt idx="16">
                  <c:v>46.22399605129711</c:v>
                </c:pt>
                <c:pt idx="17">
                  <c:v>73.2440352909258</c:v>
                </c:pt>
              </c:numCache>
            </c:numRef>
          </c:val>
          <c:smooth val="0"/>
          <c:extLst xmlns:c16r2="http://schemas.microsoft.com/office/drawing/2015/06/chart">
            <c:ext xmlns:c16="http://schemas.microsoft.com/office/drawing/2014/chart" uri="{C3380CC4-5D6E-409C-BE32-E72D297353CC}">
              <c16:uniqueId val="{0000000A-046D-4910-A991-6B8315CE6B16}"/>
            </c:ext>
          </c:extLst>
        </c:ser>
        <c:ser>
          <c:idx val="3"/>
          <c:order val="3"/>
          <c:tx>
            <c:strRef>
              <c:f>'2.4'!$H$38</c:f>
              <c:strCache>
                <c:ptCount val="1"/>
                <c:pt idx="0">
                  <c:v>2015</c:v>
                </c:pt>
              </c:strCache>
            </c:strRef>
          </c:tx>
          <c:spPr>
            <a:ln w="28575">
              <a:noFill/>
            </a:ln>
          </c:spPr>
          <c:marker>
            <c:symbol val="dash"/>
            <c:size val="12"/>
            <c:spPr>
              <a:solidFill>
                <a:schemeClr val="tx1"/>
              </a:solidFill>
              <a:ln>
                <a:noFill/>
              </a:ln>
            </c:spPr>
          </c:marker>
          <c:cat>
            <c:strRef>
              <c:f>'2.4'!$C$39:$C$56</c:f>
              <c:strCache>
                <c:ptCount val="18"/>
                <c:pt idx="0">
                  <c:v>JAM</c:v>
                </c:pt>
                <c:pt idx="1">
                  <c:v>BRB</c:v>
                </c:pt>
                <c:pt idx="2">
                  <c:v>BRA</c:v>
                </c:pt>
                <c:pt idx="3">
                  <c:v>URY</c:v>
                </c:pt>
                <c:pt idx="4">
                  <c:v>SLV</c:v>
                </c:pt>
                <c:pt idx="5">
                  <c:v>MEX</c:v>
                </c:pt>
                <c:pt idx="6">
                  <c:v>ARG</c:v>
                </c:pt>
                <c:pt idx="7">
                  <c:v>COL</c:v>
                </c:pt>
                <c:pt idx="8">
                  <c:v>CRI</c:v>
                </c:pt>
                <c:pt idx="9">
                  <c:v>PAN</c:v>
                </c:pt>
                <c:pt idx="10">
                  <c:v>DOM</c:v>
                </c:pt>
                <c:pt idx="11">
                  <c:v>ECU</c:v>
                </c:pt>
                <c:pt idx="12">
                  <c:v>PER</c:v>
                </c:pt>
                <c:pt idx="13">
                  <c:v>PRY</c:v>
                </c:pt>
                <c:pt idx="14">
                  <c:v>CHL</c:v>
                </c:pt>
                <c:pt idx="16">
                  <c:v>ALC</c:v>
                </c:pt>
                <c:pt idx="17">
                  <c:v>OCDE</c:v>
                </c:pt>
              </c:strCache>
            </c:strRef>
          </c:cat>
          <c:val>
            <c:numRef>
              <c:f>'2.4'!$H$39:$H$56</c:f>
              <c:numCache>
                <c:formatCode>0.00</c:formatCode>
                <c:ptCount val="18"/>
                <c:pt idx="0">
                  <c:v>124.349</c:v>
                </c:pt>
                <c:pt idx="1">
                  <c:v>103.012</c:v>
                </c:pt>
                <c:pt idx="4">
                  <c:v>58.915</c:v>
                </c:pt>
                <c:pt idx="6">
                  <c:v>56.506</c:v>
                </c:pt>
                <c:pt idx="8">
                  <c:v>42.376</c:v>
                </c:pt>
                <c:pt idx="9">
                  <c:v>38.773</c:v>
                </c:pt>
                <c:pt idx="11">
                  <c:v>34.532</c:v>
                </c:pt>
                <c:pt idx="12">
                  <c:v>23.064</c:v>
                </c:pt>
                <c:pt idx="13">
                  <c:v>23.829</c:v>
                </c:pt>
              </c:numCache>
            </c:numRef>
          </c:val>
          <c:smooth val="0"/>
          <c:extLst xmlns:c16r2="http://schemas.microsoft.com/office/drawing/2015/06/chart">
            <c:ext xmlns:c16="http://schemas.microsoft.com/office/drawing/2014/chart" uri="{C3380CC4-5D6E-409C-BE32-E72D297353CC}">
              <c16:uniqueId val="{0000000B-046D-4910-A991-6B8315CE6B16}"/>
            </c:ext>
          </c:extLst>
        </c:ser>
        <c:dLbls>
          <c:showLegendKey val="0"/>
          <c:showVal val="0"/>
          <c:showCatName val="0"/>
          <c:showSerName val="0"/>
          <c:showPercent val="0"/>
          <c:showBubbleSize val="0"/>
        </c:dLbls>
        <c:marker val="1"/>
        <c:smooth val="0"/>
        <c:axId val="350839728"/>
        <c:axId val="350843504"/>
      </c:lineChart>
      <c:catAx>
        <c:axId val="350839728"/>
        <c:scaling>
          <c:orientation val="minMax"/>
        </c:scaling>
        <c:delete val="0"/>
        <c:axPos val="b"/>
        <c:numFmt formatCode="General" sourceLinked="1"/>
        <c:majorTickMark val="none"/>
        <c:minorTickMark val="none"/>
        <c:tickLblPos val="nextTo"/>
        <c:crossAx val="350843504"/>
        <c:crosses val="autoZero"/>
        <c:auto val="1"/>
        <c:lblAlgn val="ctr"/>
        <c:lblOffset val="100"/>
        <c:noMultiLvlLbl val="0"/>
      </c:catAx>
      <c:valAx>
        <c:axId val="350843504"/>
        <c:scaling>
          <c:orientation val="minMax"/>
        </c:scaling>
        <c:delete val="0"/>
        <c:axPos val="l"/>
        <c:majorGridlines>
          <c:spPr>
            <a:ln>
              <a:solidFill>
                <a:schemeClr val="accent1">
                  <a:alpha val="47000"/>
                </a:schemeClr>
              </a:solidFill>
            </a:ln>
          </c:spPr>
        </c:majorGridlines>
        <c:numFmt formatCode="0" sourceLinked="0"/>
        <c:majorTickMark val="out"/>
        <c:minorTickMark val="none"/>
        <c:tickLblPos val="nextTo"/>
        <c:crossAx val="350839728"/>
        <c:crosses val="autoZero"/>
        <c:crossBetween val="between"/>
      </c:valAx>
      <c:spPr>
        <a:ln>
          <a:solidFill>
            <a:schemeClr val="accent1">
              <a:alpha val="35000"/>
            </a:schemeClr>
          </a:solidFill>
        </a:ln>
      </c:spPr>
    </c:plotArea>
    <c:legend>
      <c:legendPos val="t"/>
      <c:layout>
        <c:manualLayout>
          <c:xMode val="edge"/>
          <c:yMode val="edge"/>
          <c:x val="0.304133374389654"/>
          <c:y val="0.00892856099000988"/>
          <c:w val="0.427607560228156"/>
          <c:h val="0.062746844840386"/>
        </c:manualLayout>
      </c:layout>
      <c:overlay val="0"/>
    </c:legend>
    <c:plotVisOnly val="1"/>
    <c:dispBlanksAs val="gap"/>
    <c:showDLblsOverMax val="0"/>
  </c:chart>
  <c:spPr>
    <a:ln>
      <a:noFill/>
    </a:ln>
  </c:spPr>
  <c:printSettings>
    <c:headerFooter/>
    <c:pageMargins b="0.750000000000001" l="0.700000000000001" r="0.700000000000001" t="0.750000000000001"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98265593540598"/>
          <c:y val="0.0789820022497188"/>
          <c:w val="0.9128628967741"/>
          <c:h val="0.838862720284964"/>
        </c:manualLayout>
      </c:layout>
      <c:barChart>
        <c:barDir val="col"/>
        <c:grouping val="clustered"/>
        <c:varyColors val="0"/>
        <c:ser>
          <c:idx val="1"/>
          <c:order val="1"/>
          <c:tx>
            <c:strRef>
              <c:f>'2.5'!$E$40</c:f>
              <c:strCache>
                <c:ptCount val="1"/>
                <c:pt idx="0">
                  <c:v>2014</c:v>
                </c:pt>
              </c:strCache>
            </c:strRef>
          </c:tx>
          <c:spPr>
            <a:solidFill>
              <a:schemeClr val="accent1"/>
            </a:solidFill>
            <a:ln>
              <a:noFill/>
            </a:ln>
          </c:spPr>
          <c:invertIfNegative val="0"/>
          <c:dPt>
            <c:idx val="16"/>
            <c:invertIfNegative val="0"/>
            <c:bubble3D val="0"/>
            <c:spPr>
              <a:solidFill>
                <a:schemeClr val="accent2">
                  <a:lumMod val="60000"/>
                  <a:lumOff val="40000"/>
                </a:schemeClr>
              </a:solidFill>
              <a:ln>
                <a:noFill/>
              </a:ln>
            </c:spPr>
            <c:extLst xmlns:c16r2="http://schemas.microsoft.com/office/drawing/2015/06/chart">
              <c:ext xmlns:c16="http://schemas.microsoft.com/office/drawing/2014/chart" uri="{C3380CC4-5D6E-409C-BE32-E72D297353CC}">
                <c16:uniqueId val="{00000001-2226-4A53-9B82-355C02E9B8C4}"/>
              </c:ext>
            </c:extLst>
          </c:dPt>
          <c:dPt>
            <c:idx val="17"/>
            <c:invertIfNegative val="0"/>
            <c:bubble3D val="0"/>
            <c:spPr>
              <a:solidFill>
                <a:schemeClr val="accent2"/>
              </a:solidFill>
              <a:ln>
                <a:noFill/>
              </a:ln>
            </c:spPr>
            <c:extLst xmlns:c16r2="http://schemas.microsoft.com/office/drawing/2015/06/chart">
              <c:ext xmlns:c16="http://schemas.microsoft.com/office/drawing/2014/chart" uri="{C3380CC4-5D6E-409C-BE32-E72D297353CC}">
                <c16:uniqueId val="{00000003-2226-4A53-9B82-355C02E9B8C4}"/>
              </c:ext>
            </c:extLst>
          </c:dPt>
          <c:cat>
            <c:strRef>
              <c:f>'2.5'!$B$41:$B$58</c:f>
              <c:strCache>
                <c:ptCount val="18"/>
                <c:pt idx="0">
                  <c:v>BRB</c:v>
                </c:pt>
                <c:pt idx="1">
                  <c:v>URY</c:v>
                </c:pt>
                <c:pt idx="2">
                  <c:v>JAM</c:v>
                </c:pt>
                <c:pt idx="3">
                  <c:v>BRA</c:v>
                </c:pt>
                <c:pt idx="4">
                  <c:v>ARG</c:v>
                </c:pt>
                <c:pt idx="5">
                  <c:v>MEX</c:v>
                </c:pt>
                <c:pt idx="6">
                  <c:v>PAN</c:v>
                </c:pt>
                <c:pt idx="7">
                  <c:v>COL</c:v>
                </c:pt>
                <c:pt idx="8">
                  <c:v>CRI</c:v>
                </c:pt>
                <c:pt idx="9">
                  <c:v>DOM</c:v>
                </c:pt>
                <c:pt idx="10">
                  <c:v>SLV</c:v>
                </c:pt>
                <c:pt idx="11">
                  <c:v>ECU</c:v>
                </c:pt>
                <c:pt idx="12">
                  <c:v>CHL</c:v>
                </c:pt>
                <c:pt idx="13">
                  <c:v>PER</c:v>
                </c:pt>
                <c:pt idx="14">
                  <c:v>PRY</c:v>
                </c:pt>
                <c:pt idx="16">
                  <c:v>ALC</c:v>
                </c:pt>
                <c:pt idx="17">
                  <c:v>OCDE</c:v>
                </c:pt>
              </c:strCache>
            </c:strRef>
          </c:cat>
          <c:val>
            <c:numRef>
              <c:f>'2.5'!$E$41:$E$58</c:f>
              <c:numCache>
                <c:formatCode>General</c:formatCode>
                <c:ptCount val="18"/>
                <c:pt idx="0">
                  <c:v>16165.72122033133</c:v>
                </c:pt>
                <c:pt idx="1">
                  <c:v>12879.14307774489</c:v>
                </c:pt>
                <c:pt idx="2">
                  <c:v>11838.63758217469</c:v>
                </c:pt>
                <c:pt idx="3">
                  <c:v>10265.01098077464</c:v>
                </c:pt>
                <c:pt idx="4">
                  <c:v>10056.7658488775</c:v>
                </c:pt>
                <c:pt idx="5">
                  <c:v>8490.819859678026</c:v>
                </c:pt>
                <c:pt idx="6">
                  <c:v>7709.789500037215</c:v>
                </c:pt>
                <c:pt idx="7">
                  <c:v>5955.9764264599</c:v>
                </c:pt>
                <c:pt idx="8">
                  <c:v>5880.268089996821</c:v>
                </c:pt>
                <c:pt idx="9">
                  <c:v>4818.747611118491</c:v>
                </c:pt>
                <c:pt idx="10">
                  <c:v>4576.37054330241</c:v>
                </c:pt>
                <c:pt idx="11">
                  <c:v>3531.585413643253</c:v>
                </c:pt>
                <c:pt idx="12">
                  <c:v>3463.313056423917</c:v>
                </c:pt>
                <c:pt idx="13">
                  <c:v>2455.220523833142</c:v>
                </c:pt>
                <c:pt idx="14">
                  <c:v>1721.386923013012</c:v>
                </c:pt>
                <c:pt idx="16">
                  <c:v>8203.65567459392</c:v>
                </c:pt>
                <c:pt idx="17">
                  <c:v>44531.67053556156</c:v>
                </c:pt>
              </c:numCache>
            </c:numRef>
          </c:val>
          <c:extLst xmlns:c16r2="http://schemas.microsoft.com/office/drawing/2015/06/chart">
            <c:ext xmlns:c16="http://schemas.microsoft.com/office/drawing/2014/chart" uri="{C3380CC4-5D6E-409C-BE32-E72D297353CC}">
              <c16:uniqueId val="{00000004-2226-4A53-9B82-355C02E9B8C4}"/>
            </c:ext>
          </c:extLst>
        </c:ser>
        <c:dLbls>
          <c:showLegendKey val="0"/>
          <c:showVal val="0"/>
          <c:showCatName val="0"/>
          <c:showSerName val="0"/>
          <c:showPercent val="0"/>
          <c:showBubbleSize val="0"/>
        </c:dLbls>
        <c:gapWidth val="150"/>
        <c:axId val="346866784"/>
        <c:axId val="346870368"/>
      </c:barChart>
      <c:lineChart>
        <c:grouping val="standard"/>
        <c:varyColors val="0"/>
        <c:ser>
          <c:idx val="0"/>
          <c:order val="0"/>
          <c:tx>
            <c:strRef>
              <c:f>'2.5'!$D$40</c:f>
              <c:strCache>
                <c:ptCount val="1"/>
                <c:pt idx="0">
                  <c:v>2009</c:v>
                </c:pt>
              </c:strCache>
            </c:strRef>
          </c:tx>
          <c:spPr>
            <a:ln>
              <a:noFill/>
            </a:ln>
          </c:spPr>
          <c:marker>
            <c:symbol val="triangle"/>
            <c:size val="10"/>
            <c:spPr>
              <a:solidFill>
                <a:schemeClr val="accent3"/>
              </a:solidFill>
            </c:spPr>
          </c:marker>
          <c:cat>
            <c:strRef>
              <c:f>'2.5'!$B$41:$B$58</c:f>
              <c:strCache>
                <c:ptCount val="18"/>
                <c:pt idx="0">
                  <c:v>BRB</c:v>
                </c:pt>
                <c:pt idx="1">
                  <c:v>URY</c:v>
                </c:pt>
                <c:pt idx="2">
                  <c:v>JAM</c:v>
                </c:pt>
                <c:pt idx="3">
                  <c:v>BRA</c:v>
                </c:pt>
                <c:pt idx="4">
                  <c:v>ARG</c:v>
                </c:pt>
                <c:pt idx="5">
                  <c:v>MEX</c:v>
                </c:pt>
                <c:pt idx="6">
                  <c:v>PAN</c:v>
                </c:pt>
                <c:pt idx="7">
                  <c:v>COL</c:v>
                </c:pt>
                <c:pt idx="8">
                  <c:v>CRI</c:v>
                </c:pt>
                <c:pt idx="9">
                  <c:v>DOM</c:v>
                </c:pt>
                <c:pt idx="10">
                  <c:v>SLV</c:v>
                </c:pt>
                <c:pt idx="11">
                  <c:v>ECU</c:v>
                </c:pt>
                <c:pt idx="12">
                  <c:v>CHL</c:v>
                </c:pt>
                <c:pt idx="13">
                  <c:v>PER</c:v>
                </c:pt>
                <c:pt idx="14">
                  <c:v>PRY</c:v>
                </c:pt>
                <c:pt idx="16">
                  <c:v>ALC</c:v>
                </c:pt>
                <c:pt idx="17">
                  <c:v>OCDE</c:v>
                </c:pt>
              </c:strCache>
            </c:strRef>
          </c:cat>
          <c:val>
            <c:numRef>
              <c:f>'2.5'!$D$41:$D$58</c:f>
              <c:numCache>
                <c:formatCode>General</c:formatCode>
                <c:ptCount val="18"/>
                <c:pt idx="0">
                  <c:v>9382.459985128946</c:v>
                </c:pt>
                <c:pt idx="1">
                  <c:v>9763.581900147745</c:v>
                </c:pt>
                <c:pt idx="2">
                  <c:v>11796.90023033419</c:v>
                </c:pt>
                <c:pt idx="3">
                  <c:v>8643.011080842612</c:v>
                </c:pt>
                <c:pt idx="4">
                  <c:v>8393.908990638633</c:v>
                </c:pt>
                <c:pt idx="5">
                  <c:v>6310.636551979256</c:v>
                </c:pt>
                <c:pt idx="6">
                  <c:v>5899.419729206963</c:v>
                </c:pt>
                <c:pt idx="7">
                  <c:v>3653.840253629756</c:v>
                </c:pt>
                <c:pt idx="8">
                  <c:v>3233.6732564649</c:v>
                </c:pt>
                <c:pt idx="9">
                  <c:v>2402.55589726489</c:v>
                </c:pt>
                <c:pt idx="10">
                  <c:v>3350.96111795141</c:v>
                </c:pt>
                <c:pt idx="11">
                  <c:v>1569.23250393583</c:v>
                </c:pt>
                <c:pt idx="12">
                  <c:v>1041.922459890537</c:v>
                </c:pt>
                <c:pt idx="13">
                  <c:v>2525.223353929248</c:v>
                </c:pt>
                <c:pt idx="14">
                  <c:v>1114.768423296411</c:v>
                </c:pt>
                <c:pt idx="16">
                  <c:v>6454.425320404832</c:v>
                </c:pt>
                <c:pt idx="17">
                  <c:v>31670.1829705013</c:v>
                </c:pt>
              </c:numCache>
            </c:numRef>
          </c:val>
          <c:smooth val="0"/>
          <c:extLst xmlns:c16r2="http://schemas.microsoft.com/office/drawing/2015/06/chart">
            <c:ext xmlns:c16="http://schemas.microsoft.com/office/drawing/2014/chart" uri="{C3380CC4-5D6E-409C-BE32-E72D297353CC}">
              <c16:uniqueId val="{00000005-2226-4A53-9B82-355C02E9B8C4}"/>
            </c:ext>
          </c:extLst>
        </c:ser>
        <c:ser>
          <c:idx val="2"/>
          <c:order val="2"/>
          <c:tx>
            <c:strRef>
              <c:f>'2.5'!$F$40</c:f>
              <c:strCache>
                <c:ptCount val="1"/>
                <c:pt idx="0">
                  <c:v>2015</c:v>
                </c:pt>
              </c:strCache>
            </c:strRef>
          </c:tx>
          <c:spPr>
            <a:ln>
              <a:noFill/>
            </a:ln>
          </c:spPr>
          <c:marker>
            <c:symbol val="dash"/>
            <c:size val="12"/>
            <c:spPr>
              <a:solidFill>
                <a:schemeClr val="tx1"/>
              </a:solidFill>
              <a:ln>
                <a:noFill/>
              </a:ln>
            </c:spPr>
          </c:marker>
          <c:cat>
            <c:strRef>
              <c:f>'2.5'!$B$41:$B$58</c:f>
              <c:strCache>
                <c:ptCount val="18"/>
                <c:pt idx="0">
                  <c:v>BRB</c:v>
                </c:pt>
                <c:pt idx="1">
                  <c:v>URY</c:v>
                </c:pt>
                <c:pt idx="2">
                  <c:v>JAM</c:v>
                </c:pt>
                <c:pt idx="3">
                  <c:v>BRA</c:v>
                </c:pt>
                <c:pt idx="4">
                  <c:v>ARG</c:v>
                </c:pt>
                <c:pt idx="5">
                  <c:v>MEX</c:v>
                </c:pt>
                <c:pt idx="6">
                  <c:v>PAN</c:v>
                </c:pt>
                <c:pt idx="7">
                  <c:v>COL</c:v>
                </c:pt>
                <c:pt idx="8">
                  <c:v>CRI</c:v>
                </c:pt>
                <c:pt idx="9">
                  <c:v>DOM</c:v>
                </c:pt>
                <c:pt idx="10">
                  <c:v>SLV</c:v>
                </c:pt>
                <c:pt idx="11">
                  <c:v>ECU</c:v>
                </c:pt>
                <c:pt idx="12">
                  <c:v>CHL</c:v>
                </c:pt>
                <c:pt idx="13">
                  <c:v>PER</c:v>
                </c:pt>
                <c:pt idx="14">
                  <c:v>PRY</c:v>
                </c:pt>
                <c:pt idx="16">
                  <c:v>ALC</c:v>
                </c:pt>
                <c:pt idx="17">
                  <c:v>OCDE</c:v>
                </c:pt>
              </c:strCache>
            </c:strRef>
          </c:cat>
          <c:val>
            <c:numRef>
              <c:f>'2.5'!$F$41:$F$58</c:f>
              <c:numCache>
                <c:formatCode>General</c:formatCode>
                <c:ptCount val="18"/>
                <c:pt idx="0">
                  <c:v>17142.10644846483</c:v>
                </c:pt>
                <c:pt idx="2">
                  <c:v>10956.22781717003</c:v>
                </c:pt>
                <c:pt idx="4">
                  <c:v>12744.67348301626</c:v>
                </c:pt>
                <c:pt idx="6">
                  <c:v>8437.59444445372</c:v>
                </c:pt>
                <c:pt idx="8">
                  <c:v>6560.747772278634</c:v>
                </c:pt>
                <c:pt idx="10">
                  <c:v>4887.945932491606</c:v>
                </c:pt>
                <c:pt idx="11">
                  <c:v>3889.505140020703</c:v>
                </c:pt>
                <c:pt idx="13">
                  <c:v>2812.016725714197</c:v>
                </c:pt>
                <c:pt idx="14">
                  <c:v>2074.863491603336</c:v>
                </c:pt>
              </c:numCache>
            </c:numRef>
          </c:val>
          <c:smooth val="0"/>
          <c:extLst xmlns:c16r2="http://schemas.microsoft.com/office/drawing/2015/06/chart">
            <c:ext xmlns:c16="http://schemas.microsoft.com/office/drawing/2014/chart" uri="{C3380CC4-5D6E-409C-BE32-E72D297353CC}">
              <c16:uniqueId val="{00000006-2226-4A53-9B82-355C02E9B8C4}"/>
            </c:ext>
          </c:extLst>
        </c:ser>
        <c:dLbls>
          <c:showLegendKey val="0"/>
          <c:showVal val="0"/>
          <c:showCatName val="0"/>
          <c:showSerName val="0"/>
          <c:showPercent val="0"/>
          <c:showBubbleSize val="0"/>
        </c:dLbls>
        <c:marker val="1"/>
        <c:smooth val="0"/>
        <c:axId val="346866784"/>
        <c:axId val="346870368"/>
      </c:lineChart>
      <c:catAx>
        <c:axId val="346866784"/>
        <c:scaling>
          <c:orientation val="minMax"/>
        </c:scaling>
        <c:delete val="0"/>
        <c:axPos val="b"/>
        <c:numFmt formatCode="General" sourceLinked="1"/>
        <c:majorTickMark val="none"/>
        <c:minorTickMark val="none"/>
        <c:tickLblPos val="nextTo"/>
        <c:crossAx val="346870368"/>
        <c:crosses val="autoZero"/>
        <c:auto val="1"/>
        <c:lblAlgn val="ctr"/>
        <c:lblOffset val="100"/>
        <c:noMultiLvlLbl val="0"/>
      </c:catAx>
      <c:valAx>
        <c:axId val="346870368"/>
        <c:scaling>
          <c:orientation val="minMax"/>
          <c:max val="48000.0"/>
          <c:min val="0.0"/>
        </c:scaling>
        <c:delete val="0"/>
        <c:axPos val="l"/>
        <c:majorGridlines>
          <c:spPr>
            <a:ln>
              <a:solidFill>
                <a:schemeClr val="accent1">
                  <a:alpha val="47000"/>
                </a:schemeClr>
              </a:solidFill>
            </a:ln>
          </c:spPr>
        </c:majorGridlines>
        <c:numFmt formatCode="0" sourceLinked="0"/>
        <c:majorTickMark val="in"/>
        <c:minorTickMark val="none"/>
        <c:tickLblPos val="nextTo"/>
        <c:crossAx val="346866784"/>
        <c:crosses val="autoZero"/>
        <c:crossBetween val="between"/>
        <c:majorUnit val="8000.0"/>
      </c:valAx>
      <c:spPr>
        <a:ln>
          <a:solidFill>
            <a:schemeClr val="accent1">
              <a:alpha val="35000"/>
            </a:schemeClr>
          </a:solidFill>
        </a:ln>
      </c:spPr>
    </c:plotArea>
    <c:legend>
      <c:legendPos val="t"/>
      <c:layout>
        <c:manualLayout>
          <c:xMode val="edge"/>
          <c:yMode val="edge"/>
          <c:x val="0.304133374389654"/>
          <c:y val="0.00892864633821421"/>
          <c:w val="0.427607560228156"/>
          <c:h val="0.0627467786829022"/>
        </c:manualLayout>
      </c:layout>
      <c:overlay val="0"/>
    </c:legend>
    <c:plotVisOnly val="1"/>
    <c:dispBlanksAs val="gap"/>
    <c:showDLblsOverMax val="0"/>
  </c:chart>
  <c:spPr>
    <a:ln>
      <a:noFill/>
    </a:ln>
  </c:spPr>
  <c:printSettings>
    <c:headerFooter/>
    <c:pageMargins b="0.750000000000001" l="0.700000000000001" r="0.700000000000001" t="0.750000000000001"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38675595414993"/>
          <c:y val="0.0789820022497188"/>
          <c:w val="0.918821967347908"/>
          <c:h val="0.838862720284964"/>
        </c:manualLayout>
      </c:layout>
      <c:barChart>
        <c:barDir val="col"/>
        <c:grouping val="clustered"/>
        <c:varyColors val="0"/>
        <c:ser>
          <c:idx val="2"/>
          <c:order val="2"/>
          <c:tx>
            <c:strRef>
              <c:f>'2.6'!$G$39</c:f>
              <c:strCache>
                <c:ptCount val="1"/>
                <c:pt idx="0">
                  <c:v>2014</c:v>
                </c:pt>
              </c:strCache>
            </c:strRef>
          </c:tx>
          <c:spPr>
            <a:solidFill>
              <a:schemeClr val="accent1"/>
            </a:solidFill>
          </c:spPr>
          <c:invertIfNegative val="0"/>
          <c:dPt>
            <c:idx val="16"/>
            <c:invertIfNegative val="0"/>
            <c:bubble3D val="0"/>
            <c:spPr>
              <a:solidFill>
                <a:schemeClr val="accent2">
                  <a:lumMod val="60000"/>
                  <a:lumOff val="40000"/>
                </a:schemeClr>
              </a:solidFill>
            </c:spPr>
            <c:extLst xmlns:c16r2="http://schemas.microsoft.com/office/drawing/2015/06/chart">
              <c:ext xmlns:c16="http://schemas.microsoft.com/office/drawing/2014/chart" uri="{C3380CC4-5D6E-409C-BE32-E72D297353CC}">
                <c16:uniqueId val="{00000001-BD85-4A9A-B03A-D179442C52BB}"/>
              </c:ext>
            </c:extLst>
          </c:dPt>
          <c:dPt>
            <c:idx val="17"/>
            <c:invertIfNegative val="0"/>
            <c:bubble3D val="0"/>
            <c:spPr>
              <a:solidFill>
                <a:schemeClr val="accent2"/>
              </a:solidFill>
            </c:spPr>
            <c:extLst xmlns:c16r2="http://schemas.microsoft.com/office/drawing/2015/06/chart">
              <c:ext xmlns:c16="http://schemas.microsoft.com/office/drawing/2014/chart" uri="{C3380CC4-5D6E-409C-BE32-E72D297353CC}">
                <c16:uniqueId val="{00000003-BD85-4A9A-B03A-D179442C52BB}"/>
              </c:ext>
            </c:extLst>
          </c:dPt>
          <c:dPt>
            <c:idx val="20"/>
            <c:invertIfNegative val="0"/>
            <c:bubble3D val="0"/>
            <c:spPr>
              <a:solidFill>
                <a:srgbClr val="C00000"/>
              </a:solidFill>
            </c:spPr>
            <c:extLst xmlns:c16r2="http://schemas.microsoft.com/office/drawing/2015/06/chart">
              <c:ext xmlns:c16="http://schemas.microsoft.com/office/drawing/2014/chart" uri="{C3380CC4-5D6E-409C-BE32-E72D297353CC}">
                <c16:uniqueId val="{00000005-BD85-4A9A-B03A-D179442C52BB}"/>
              </c:ext>
            </c:extLst>
          </c:dPt>
          <c:dPt>
            <c:idx val="21"/>
            <c:invertIfNegative val="0"/>
            <c:bubble3D val="0"/>
            <c:spPr>
              <a:solidFill>
                <a:srgbClr val="C00000"/>
              </a:solidFill>
            </c:spPr>
            <c:extLst xmlns:c16r2="http://schemas.microsoft.com/office/drawing/2015/06/chart">
              <c:ext xmlns:c16="http://schemas.microsoft.com/office/drawing/2014/chart" uri="{C3380CC4-5D6E-409C-BE32-E72D297353CC}">
                <c16:uniqueId val="{00000007-BD85-4A9A-B03A-D179442C52BB}"/>
              </c:ext>
            </c:extLst>
          </c:dPt>
          <c:cat>
            <c:strRef>
              <c:f>'2.6'!$C$40:$C$57</c:f>
              <c:strCache>
                <c:ptCount val="18"/>
                <c:pt idx="0">
                  <c:v>ECU</c:v>
                </c:pt>
                <c:pt idx="1">
                  <c:v>BRB</c:v>
                </c:pt>
                <c:pt idx="2">
                  <c:v>ARG</c:v>
                </c:pt>
                <c:pt idx="3">
                  <c:v>BRA</c:v>
                </c:pt>
                <c:pt idx="4">
                  <c:v>URY</c:v>
                </c:pt>
                <c:pt idx="5">
                  <c:v>COL</c:v>
                </c:pt>
                <c:pt idx="6">
                  <c:v>JAM</c:v>
                </c:pt>
                <c:pt idx="7">
                  <c:v>MEX</c:v>
                </c:pt>
                <c:pt idx="8">
                  <c:v>PRY</c:v>
                </c:pt>
                <c:pt idx="9">
                  <c:v>CHL</c:v>
                </c:pt>
                <c:pt idx="10">
                  <c:v>PER</c:v>
                </c:pt>
                <c:pt idx="11">
                  <c:v>PAN</c:v>
                </c:pt>
                <c:pt idx="12">
                  <c:v>SLV</c:v>
                </c:pt>
                <c:pt idx="13">
                  <c:v>DOM</c:v>
                </c:pt>
                <c:pt idx="14">
                  <c:v>CRI</c:v>
                </c:pt>
                <c:pt idx="16">
                  <c:v>ALC</c:v>
                </c:pt>
                <c:pt idx="17">
                  <c:v>OCDE</c:v>
                </c:pt>
              </c:strCache>
            </c:strRef>
          </c:cat>
          <c:val>
            <c:numRef>
              <c:f>'2.6'!$G$40:$G$57</c:f>
              <c:numCache>
                <c:formatCode>0.00</c:formatCode>
                <c:ptCount val="18"/>
                <c:pt idx="0">
                  <c:v>38.661</c:v>
                </c:pt>
                <c:pt idx="1">
                  <c:v>36.605</c:v>
                </c:pt>
                <c:pt idx="2">
                  <c:v>33.556</c:v>
                </c:pt>
                <c:pt idx="3">
                  <c:v>33.064</c:v>
                </c:pt>
                <c:pt idx="4">
                  <c:v>28.716</c:v>
                </c:pt>
                <c:pt idx="5">
                  <c:v>27.696</c:v>
                </c:pt>
                <c:pt idx="6">
                  <c:v>26.326</c:v>
                </c:pt>
                <c:pt idx="7">
                  <c:v>23.357</c:v>
                </c:pt>
                <c:pt idx="8">
                  <c:v>22.766</c:v>
                </c:pt>
                <c:pt idx="9">
                  <c:v>22.453</c:v>
                </c:pt>
                <c:pt idx="10">
                  <c:v>22.317</c:v>
                </c:pt>
                <c:pt idx="11">
                  <c:v>20.45</c:v>
                </c:pt>
                <c:pt idx="12">
                  <c:v>17.962</c:v>
                </c:pt>
                <c:pt idx="13">
                  <c:v>15.056</c:v>
                </c:pt>
                <c:pt idx="14">
                  <c:v>13.576</c:v>
                </c:pt>
                <c:pt idx="16">
                  <c:v>28.60011260389857</c:v>
                </c:pt>
                <c:pt idx="17">
                  <c:v>38.00285230068307</c:v>
                </c:pt>
              </c:numCache>
            </c:numRef>
          </c:val>
          <c:extLst xmlns:c16r2="http://schemas.microsoft.com/office/drawing/2015/06/chart">
            <c:ext xmlns:c16="http://schemas.microsoft.com/office/drawing/2014/chart" uri="{C3380CC4-5D6E-409C-BE32-E72D297353CC}">
              <c16:uniqueId val="{00000008-BD85-4A9A-B03A-D179442C52BB}"/>
            </c:ext>
          </c:extLst>
        </c:ser>
        <c:dLbls>
          <c:showLegendKey val="0"/>
          <c:showVal val="0"/>
          <c:showCatName val="0"/>
          <c:showSerName val="0"/>
          <c:showPercent val="0"/>
          <c:showBubbleSize val="0"/>
        </c:dLbls>
        <c:gapWidth val="150"/>
        <c:axId val="351479344"/>
        <c:axId val="351482912"/>
      </c:barChart>
      <c:lineChart>
        <c:grouping val="standard"/>
        <c:varyColors val="0"/>
        <c:ser>
          <c:idx val="0"/>
          <c:order val="0"/>
          <c:tx>
            <c:strRef>
              <c:f>'2.6'!$E$39</c:f>
              <c:strCache>
                <c:ptCount val="1"/>
                <c:pt idx="0">
                  <c:v>2007</c:v>
                </c:pt>
              </c:strCache>
            </c:strRef>
          </c:tx>
          <c:spPr>
            <a:ln>
              <a:noFill/>
            </a:ln>
          </c:spPr>
          <c:marker>
            <c:symbol val="diamond"/>
            <c:size val="10"/>
            <c:spPr>
              <a:solidFill>
                <a:schemeClr val="tx1"/>
              </a:solidFill>
            </c:spPr>
          </c:marker>
          <c:cat>
            <c:strRef>
              <c:f>'2.6'!$C$40:$C$57</c:f>
              <c:strCache>
                <c:ptCount val="18"/>
                <c:pt idx="0">
                  <c:v>ECU</c:v>
                </c:pt>
                <c:pt idx="1">
                  <c:v>BRB</c:v>
                </c:pt>
                <c:pt idx="2">
                  <c:v>ARG</c:v>
                </c:pt>
                <c:pt idx="3">
                  <c:v>BRA</c:v>
                </c:pt>
                <c:pt idx="4">
                  <c:v>URY</c:v>
                </c:pt>
                <c:pt idx="5">
                  <c:v>COL</c:v>
                </c:pt>
                <c:pt idx="6">
                  <c:v>JAM</c:v>
                </c:pt>
                <c:pt idx="7">
                  <c:v>MEX</c:v>
                </c:pt>
                <c:pt idx="8">
                  <c:v>PRY</c:v>
                </c:pt>
                <c:pt idx="9">
                  <c:v>CHL</c:v>
                </c:pt>
                <c:pt idx="10">
                  <c:v>PER</c:v>
                </c:pt>
                <c:pt idx="11">
                  <c:v>PAN</c:v>
                </c:pt>
                <c:pt idx="12">
                  <c:v>SLV</c:v>
                </c:pt>
                <c:pt idx="13">
                  <c:v>DOM</c:v>
                </c:pt>
                <c:pt idx="14">
                  <c:v>CRI</c:v>
                </c:pt>
                <c:pt idx="16">
                  <c:v>ALC</c:v>
                </c:pt>
                <c:pt idx="17">
                  <c:v>OCDE</c:v>
                </c:pt>
              </c:strCache>
            </c:strRef>
          </c:cat>
          <c:val>
            <c:numRef>
              <c:f>'2.6'!$E$40:$E$57</c:f>
              <c:numCache>
                <c:formatCode>0.00</c:formatCode>
                <c:ptCount val="18"/>
                <c:pt idx="0">
                  <c:v>26.723</c:v>
                </c:pt>
                <c:pt idx="1">
                  <c:v>34.587</c:v>
                </c:pt>
                <c:pt idx="2">
                  <c:v>24.697</c:v>
                </c:pt>
                <c:pt idx="3">
                  <c:v>34.895</c:v>
                </c:pt>
                <c:pt idx="4">
                  <c:v>28.881</c:v>
                </c:pt>
                <c:pt idx="5">
                  <c:v>27.18</c:v>
                </c:pt>
                <c:pt idx="6">
                  <c:v>27.551</c:v>
                </c:pt>
                <c:pt idx="7">
                  <c:v>22.223</c:v>
                </c:pt>
                <c:pt idx="8">
                  <c:v>20.333</c:v>
                </c:pt>
                <c:pt idx="9">
                  <c:v>27.205</c:v>
                </c:pt>
                <c:pt idx="10">
                  <c:v>21.942</c:v>
                </c:pt>
                <c:pt idx="11">
                  <c:v>26.239</c:v>
                </c:pt>
                <c:pt idx="12">
                  <c:v>16.738</c:v>
                </c:pt>
                <c:pt idx="13">
                  <c:v>16.414</c:v>
                </c:pt>
                <c:pt idx="14">
                  <c:v>15.087</c:v>
                </c:pt>
                <c:pt idx="16">
                  <c:v>27.97589937875831</c:v>
                </c:pt>
                <c:pt idx="17">
                  <c:v>37.50249660064316</c:v>
                </c:pt>
              </c:numCache>
            </c:numRef>
          </c:val>
          <c:smooth val="0"/>
          <c:extLst xmlns:c16r2="http://schemas.microsoft.com/office/drawing/2015/06/chart">
            <c:ext xmlns:c16="http://schemas.microsoft.com/office/drawing/2014/chart" uri="{C3380CC4-5D6E-409C-BE32-E72D297353CC}">
              <c16:uniqueId val="{00000009-BD85-4A9A-B03A-D179442C52BB}"/>
            </c:ext>
          </c:extLst>
        </c:ser>
        <c:ser>
          <c:idx val="1"/>
          <c:order val="1"/>
          <c:tx>
            <c:strRef>
              <c:f>'2.6'!$F$39</c:f>
              <c:strCache>
                <c:ptCount val="1"/>
                <c:pt idx="0">
                  <c:v>2009</c:v>
                </c:pt>
              </c:strCache>
            </c:strRef>
          </c:tx>
          <c:spPr>
            <a:ln>
              <a:noFill/>
            </a:ln>
          </c:spPr>
          <c:marker>
            <c:symbol val="triangle"/>
            <c:size val="10"/>
            <c:spPr>
              <a:solidFill>
                <a:srgbClr val="FFC000"/>
              </a:solidFill>
            </c:spPr>
          </c:marker>
          <c:cat>
            <c:strRef>
              <c:f>'2.6'!$C$40:$C$57</c:f>
              <c:strCache>
                <c:ptCount val="18"/>
                <c:pt idx="0">
                  <c:v>ECU</c:v>
                </c:pt>
                <c:pt idx="1">
                  <c:v>BRB</c:v>
                </c:pt>
                <c:pt idx="2">
                  <c:v>ARG</c:v>
                </c:pt>
                <c:pt idx="3">
                  <c:v>BRA</c:v>
                </c:pt>
                <c:pt idx="4">
                  <c:v>URY</c:v>
                </c:pt>
                <c:pt idx="5">
                  <c:v>COL</c:v>
                </c:pt>
                <c:pt idx="6">
                  <c:v>JAM</c:v>
                </c:pt>
                <c:pt idx="7">
                  <c:v>MEX</c:v>
                </c:pt>
                <c:pt idx="8">
                  <c:v>PRY</c:v>
                </c:pt>
                <c:pt idx="9">
                  <c:v>CHL</c:v>
                </c:pt>
                <c:pt idx="10">
                  <c:v>PER</c:v>
                </c:pt>
                <c:pt idx="11">
                  <c:v>PAN</c:v>
                </c:pt>
                <c:pt idx="12">
                  <c:v>SLV</c:v>
                </c:pt>
                <c:pt idx="13">
                  <c:v>DOM</c:v>
                </c:pt>
                <c:pt idx="14">
                  <c:v>CRI</c:v>
                </c:pt>
                <c:pt idx="16">
                  <c:v>ALC</c:v>
                </c:pt>
                <c:pt idx="17">
                  <c:v>OCDE</c:v>
                </c:pt>
              </c:strCache>
            </c:strRef>
          </c:cat>
          <c:val>
            <c:numRef>
              <c:f>'2.6'!$F$40:$F$57</c:f>
              <c:numCache>
                <c:formatCode>0.00</c:formatCode>
                <c:ptCount val="18"/>
                <c:pt idx="0">
                  <c:v>29.396</c:v>
                </c:pt>
                <c:pt idx="1">
                  <c:v>31.702</c:v>
                </c:pt>
                <c:pt idx="2">
                  <c:v>26.902</c:v>
                </c:pt>
                <c:pt idx="3">
                  <c:v>33.921</c:v>
                </c:pt>
                <c:pt idx="4">
                  <c:v>28.055</c:v>
                </c:pt>
                <c:pt idx="5">
                  <c:v>26.727</c:v>
                </c:pt>
                <c:pt idx="6">
                  <c:v>27.543</c:v>
                </c:pt>
                <c:pt idx="7">
                  <c:v>23.288</c:v>
                </c:pt>
                <c:pt idx="8">
                  <c:v>20.793</c:v>
                </c:pt>
                <c:pt idx="9">
                  <c:v>20.74</c:v>
                </c:pt>
                <c:pt idx="10">
                  <c:v>20.055</c:v>
                </c:pt>
                <c:pt idx="11">
                  <c:v>23.055</c:v>
                </c:pt>
                <c:pt idx="12">
                  <c:v>15.853</c:v>
                </c:pt>
                <c:pt idx="13">
                  <c:v>13.282</c:v>
                </c:pt>
                <c:pt idx="14">
                  <c:v>13.676</c:v>
                </c:pt>
                <c:pt idx="16">
                  <c:v>27.78931888686948</c:v>
                </c:pt>
                <c:pt idx="17">
                  <c:v>36.12341088352314</c:v>
                </c:pt>
              </c:numCache>
            </c:numRef>
          </c:val>
          <c:smooth val="0"/>
          <c:extLst xmlns:c16r2="http://schemas.microsoft.com/office/drawing/2015/06/chart">
            <c:ext xmlns:c16="http://schemas.microsoft.com/office/drawing/2014/chart" uri="{C3380CC4-5D6E-409C-BE32-E72D297353CC}">
              <c16:uniqueId val="{0000000A-BD85-4A9A-B03A-D179442C52BB}"/>
            </c:ext>
          </c:extLst>
        </c:ser>
        <c:ser>
          <c:idx val="3"/>
          <c:order val="3"/>
          <c:tx>
            <c:strRef>
              <c:f>'2.6'!$H$39</c:f>
              <c:strCache>
                <c:ptCount val="1"/>
                <c:pt idx="0">
                  <c:v>2015</c:v>
                </c:pt>
              </c:strCache>
            </c:strRef>
          </c:tx>
          <c:spPr>
            <a:ln w="28575">
              <a:noFill/>
            </a:ln>
          </c:spPr>
          <c:marker>
            <c:symbol val="dash"/>
            <c:size val="12"/>
            <c:spPr>
              <a:solidFill>
                <a:schemeClr val="tx1"/>
              </a:solidFill>
              <a:ln>
                <a:noFill/>
              </a:ln>
            </c:spPr>
          </c:marker>
          <c:cat>
            <c:strRef>
              <c:f>'2.6'!$C$40:$C$57</c:f>
              <c:strCache>
                <c:ptCount val="18"/>
                <c:pt idx="0">
                  <c:v>ECU</c:v>
                </c:pt>
                <c:pt idx="1">
                  <c:v>BRB</c:v>
                </c:pt>
                <c:pt idx="2">
                  <c:v>ARG</c:v>
                </c:pt>
                <c:pt idx="3">
                  <c:v>BRA</c:v>
                </c:pt>
                <c:pt idx="4">
                  <c:v>URY</c:v>
                </c:pt>
                <c:pt idx="5">
                  <c:v>COL</c:v>
                </c:pt>
                <c:pt idx="6">
                  <c:v>JAM</c:v>
                </c:pt>
                <c:pt idx="7">
                  <c:v>MEX</c:v>
                </c:pt>
                <c:pt idx="8">
                  <c:v>PRY</c:v>
                </c:pt>
                <c:pt idx="9">
                  <c:v>CHL</c:v>
                </c:pt>
                <c:pt idx="10">
                  <c:v>PER</c:v>
                </c:pt>
                <c:pt idx="11">
                  <c:v>PAN</c:v>
                </c:pt>
                <c:pt idx="12">
                  <c:v>SLV</c:v>
                </c:pt>
                <c:pt idx="13">
                  <c:v>DOM</c:v>
                </c:pt>
                <c:pt idx="14">
                  <c:v>CRI</c:v>
                </c:pt>
                <c:pt idx="16">
                  <c:v>ALC</c:v>
                </c:pt>
                <c:pt idx="17">
                  <c:v>OCDE</c:v>
                </c:pt>
              </c:strCache>
            </c:strRef>
          </c:cat>
          <c:val>
            <c:numRef>
              <c:f>'2.6'!$H$40:$H$57</c:f>
              <c:numCache>
                <c:formatCode>0.00</c:formatCode>
                <c:ptCount val="18"/>
                <c:pt idx="0">
                  <c:v>33.984</c:v>
                </c:pt>
                <c:pt idx="1">
                  <c:v>36.58</c:v>
                </c:pt>
                <c:pt idx="2">
                  <c:v>36.574</c:v>
                </c:pt>
                <c:pt idx="6">
                  <c:v>27.847</c:v>
                </c:pt>
                <c:pt idx="8">
                  <c:v>21.989</c:v>
                </c:pt>
                <c:pt idx="10">
                  <c:v>20.338</c:v>
                </c:pt>
                <c:pt idx="11">
                  <c:v>20.372</c:v>
                </c:pt>
                <c:pt idx="12">
                  <c:v>18.488</c:v>
                </c:pt>
                <c:pt idx="14">
                  <c:v>14.123</c:v>
                </c:pt>
              </c:numCache>
            </c:numRef>
          </c:val>
          <c:smooth val="0"/>
          <c:extLst xmlns:c16r2="http://schemas.microsoft.com/office/drawing/2015/06/chart">
            <c:ext xmlns:c16="http://schemas.microsoft.com/office/drawing/2014/chart" uri="{C3380CC4-5D6E-409C-BE32-E72D297353CC}">
              <c16:uniqueId val="{0000000B-BD85-4A9A-B03A-D179442C52BB}"/>
            </c:ext>
          </c:extLst>
        </c:ser>
        <c:dLbls>
          <c:showLegendKey val="0"/>
          <c:showVal val="0"/>
          <c:showCatName val="0"/>
          <c:showSerName val="0"/>
          <c:showPercent val="0"/>
          <c:showBubbleSize val="0"/>
        </c:dLbls>
        <c:marker val="1"/>
        <c:smooth val="0"/>
        <c:axId val="351479344"/>
        <c:axId val="351482912"/>
      </c:lineChart>
      <c:catAx>
        <c:axId val="351479344"/>
        <c:scaling>
          <c:orientation val="minMax"/>
        </c:scaling>
        <c:delete val="0"/>
        <c:axPos val="b"/>
        <c:numFmt formatCode="General" sourceLinked="1"/>
        <c:majorTickMark val="none"/>
        <c:minorTickMark val="none"/>
        <c:tickLblPos val="nextTo"/>
        <c:crossAx val="351482912"/>
        <c:crosses val="autoZero"/>
        <c:auto val="1"/>
        <c:lblAlgn val="ctr"/>
        <c:lblOffset val="100"/>
        <c:noMultiLvlLbl val="0"/>
      </c:catAx>
      <c:valAx>
        <c:axId val="351482912"/>
        <c:scaling>
          <c:orientation val="minMax"/>
        </c:scaling>
        <c:delete val="0"/>
        <c:axPos val="l"/>
        <c:majorGridlines>
          <c:spPr>
            <a:ln>
              <a:solidFill>
                <a:schemeClr val="accent1">
                  <a:alpha val="47000"/>
                </a:schemeClr>
              </a:solidFill>
            </a:ln>
          </c:spPr>
        </c:majorGridlines>
        <c:numFmt formatCode="0" sourceLinked="0"/>
        <c:majorTickMark val="out"/>
        <c:minorTickMark val="none"/>
        <c:tickLblPos val="nextTo"/>
        <c:crossAx val="351479344"/>
        <c:crosses val="autoZero"/>
        <c:crossBetween val="between"/>
      </c:valAx>
      <c:spPr>
        <a:ln>
          <a:solidFill>
            <a:schemeClr val="accent1">
              <a:alpha val="35000"/>
            </a:schemeClr>
          </a:solidFill>
        </a:ln>
      </c:spPr>
    </c:plotArea>
    <c:legend>
      <c:legendPos val="t"/>
      <c:layout>
        <c:manualLayout>
          <c:xMode val="edge"/>
          <c:yMode val="edge"/>
          <c:x val="0.304133389576303"/>
          <c:y val="0.00892856099000988"/>
          <c:w val="0.427607564679415"/>
          <c:h val="0.062746844840386"/>
        </c:manualLayout>
      </c:layout>
      <c:overlay val="0"/>
    </c:legend>
    <c:plotVisOnly val="1"/>
    <c:dispBlanksAs val="gap"/>
    <c:showDLblsOverMax val="0"/>
  </c:chart>
  <c:spPr>
    <a:ln>
      <a:noFill/>
    </a:ln>
  </c:spPr>
  <c:printSettings>
    <c:headerFooter/>
    <c:pageMargins b="0.750000000000001" l="0.700000000000001" r="0.700000000000001" t="0.750000000000001"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645062823598083"/>
          <c:y val="0.16033966573188"/>
          <c:w val="0.901848862778886"/>
          <c:h val="0.728706720147007"/>
        </c:manualLayout>
      </c:layout>
      <c:barChart>
        <c:barDir val="col"/>
        <c:grouping val="clustered"/>
        <c:varyColors val="0"/>
        <c:ser>
          <c:idx val="0"/>
          <c:order val="0"/>
          <c:tx>
            <c:strRef>
              <c:f>'1.2'!$C$29</c:f>
              <c:strCache>
                <c:ptCount val="1"/>
                <c:pt idx="0">
                  <c:v>Ingreso de Mercado</c:v>
                </c:pt>
              </c:strCache>
            </c:strRef>
          </c:tx>
          <c:invertIfNegative val="0"/>
          <c:cat>
            <c:strRef>
              <c:f>'1.2'!$B$30:$B$31</c:f>
              <c:strCache>
                <c:ptCount val="2"/>
                <c:pt idx="0">
                  <c:v>ALC</c:v>
                </c:pt>
                <c:pt idx="1">
                  <c:v>EU27 </c:v>
                </c:pt>
              </c:strCache>
            </c:strRef>
          </c:cat>
          <c:val>
            <c:numRef>
              <c:f>'1.2'!$C$30:$C$31</c:f>
              <c:numCache>
                <c:formatCode>0.00</c:formatCode>
                <c:ptCount val="2"/>
                <c:pt idx="0">
                  <c:v>0.525987009329849</c:v>
                </c:pt>
                <c:pt idx="1">
                  <c:v>0.481533333333333</c:v>
                </c:pt>
              </c:numCache>
            </c:numRef>
          </c:val>
          <c:extLst xmlns:c16r2="http://schemas.microsoft.com/office/drawing/2015/06/chart">
            <c:ext xmlns:c16="http://schemas.microsoft.com/office/drawing/2014/chart" uri="{C3380CC4-5D6E-409C-BE32-E72D297353CC}">
              <c16:uniqueId val="{00000000-3BBE-4B75-AFDD-51613B385096}"/>
            </c:ext>
          </c:extLst>
        </c:ser>
        <c:ser>
          <c:idx val="1"/>
          <c:order val="1"/>
          <c:tx>
            <c:strRef>
              <c:f>'1.2'!$D$29</c:f>
              <c:strCache>
                <c:ptCount val="1"/>
                <c:pt idx="0">
                  <c:v>Ingreso de Mercado mas Pen. Contr.</c:v>
                </c:pt>
              </c:strCache>
            </c:strRef>
          </c:tx>
          <c:invertIfNegative val="0"/>
          <c:cat>
            <c:strRef>
              <c:f>'1.2'!$B$30:$B$31</c:f>
              <c:strCache>
                <c:ptCount val="2"/>
                <c:pt idx="0">
                  <c:v>ALC</c:v>
                </c:pt>
                <c:pt idx="1">
                  <c:v>EU27 </c:v>
                </c:pt>
              </c:strCache>
            </c:strRef>
          </c:cat>
          <c:val>
            <c:numRef>
              <c:f>'1.2'!$D$30:$D$31</c:f>
              <c:numCache>
                <c:formatCode>0.00</c:formatCode>
                <c:ptCount val="2"/>
                <c:pt idx="0">
                  <c:v>0.519506067105831</c:v>
                </c:pt>
                <c:pt idx="1">
                  <c:v>0.366240740740741</c:v>
                </c:pt>
              </c:numCache>
            </c:numRef>
          </c:val>
          <c:extLst xmlns:c16r2="http://schemas.microsoft.com/office/drawing/2015/06/chart">
            <c:ext xmlns:c16="http://schemas.microsoft.com/office/drawing/2014/chart" uri="{C3380CC4-5D6E-409C-BE32-E72D297353CC}">
              <c16:uniqueId val="{00000001-3BBE-4B75-AFDD-51613B385096}"/>
            </c:ext>
          </c:extLst>
        </c:ser>
        <c:ser>
          <c:idx val="2"/>
          <c:order val="2"/>
          <c:tx>
            <c:strRef>
              <c:f>'1.2'!$E$29</c:f>
              <c:strCache>
                <c:ptCount val="1"/>
                <c:pt idx="0">
                  <c:v>Ingreso Disponible</c:v>
                </c:pt>
              </c:strCache>
            </c:strRef>
          </c:tx>
          <c:invertIfNegative val="0"/>
          <c:cat>
            <c:strRef>
              <c:f>'1.2'!$B$30:$B$31</c:f>
              <c:strCache>
                <c:ptCount val="2"/>
                <c:pt idx="0">
                  <c:v>ALC</c:v>
                </c:pt>
                <c:pt idx="1">
                  <c:v>EU27 </c:v>
                </c:pt>
              </c:strCache>
            </c:strRef>
          </c:cat>
          <c:val>
            <c:numRef>
              <c:f>'1.2'!$E$30:$E$31</c:f>
              <c:numCache>
                <c:formatCode>0.00</c:formatCode>
                <c:ptCount val="2"/>
                <c:pt idx="0">
                  <c:v>0.498086175608287</c:v>
                </c:pt>
                <c:pt idx="1">
                  <c:v>0.280766666666667</c:v>
                </c:pt>
              </c:numCache>
            </c:numRef>
          </c:val>
          <c:extLst xmlns:c16r2="http://schemas.microsoft.com/office/drawing/2015/06/chart">
            <c:ext xmlns:c16="http://schemas.microsoft.com/office/drawing/2014/chart" uri="{C3380CC4-5D6E-409C-BE32-E72D297353CC}">
              <c16:uniqueId val="{00000002-3BBE-4B75-AFDD-51613B385096}"/>
            </c:ext>
          </c:extLst>
        </c:ser>
        <c:ser>
          <c:idx val="3"/>
          <c:order val="3"/>
          <c:tx>
            <c:strRef>
              <c:f>'1.2'!$F$29</c:f>
              <c:strCache>
                <c:ptCount val="1"/>
                <c:pt idx="0">
                  <c:v>Ingreso Final</c:v>
                </c:pt>
              </c:strCache>
            </c:strRef>
          </c:tx>
          <c:invertIfNegative val="0"/>
          <c:cat>
            <c:strRef>
              <c:f>'1.2'!$B$30:$B$31</c:f>
              <c:strCache>
                <c:ptCount val="2"/>
                <c:pt idx="0">
                  <c:v>ALC</c:v>
                </c:pt>
                <c:pt idx="1">
                  <c:v>EU27 </c:v>
                </c:pt>
              </c:strCache>
            </c:strRef>
          </c:cat>
          <c:val>
            <c:numRef>
              <c:f>'1.2'!$F$30:$F$31</c:f>
              <c:numCache>
                <c:formatCode>0.00</c:formatCode>
                <c:ptCount val="2"/>
                <c:pt idx="0">
                  <c:v>0.442126294724611</c:v>
                </c:pt>
                <c:pt idx="1">
                  <c:v>0.225178635346756</c:v>
                </c:pt>
              </c:numCache>
            </c:numRef>
          </c:val>
          <c:extLst xmlns:c16r2="http://schemas.microsoft.com/office/drawing/2015/06/chart">
            <c:ext xmlns:c16="http://schemas.microsoft.com/office/drawing/2014/chart" uri="{C3380CC4-5D6E-409C-BE32-E72D297353CC}">
              <c16:uniqueId val="{00000003-3BBE-4B75-AFDD-51613B385096}"/>
            </c:ext>
          </c:extLst>
        </c:ser>
        <c:dLbls>
          <c:showLegendKey val="0"/>
          <c:showVal val="0"/>
          <c:showCatName val="0"/>
          <c:showSerName val="0"/>
          <c:showPercent val="0"/>
          <c:showBubbleSize val="0"/>
        </c:dLbls>
        <c:gapWidth val="150"/>
        <c:axId val="348256880"/>
        <c:axId val="348261152"/>
      </c:barChart>
      <c:catAx>
        <c:axId val="348256880"/>
        <c:scaling>
          <c:orientation val="minMax"/>
        </c:scaling>
        <c:delete val="0"/>
        <c:axPos val="b"/>
        <c:numFmt formatCode="General" sourceLinked="1"/>
        <c:majorTickMark val="none"/>
        <c:minorTickMark val="none"/>
        <c:tickLblPos val="nextTo"/>
        <c:crossAx val="348261152"/>
        <c:crosses val="autoZero"/>
        <c:auto val="1"/>
        <c:lblAlgn val="ctr"/>
        <c:lblOffset val="100"/>
        <c:noMultiLvlLbl val="0"/>
      </c:catAx>
      <c:valAx>
        <c:axId val="348261152"/>
        <c:scaling>
          <c:orientation val="minMax"/>
          <c:min val="0.2"/>
        </c:scaling>
        <c:delete val="0"/>
        <c:axPos val="l"/>
        <c:majorGridlines>
          <c:spPr>
            <a:ln>
              <a:solidFill>
                <a:schemeClr val="tx1">
                  <a:lumMod val="15000"/>
                  <a:lumOff val="85000"/>
                </a:schemeClr>
              </a:solidFill>
            </a:ln>
          </c:spPr>
        </c:majorGridlines>
        <c:numFmt formatCode="0.00" sourceLinked="1"/>
        <c:majorTickMark val="out"/>
        <c:minorTickMark val="none"/>
        <c:tickLblPos val="nextTo"/>
        <c:crossAx val="348256880"/>
        <c:crosses val="autoZero"/>
        <c:crossBetween val="between"/>
      </c:valAx>
      <c:spPr>
        <a:ln>
          <a:solidFill>
            <a:schemeClr val="tx1">
              <a:alpha val="30000"/>
            </a:schemeClr>
          </a:solidFill>
        </a:ln>
      </c:spPr>
    </c:plotArea>
    <c:legend>
      <c:legendPos val="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98265593540598"/>
          <c:y val="0.0789820022497188"/>
          <c:w val="0.9128628967741"/>
          <c:h val="0.838862720284964"/>
        </c:manualLayout>
      </c:layout>
      <c:barChart>
        <c:barDir val="col"/>
        <c:grouping val="clustered"/>
        <c:varyColors val="0"/>
        <c:ser>
          <c:idx val="1"/>
          <c:order val="1"/>
          <c:tx>
            <c:strRef>
              <c:f>'2.7'!$E$39</c:f>
              <c:strCache>
                <c:ptCount val="1"/>
                <c:pt idx="0">
                  <c:v>2014</c:v>
                </c:pt>
              </c:strCache>
            </c:strRef>
          </c:tx>
          <c:spPr>
            <a:solidFill>
              <a:schemeClr val="accent1"/>
            </a:solidFill>
            <a:ln>
              <a:noFill/>
            </a:ln>
          </c:spPr>
          <c:invertIfNegative val="0"/>
          <c:dPt>
            <c:idx val="16"/>
            <c:invertIfNegative val="0"/>
            <c:bubble3D val="0"/>
            <c:spPr>
              <a:solidFill>
                <a:schemeClr val="accent2">
                  <a:lumMod val="60000"/>
                  <a:lumOff val="40000"/>
                </a:schemeClr>
              </a:solidFill>
              <a:ln>
                <a:noFill/>
              </a:ln>
            </c:spPr>
            <c:extLst xmlns:c16r2="http://schemas.microsoft.com/office/drawing/2015/06/chart">
              <c:ext xmlns:c16="http://schemas.microsoft.com/office/drawing/2014/chart" uri="{C3380CC4-5D6E-409C-BE32-E72D297353CC}">
                <c16:uniqueId val="{00000001-0ABF-4856-99A3-0541CB14516F}"/>
              </c:ext>
            </c:extLst>
          </c:dPt>
          <c:dPt>
            <c:idx val="17"/>
            <c:invertIfNegative val="0"/>
            <c:bubble3D val="0"/>
            <c:spPr>
              <a:solidFill>
                <a:schemeClr val="accent2"/>
              </a:solidFill>
              <a:ln>
                <a:noFill/>
              </a:ln>
            </c:spPr>
            <c:extLst xmlns:c16r2="http://schemas.microsoft.com/office/drawing/2015/06/chart">
              <c:ext xmlns:c16="http://schemas.microsoft.com/office/drawing/2014/chart" uri="{C3380CC4-5D6E-409C-BE32-E72D297353CC}">
                <c16:uniqueId val="{00000003-0ABF-4856-99A3-0541CB14516F}"/>
              </c:ext>
            </c:extLst>
          </c:dPt>
          <c:cat>
            <c:strRef>
              <c:f>'2.7'!$B$40:$B$57</c:f>
              <c:strCache>
                <c:ptCount val="18"/>
                <c:pt idx="0">
                  <c:v>ARG</c:v>
                </c:pt>
                <c:pt idx="1">
                  <c:v>URY</c:v>
                </c:pt>
                <c:pt idx="2">
                  <c:v>BRB</c:v>
                </c:pt>
                <c:pt idx="3">
                  <c:v>BRA</c:v>
                </c:pt>
                <c:pt idx="4">
                  <c:v>CHL</c:v>
                </c:pt>
                <c:pt idx="5">
                  <c:v>ECU</c:v>
                </c:pt>
                <c:pt idx="6">
                  <c:v>PAN</c:v>
                </c:pt>
                <c:pt idx="7">
                  <c:v>MEX</c:v>
                </c:pt>
                <c:pt idx="8">
                  <c:v>COL</c:v>
                </c:pt>
                <c:pt idx="9">
                  <c:v>PER</c:v>
                </c:pt>
                <c:pt idx="10">
                  <c:v>JAM</c:v>
                </c:pt>
                <c:pt idx="11">
                  <c:v>DOM</c:v>
                </c:pt>
                <c:pt idx="12">
                  <c:v>CRI</c:v>
                </c:pt>
                <c:pt idx="13">
                  <c:v>PRY</c:v>
                </c:pt>
                <c:pt idx="14">
                  <c:v>SLV</c:v>
                </c:pt>
                <c:pt idx="16">
                  <c:v>ALC</c:v>
                </c:pt>
                <c:pt idx="17">
                  <c:v>OCDE</c:v>
                </c:pt>
              </c:strCache>
            </c:strRef>
          </c:cat>
          <c:val>
            <c:numRef>
              <c:f>'2.7'!$E$40:$E$57</c:f>
              <c:numCache>
                <c:formatCode>General</c:formatCode>
                <c:ptCount val="18"/>
                <c:pt idx="0">
                  <c:v>7483.105380525</c:v>
                </c:pt>
                <c:pt idx="1">
                  <c:v>6046.685528347401</c:v>
                </c:pt>
                <c:pt idx="2">
                  <c:v>6015.108326512948</c:v>
                </c:pt>
                <c:pt idx="3">
                  <c:v>5360.628913501815</c:v>
                </c:pt>
                <c:pt idx="4">
                  <c:v>5163.163507977426</c:v>
                </c:pt>
                <c:pt idx="5">
                  <c:v>4378.402812160953</c:v>
                </c:pt>
                <c:pt idx="6">
                  <c:v>4252.204126096988</c:v>
                </c:pt>
                <c:pt idx="7">
                  <c:v>4005.538413271628</c:v>
                </c:pt>
                <c:pt idx="8">
                  <c:v>3725.161288531323</c:v>
                </c:pt>
                <c:pt idx="9">
                  <c:v>2649.393256070406</c:v>
                </c:pt>
                <c:pt idx="10">
                  <c:v>2298.127708798111</c:v>
                </c:pt>
                <c:pt idx="11">
                  <c:v>2110.047467881673</c:v>
                </c:pt>
                <c:pt idx="12">
                  <c:v>2033.339770968542</c:v>
                </c:pt>
                <c:pt idx="13">
                  <c:v>1935.894693377758</c:v>
                </c:pt>
                <c:pt idx="14">
                  <c:v>1446.314840982163</c:v>
                </c:pt>
                <c:pt idx="16">
                  <c:v>4654.369446281904</c:v>
                </c:pt>
                <c:pt idx="17">
                  <c:v>15448.36633549832</c:v>
                </c:pt>
              </c:numCache>
            </c:numRef>
          </c:val>
          <c:extLst xmlns:c16r2="http://schemas.microsoft.com/office/drawing/2015/06/chart">
            <c:ext xmlns:c16="http://schemas.microsoft.com/office/drawing/2014/chart" uri="{C3380CC4-5D6E-409C-BE32-E72D297353CC}">
              <c16:uniqueId val="{00000004-0ABF-4856-99A3-0541CB14516F}"/>
            </c:ext>
          </c:extLst>
        </c:ser>
        <c:dLbls>
          <c:showLegendKey val="0"/>
          <c:showVal val="0"/>
          <c:showCatName val="0"/>
          <c:showSerName val="0"/>
          <c:showPercent val="0"/>
          <c:showBubbleSize val="0"/>
        </c:dLbls>
        <c:gapWidth val="150"/>
        <c:axId val="346914224"/>
        <c:axId val="346917872"/>
      </c:barChart>
      <c:lineChart>
        <c:grouping val="standard"/>
        <c:varyColors val="0"/>
        <c:ser>
          <c:idx val="0"/>
          <c:order val="0"/>
          <c:tx>
            <c:strRef>
              <c:f>'2.7'!$D$39</c:f>
              <c:strCache>
                <c:ptCount val="1"/>
                <c:pt idx="0">
                  <c:v>2009</c:v>
                </c:pt>
              </c:strCache>
            </c:strRef>
          </c:tx>
          <c:spPr>
            <a:ln>
              <a:noFill/>
            </a:ln>
          </c:spPr>
          <c:marker>
            <c:symbol val="triangle"/>
            <c:size val="10"/>
            <c:spPr>
              <a:solidFill>
                <a:schemeClr val="accent3"/>
              </a:solidFill>
            </c:spPr>
          </c:marker>
          <c:cat>
            <c:strRef>
              <c:f>'2.7'!$B$40:$B$57</c:f>
              <c:strCache>
                <c:ptCount val="18"/>
                <c:pt idx="0">
                  <c:v>ARG</c:v>
                </c:pt>
                <c:pt idx="1">
                  <c:v>URY</c:v>
                </c:pt>
                <c:pt idx="2">
                  <c:v>BRB</c:v>
                </c:pt>
                <c:pt idx="3">
                  <c:v>BRA</c:v>
                </c:pt>
                <c:pt idx="4">
                  <c:v>CHL</c:v>
                </c:pt>
                <c:pt idx="5">
                  <c:v>ECU</c:v>
                </c:pt>
                <c:pt idx="6">
                  <c:v>PAN</c:v>
                </c:pt>
                <c:pt idx="7">
                  <c:v>MEX</c:v>
                </c:pt>
                <c:pt idx="8">
                  <c:v>COL</c:v>
                </c:pt>
                <c:pt idx="9">
                  <c:v>PER</c:v>
                </c:pt>
                <c:pt idx="10">
                  <c:v>JAM</c:v>
                </c:pt>
                <c:pt idx="11">
                  <c:v>DOM</c:v>
                </c:pt>
                <c:pt idx="12">
                  <c:v>CRI</c:v>
                </c:pt>
                <c:pt idx="13">
                  <c:v>PRY</c:v>
                </c:pt>
                <c:pt idx="14">
                  <c:v>SLV</c:v>
                </c:pt>
                <c:pt idx="16">
                  <c:v>ALC</c:v>
                </c:pt>
                <c:pt idx="17">
                  <c:v>OCDE</c:v>
                </c:pt>
              </c:strCache>
            </c:strRef>
          </c:cat>
          <c:val>
            <c:numRef>
              <c:f>'2.7'!$D$40:$D$57</c:f>
              <c:numCache>
                <c:formatCode>General</c:formatCode>
                <c:ptCount val="18"/>
                <c:pt idx="0">
                  <c:v>4745.049420449518</c:v>
                </c:pt>
                <c:pt idx="1">
                  <c:v>4341.119013550363</c:v>
                </c:pt>
                <c:pt idx="2">
                  <c:v>4717.31955804276</c:v>
                </c:pt>
                <c:pt idx="3">
                  <c:v>4514.355545382058</c:v>
                </c:pt>
                <c:pt idx="4">
                  <c:v>3703.838212970413</c:v>
                </c:pt>
                <c:pt idx="5">
                  <c:v>2603.29977950286</c:v>
                </c:pt>
                <c:pt idx="6">
                  <c:v>3294.11132602622</c:v>
                </c:pt>
                <c:pt idx="7">
                  <c:v>3345.827962308875</c:v>
                </c:pt>
                <c:pt idx="8">
                  <c:v>2776.634384611661</c:v>
                </c:pt>
                <c:pt idx="9">
                  <c:v>1784.199368255484</c:v>
                </c:pt>
                <c:pt idx="10">
                  <c:v>2289.180927673694</c:v>
                </c:pt>
                <c:pt idx="11">
                  <c:v>1403.914816300232</c:v>
                </c:pt>
                <c:pt idx="12">
                  <c:v>1665.904796621287</c:v>
                </c:pt>
                <c:pt idx="13">
                  <c:v>1270.426974074679</c:v>
                </c:pt>
                <c:pt idx="14">
                  <c:v>1101.736538629743</c:v>
                </c:pt>
                <c:pt idx="16">
                  <c:v>3659.030806686991</c:v>
                </c:pt>
                <c:pt idx="17">
                  <c:v>12768.93828028279</c:v>
                </c:pt>
              </c:numCache>
            </c:numRef>
          </c:val>
          <c:smooth val="0"/>
          <c:extLst xmlns:c16r2="http://schemas.microsoft.com/office/drawing/2015/06/chart">
            <c:ext xmlns:c16="http://schemas.microsoft.com/office/drawing/2014/chart" uri="{C3380CC4-5D6E-409C-BE32-E72D297353CC}">
              <c16:uniqueId val="{00000005-0ABF-4856-99A3-0541CB14516F}"/>
            </c:ext>
          </c:extLst>
        </c:ser>
        <c:ser>
          <c:idx val="2"/>
          <c:order val="2"/>
          <c:tx>
            <c:strRef>
              <c:f>'2.7'!$F$39</c:f>
              <c:strCache>
                <c:ptCount val="1"/>
                <c:pt idx="0">
                  <c:v>2015</c:v>
                </c:pt>
              </c:strCache>
            </c:strRef>
          </c:tx>
          <c:spPr>
            <a:ln>
              <a:noFill/>
            </a:ln>
          </c:spPr>
          <c:marker>
            <c:symbol val="dash"/>
            <c:size val="12"/>
            <c:spPr>
              <a:solidFill>
                <a:schemeClr val="tx1"/>
              </a:solidFill>
              <a:ln>
                <a:noFill/>
              </a:ln>
            </c:spPr>
          </c:marker>
          <c:cat>
            <c:strRef>
              <c:f>'2.7'!$B$40:$B$57</c:f>
              <c:strCache>
                <c:ptCount val="18"/>
                <c:pt idx="0">
                  <c:v>ARG</c:v>
                </c:pt>
                <c:pt idx="1">
                  <c:v>URY</c:v>
                </c:pt>
                <c:pt idx="2">
                  <c:v>BRB</c:v>
                </c:pt>
                <c:pt idx="3">
                  <c:v>BRA</c:v>
                </c:pt>
                <c:pt idx="4">
                  <c:v>CHL</c:v>
                </c:pt>
                <c:pt idx="5">
                  <c:v>ECU</c:v>
                </c:pt>
                <c:pt idx="6">
                  <c:v>PAN</c:v>
                </c:pt>
                <c:pt idx="7">
                  <c:v>MEX</c:v>
                </c:pt>
                <c:pt idx="8">
                  <c:v>COL</c:v>
                </c:pt>
                <c:pt idx="9">
                  <c:v>PER</c:v>
                </c:pt>
                <c:pt idx="10">
                  <c:v>JAM</c:v>
                </c:pt>
                <c:pt idx="11">
                  <c:v>DOM</c:v>
                </c:pt>
                <c:pt idx="12">
                  <c:v>CRI</c:v>
                </c:pt>
                <c:pt idx="13">
                  <c:v>PRY</c:v>
                </c:pt>
                <c:pt idx="14">
                  <c:v>SLV</c:v>
                </c:pt>
                <c:pt idx="16">
                  <c:v>ALC</c:v>
                </c:pt>
                <c:pt idx="17">
                  <c:v>OCDE</c:v>
                </c:pt>
              </c:strCache>
            </c:strRef>
          </c:cat>
          <c:val>
            <c:numRef>
              <c:f>'2.7'!$F$40:$F$57</c:f>
              <c:numCache>
                <c:formatCode>General</c:formatCode>
                <c:ptCount val="18"/>
                <c:pt idx="0">
                  <c:v>8249.166716753641</c:v>
                </c:pt>
                <c:pt idx="2">
                  <c:v>6088.13152165753</c:v>
                </c:pt>
                <c:pt idx="5">
                  <c:v>3827.734400865429</c:v>
                </c:pt>
                <c:pt idx="6">
                  <c:v>4433.149606693637</c:v>
                </c:pt>
                <c:pt idx="9">
                  <c:v>2479.679507549635</c:v>
                </c:pt>
                <c:pt idx="10">
                  <c:v>2453.57088973086</c:v>
                </c:pt>
                <c:pt idx="12">
                  <c:v>2186.508786232572</c:v>
                </c:pt>
                <c:pt idx="13">
                  <c:v>1914.678157557527</c:v>
                </c:pt>
                <c:pt idx="14">
                  <c:v>1534.003585137682</c:v>
                </c:pt>
              </c:numCache>
            </c:numRef>
          </c:val>
          <c:smooth val="0"/>
          <c:extLst xmlns:c16r2="http://schemas.microsoft.com/office/drawing/2015/06/chart">
            <c:ext xmlns:c16="http://schemas.microsoft.com/office/drawing/2014/chart" uri="{C3380CC4-5D6E-409C-BE32-E72D297353CC}">
              <c16:uniqueId val="{00000006-0ABF-4856-99A3-0541CB14516F}"/>
            </c:ext>
          </c:extLst>
        </c:ser>
        <c:dLbls>
          <c:showLegendKey val="0"/>
          <c:showVal val="0"/>
          <c:showCatName val="0"/>
          <c:showSerName val="0"/>
          <c:showPercent val="0"/>
          <c:showBubbleSize val="0"/>
        </c:dLbls>
        <c:marker val="1"/>
        <c:smooth val="0"/>
        <c:axId val="346914224"/>
        <c:axId val="346917872"/>
      </c:lineChart>
      <c:catAx>
        <c:axId val="346914224"/>
        <c:scaling>
          <c:orientation val="minMax"/>
        </c:scaling>
        <c:delete val="0"/>
        <c:axPos val="b"/>
        <c:numFmt formatCode="General" sourceLinked="1"/>
        <c:majorTickMark val="none"/>
        <c:minorTickMark val="none"/>
        <c:tickLblPos val="nextTo"/>
        <c:crossAx val="346917872"/>
        <c:crosses val="autoZero"/>
        <c:auto val="1"/>
        <c:lblAlgn val="ctr"/>
        <c:lblOffset val="100"/>
        <c:noMultiLvlLbl val="0"/>
      </c:catAx>
      <c:valAx>
        <c:axId val="346917872"/>
        <c:scaling>
          <c:orientation val="minMax"/>
          <c:max val="16000.0"/>
        </c:scaling>
        <c:delete val="0"/>
        <c:axPos val="l"/>
        <c:majorGridlines>
          <c:spPr>
            <a:ln>
              <a:solidFill>
                <a:schemeClr val="accent1">
                  <a:alpha val="47000"/>
                </a:schemeClr>
              </a:solidFill>
            </a:ln>
          </c:spPr>
        </c:majorGridlines>
        <c:numFmt formatCode="0" sourceLinked="0"/>
        <c:majorTickMark val="in"/>
        <c:minorTickMark val="none"/>
        <c:tickLblPos val="nextTo"/>
        <c:crossAx val="346914224"/>
        <c:crosses val="autoZero"/>
        <c:crossBetween val="between"/>
      </c:valAx>
      <c:spPr>
        <a:ln>
          <a:solidFill>
            <a:schemeClr val="accent1">
              <a:alpha val="35000"/>
            </a:schemeClr>
          </a:solidFill>
        </a:ln>
      </c:spPr>
    </c:plotArea>
    <c:legend>
      <c:legendPos val="t"/>
      <c:layout>
        <c:manualLayout>
          <c:xMode val="edge"/>
          <c:yMode val="edge"/>
          <c:x val="0.304133374389654"/>
          <c:y val="0.00892864633821421"/>
          <c:w val="0.427607560228156"/>
          <c:h val="0.0627467786829022"/>
        </c:manualLayout>
      </c:layout>
      <c:overlay val="0"/>
    </c:legend>
    <c:plotVisOnly val="1"/>
    <c:dispBlanksAs val="gap"/>
    <c:showDLblsOverMax val="0"/>
  </c:chart>
  <c:spPr>
    <a:ln>
      <a:noFill/>
    </a:ln>
  </c:spPr>
  <c:printSettings>
    <c:headerFooter/>
    <c:pageMargins b="0.750000000000001" l="0.700000000000001" r="0.700000000000001" t="0.750000000000001"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98265593540598"/>
          <c:y val="0.0789820022497188"/>
          <c:w val="0.9128628967741"/>
          <c:h val="0.838862720284964"/>
        </c:manualLayout>
      </c:layout>
      <c:barChart>
        <c:barDir val="col"/>
        <c:grouping val="clustered"/>
        <c:varyColors val="0"/>
        <c:ser>
          <c:idx val="0"/>
          <c:order val="0"/>
          <c:tx>
            <c:strRef>
              <c:f>'2.8'!$I$37</c:f>
              <c:strCache>
                <c:ptCount val="1"/>
                <c:pt idx="0">
                  <c:v>2007-14</c:v>
                </c:pt>
              </c:strCache>
            </c:strRef>
          </c:tx>
          <c:spPr>
            <a:ln>
              <a:noFill/>
            </a:ln>
          </c:spPr>
          <c:invertIfNegative val="0"/>
          <c:dPt>
            <c:idx val="16"/>
            <c:invertIfNegative val="0"/>
            <c:bubble3D val="0"/>
            <c:spPr>
              <a:solidFill>
                <a:schemeClr val="accent2">
                  <a:lumMod val="60000"/>
                  <a:lumOff val="40000"/>
                </a:schemeClr>
              </a:solidFill>
              <a:ln>
                <a:noFill/>
              </a:ln>
            </c:spPr>
            <c:extLst xmlns:c16r2="http://schemas.microsoft.com/office/drawing/2015/06/chart">
              <c:ext xmlns:c16="http://schemas.microsoft.com/office/drawing/2014/chart" uri="{C3380CC4-5D6E-409C-BE32-E72D297353CC}">
                <c16:uniqueId val="{00000001-053B-411D-937F-884E9E2417DA}"/>
              </c:ext>
            </c:extLst>
          </c:dPt>
          <c:dPt>
            <c:idx val="17"/>
            <c:invertIfNegative val="0"/>
            <c:bubble3D val="0"/>
            <c:spPr>
              <a:solidFill>
                <a:schemeClr val="accent2"/>
              </a:solidFill>
              <a:ln>
                <a:noFill/>
              </a:ln>
            </c:spPr>
            <c:extLst xmlns:c16r2="http://schemas.microsoft.com/office/drawing/2015/06/chart">
              <c:ext xmlns:c16="http://schemas.microsoft.com/office/drawing/2014/chart" uri="{C3380CC4-5D6E-409C-BE32-E72D297353CC}">
                <c16:uniqueId val="{00000003-053B-411D-937F-884E9E2417DA}"/>
              </c:ext>
            </c:extLst>
          </c:dPt>
          <c:cat>
            <c:strRef>
              <c:f>'2.8'!$C$38:$C$55</c:f>
              <c:strCache>
                <c:ptCount val="18"/>
                <c:pt idx="0">
                  <c:v>ECU</c:v>
                </c:pt>
                <c:pt idx="1">
                  <c:v>ARG</c:v>
                </c:pt>
                <c:pt idx="2">
                  <c:v>PRY</c:v>
                </c:pt>
                <c:pt idx="3">
                  <c:v>URY</c:v>
                </c:pt>
                <c:pt idx="4">
                  <c:v>PER</c:v>
                </c:pt>
                <c:pt idx="5">
                  <c:v>COL</c:v>
                </c:pt>
                <c:pt idx="6">
                  <c:v>DOM</c:v>
                </c:pt>
                <c:pt idx="7">
                  <c:v>SLV</c:v>
                </c:pt>
                <c:pt idx="8">
                  <c:v>PAN</c:v>
                </c:pt>
                <c:pt idx="9">
                  <c:v>BRA</c:v>
                </c:pt>
                <c:pt idx="10">
                  <c:v>MEX</c:v>
                </c:pt>
                <c:pt idx="11">
                  <c:v>BRB</c:v>
                </c:pt>
                <c:pt idx="12">
                  <c:v>CRI</c:v>
                </c:pt>
                <c:pt idx="13">
                  <c:v>CHL</c:v>
                </c:pt>
                <c:pt idx="14">
                  <c:v>JAM</c:v>
                </c:pt>
                <c:pt idx="16">
                  <c:v>ALC</c:v>
                </c:pt>
                <c:pt idx="17">
                  <c:v>OCDE</c:v>
                </c:pt>
              </c:strCache>
            </c:strRef>
          </c:cat>
          <c:val>
            <c:numRef>
              <c:f>'2.8'!$I$38:$I$55</c:f>
              <c:numCache>
                <c:formatCode>General</c:formatCode>
                <c:ptCount val="18"/>
                <c:pt idx="0">
                  <c:v>8.36731571815812</c:v>
                </c:pt>
                <c:pt idx="1">
                  <c:v>6.928547887620873</c:v>
                </c:pt>
                <c:pt idx="2">
                  <c:v>5.066879710461158</c:v>
                </c:pt>
                <c:pt idx="3">
                  <c:v>4.732096605521452</c:v>
                </c:pt>
                <c:pt idx="4">
                  <c:v>4.21972393070038</c:v>
                </c:pt>
                <c:pt idx="5">
                  <c:v>3.212923443566873</c:v>
                </c:pt>
                <c:pt idx="6">
                  <c:v>1.882004605065823</c:v>
                </c:pt>
                <c:pt idx="7">
                  <c:v>1.526093724756072</c:v>
                </c:pt>
                <c:pt idx="8">
                  <c:v>1.52474614434397</c:v>
                </c:pt>
                <c:pt idx="9">
                  <c:v>1.255127491199781</c:v>
                </c:pt>
                <c:pt idx="10">
                  <c:v>1.110027409845693</c:v>
                </c:pt>
                <c:pt idx="11">
                  <c:v>0.292728430243705</c:v>
                </c:pt>
                <c:pt idx="12">
                  <c:v>0.0750216086424116</c:v>
                </c:pt>
                <c:pt idx="13">
                  <c:v>-0.337598934712702</c:v>
                </c:pt>
                <c:pt idx="14">
                  <c:v>-1.982517535828465</c:v>
                </c:pt>
                <c:pt idx="16">
                  <c:v>2.176037229035943</c:v>
                </c:pt>
                <c:pt idx="17">
                  <c:v>0.333882561038545</c:v>
                </c:pt>
              </c:numCache>
            </c:numRef>
          </c:val>
          <c:extLst xmlns:c16r2="http://schemas.microsoft.com/office/drawing/2015/06/chart">
            <c:ext xmlns:c16="http://schemas.microsoft.com/office/drawing/2014/chart" uri="{C3380CC4-5D6E-409C-BE32-E72D297353CC}">
              <c16:uniqueId val="{00000004-053B-411D-937F-884E9E2417DA}"/>
            </c:ext>
          </c:extLst>
        </c:ser>
        <c:dLbls>
          <c:showLegendKey val="0"/>
          <c:showVal val="0"/>
          <c:showCatName val="0"/>
          <c:showSerName val="0"/>
          <c:showPercent val="0"/>
          <c:showBubbleSize val="0"/>
        </c:dLbls>
        <c:gapWidth val="150"/>
        <c:axId val="243616768"/>
        <c:axId val="243620336"/>
      </c:barChart>
      <c:lineChart>
        <c:grouping val="standard"/>
        <c:varyColors val="0"/>
        <c:ser>
          <c:idx val="1"/>
          <c:order val="1"/>
          <c:tx>
            <c:strRef>
              <c:f>'2.8'!$J$37</c:f>
              <c:strCache>
                <c:ptCount val="1"/>
                <c:pt idx="0">
                  <c:v>2009-14</c:v>
                </c:pt>
              </c:strCache>
            </c:strRef>
          </c:tx>
          <c:spPr>
            <a:ln>
              <a:noFill/>
            </a:ln>
          </c:spPr>
          <c:marker>
            <c:symbol val="triangle"/>
            <c:size val="10"/>
            <c:spPr>
              <a:solidFill>
                <a:schemeClr val="accent3"/>
              </a:solidFill>
              <a:ln>
                <a:noFill/>
              </a:ln>
            </c:spPr>
          </c:marker>
          <c:cat>
            <c:strRef>
              <c:f>'2.8'!$C$38:$C$55</c:f>
              <c:strCache>
                <c:ptCount val="18"/>
                <c:pt idx="0">
                  <c:v>ECU</c:v>
                </c:pt>
                <c:pt idx="1">
                  <c:v>ARG</c:v>
                </c:pt>
                <c:pt idx="2">
                  <c:v>PRY</c:v>
                </c:pt>
                <c:pt idx="3">
                  <c:v>URY</c:v>
                </c:pt>
                <c:pt idx="4">
                  <c:v>PER</c:v>
                </c:pt>
                <c:pt idx="5">
                  <c:v>COL</c:v>
                </c:pt>
                <c:pt idx="6">
                  <c:v>DOM</c:v>
                </c:pt>
                <c:pt idx="7">
                  <c:v>SLV</c:v>
                </c:pt>
                <c:pt idx="8">
                  <c:v>PAN</c:v>
                </c:pt>
                <c:pt idx="9">
                  <c:v>BRA</c:v>
                </c:pt>
                <c:pt idx="10">
                  <c:v>MEX</c:v>
                </c:pt>
                <c:pt idx="11">
                  <c:v>BRB</c:v>
                </c:pt>
                <c:pt idx="12">
                  <c:v>CRI</c:v>
                </c:pt>
                <c:pt idx="13">
                  <c:v>CHL</c:v>
                </c:pt>
                <c:pt idx="14">
                  <c:v>JAM</c:v>
                </c:pt>
                <c:pt idx="16">
                  <c:v>ALC</c:v>
                </c:pt>
                <c:pt idx="17">
                  <c:v>OCDE</c:v>
                </c:pt>
              </c:strCache>
            </c:strRef>
          </c:cat>
          <c:val>
            <c:numRef>
              <c:f>'2.8'!$J$38:$J$55</c:f>
              <c:numCache>
                <c:formatCode>General</c:formatCode>
                <c:ptCount val="18"/>
                <c:pt idx="0">
                  <c:v>9.11243552647971</c:v>
                </c:pt>
                <c:pt idx="1">
                  <c:v>7.727536155755943</c:v>
                </c:pt>
                <c:pt idx="2">
                  <c:v>6.992065391232538</c:v>
                </c:pt>
                <c:pt idx="3">
                  <c:v>5.086987283197786</c:v>
                </c:pt>
                <c:pt idx="4">
                  <c:v>6.438936765193647</c:v>
                </c:pt>
                <c:pt idx="5">
                  <c:v>4.30147781283543</c:v>
                </c:pt>
                <c:pt idx="6">
                  <c:v>6.69854340881011</c:v>
                </c:pt>
                <c:pt idx="7">
                  <c:v>3.859397447871249</c:v>
                </c:pt>
                <c:pt idx="8">
                  <c:v>3.497169970976821</c:v>
                </c:pt>
                <c:pt idx="9">
                  <c:v>1.785918238186834</c:v>
                </c:pt>
                <c:pt idx="10">
                  <c:v>1.952011640427265</c:v>
                </c:pt>
                <c:pt idx="11">
                  <c:v>3.244019686701716</c:v>
                </c:pt>
                <c:pt idx="12">
                  <c:v>2.347518730114118</c:v>
                </c:pt>
                <c:pt idx="13">
                  <c:v>5.103602290761366</c:v>
                </c:pt>
                <c:pt idx="14">
                  <c:v>-1.575313730820127</c:v>
                </c:pt>
                <c:pt idx="16">
                  <c:v>3.195674004854676</c:v>
                </c:pt>
                <c:pt idx="17">
                  <c:v>2.201659272363154</c:v>
                </c:pt>
              </c:numCache>
            </c:numRef>
          </c:val>
          <c:smooth val="0"/>
          <c:extLst xmlns:c16r2="http://schemas.microsoft.com/office/drawing/2015/06/chart">
            <c:ext xmlns:c16="http://schemas.microsoft.com/office/drawing/2014/chart" uri="{C3380CC4-5D6E-409C-BE32-E72D297353CC}">
              <c16:uniqueId val="{00000005-053B-411D-937F-884E9E2417DA}"/>
            </c:ext>
          </c:extLst>
        </c:ser>
        <c:ser>
          <c:idx val="2"/>
          <c:order val="2"/>
          <c:tx>
            <c:strRef>
              <c:f>'2.8'!$K$37</c:f>
              <c:strCache>
                <c:ptCount val="1"/>
                <c:pt idx="0">
                  <c:v>2009-15</c:v>
                </c:pt>
              </c:strCache>
            </c:strRef>
          </c:tx>
          <c:spPr>
            <a:ln>
              <a:noFill/>
            </a:ln>
          </c:spPr>
          <c:marker>
            <c:symbol val="dash"/>
            <c:size val="12"/>
            <c:spPr>
              <a:solidFill>
                <a:schemeClr val="tx1"/>
              </a:solidFill>
              <a:ln>
                <a:noFill/>
              </a:ln>
            </c:spPr>
          </c:marker>
          <c:cat>
            <c:strRef>
              <c:f>'2.8'!$C$38:$C$55</c:f>
              <c:strCache>
                <c:ptCount val="18"/>
                <c:pt idx="0">
                  <c:v>ECU</c:v>
                </c:pt>
                <c:pt idx="1">
                  <c:v>ARG</c:v>
                </c:pt>
                <c:pt idx="2">
                  <c:v>PRY</c:v>
                </c:pt>
                <c:pt idx="3">
                  <c:v>URY</c:v>
                </c:pt>
                <c:pt idx="4">
                  <c:v>PER</c:v>
                </c:pt>
                <c:pt idx="5">
                  <c:v>COL</c:v>
                </c:pt>
                <c:pt idx="6">
                  <c:v>DOM</c:v>
                </c:pt>
                <c:pt idx="7">
                  <c:v>SLV</c:v>
                </c:pt>
                <c:pt idx="8">
                  <c:v>PAN</c:v>
                </c:pt>
                <c:pt idx="9">
                  <c:v>BRA</c:v>
                </c:pt>
                <c:pt idx="10">
                  <c:v>MEX</c:v>
                </c:pt>
                <c:pt idx="11">
                  <c:v>BRB</c:v>
                </c:pt>
                <c:pt idx="12">
                  <c:v>CRI</c:v>
                </c:pt>
                <c:pt idx="13">
                  <c:v>CHL</c:v>
                </c:pt>
                <c:pt idx="14">
                  <c:v>JAM</c:v>
                </c:pt>
                <c:pt idx="16">
                  <c:v>ALC</c:v>
                </c:pt>
                <c:pt idx="17">
                  <c:v>OCDE</c:v>
                </c:pt>
              </c:strCache>
            </c:strRef>
          </c:cat>
          <c:val>
            <c:numRef>
              <c:f>'2.8'!$K$38:$K$55</c:f>
              <c:numCache>
                <c:formatCode>General</c:formatCode>
                <c:ptCount val="18"/>
                <c:pt idx="0">
                  <c:v>4.981657654895976</c:v>
                </c:pt>
                <c:pt idx="1">
                  <c:v>7.962340667154733</c:v>
                </c:pt>
                <c:pt idx="2">
                  <c:v>5.42417049898416</c:v>
                </c:pt>
                <c:pt idx="4">
                  <c:v>4.00865117093523</c:v>
                </c:pt>
                <c:pt idx="7">
                  <c:v>4.047446865031201</c:v>
                </c:pt>
                <c:pt idx="8">
                  <c:v>3.466292156585338</c:v>
                </c:pt>
                <c:pt idx="11">
                  <c:v>2.732498847133313</c:v>
                </c:pt>
                <c:pt idx="12">
                  <c:v>3.022675461123603</c:v>
                </c:pt>
                <c:pt idx="14">
                  <c:v>-0.39769441577856</c:v>
                </c:pt>
              </c:numCache>
            </c:numRef>
          </c:val>
          <c:smooth val="0"/>
          <c:extLst xmlns:c16r2="http://schemas.microsoft.com/office/drawing/2015/06/chart">
            <c:ext xmlns:c16="http://schemas.microsoft.com/office/drawing/2014/chart" uri="{C3380CC4-5D6E-409C-BE32-E72D297353CC}">
              <c16:uniqueId val="{00000006-053B-411D-937F-884E9E2417DA}"/>
            </c:ext>
          </c:extLst>
        </c:ser>
        <c:dLbls>
          <c:showLegendKey val="0"/>
          <c:showVal val="0"/>
          <c:showCatName val="0"/>
          <c:showSerName val="0"/>
          <c:showPercent val="0"/>
          <c:showBubbleSize val="0"/>
        </c:dLbls>
        <c:marker val="1"/>
        <c:smooth val="0"/>
        <c:axId val="243616768"/>
        <c:axId val="243620336"/>
      </c:lineChart>
      <c:catAx>
        <c:axId val="243616768"/>
        <c:scaling>
          <c:orientation val="minMax"/>
        </c:scaling>
        <c:delete val="0"/>
        <c:axPos val="b"/>
        <c:numFmt formatCode="General" sourceLinked="1"/>
        <c:majorTickMark val="none"/>
        <c:minorTickMark val="none"/>
        <c:tickLblPos val="low"/>
        <c:crossAx val="243620336"/>
        <c:crosses val="autoZero"/>
        <c:auto val="1"/>
        <c:lblAlgn val="ctr"/>
        <c:lblOffset val="100"/>
        <c:noMultiLvlLbl val="0"/>
      </c:catAx>
      <c:valAx>
        <c:axId val="243620336"/>
        <c:scaling>
          <c:orientation val="minMax"/>
        </c:scaling>
        <c:delete val="0"/>
        <c:axPos val="l"/>
        <c:majorGridlines>
          <c:spPr>
            <a:ln>
              <a:solidFill>
                <a:schemeClr val="accent1">
                  <a:alpha val="47000"/>
                </a:schemeClr>
              </a:solidFill>
            </a:ln>
          </c:spPr>
        </c:majorGridlines>
        <c:numFmt formatCode="0" sourceLinked="0"/>
        <c:majorTickMark val="in"/>
        <c:minorTickMark val="none"/>
        <c:tickLblPos val="nextTo"/>
        <c:crossAx val="243616768"/>
        <c:crosses val="autoZero"/>
        <c:crossBetween val="between"/>
      </c:valAx>
      <c:spPr>
        <a:ln>
          <a:solidFill>
            <a:schemeClr val="accent1">
              <a:alpha val="35000"/>
            </a:schemeClr>
          </a:solidFill>
        </a:ln>
      </c:spPr>
    </c:plotArea>
    <c:legend>
      <c:legendPos val="t"/>
      <c:layout>
        <c:manualLayout>
          <c:xMode val="edge"/>
          <c:yMode val="edge"/>
          <c:x val="0.30413340780915"/>
          <c:y val="0.00892856099000988"/>
          <c:w val="0.427607584521042"/>
          <c:h val="0.062746844840386"/>
        </c:manualLayout>
      </c:layout>
      <c:overlay val="0"/>
    </c:legend>
    <c:plotVisOnly val="1"/>
    <c:dispBlanksAs val="gap"/>
    <c:showDLblsOverMax val="0"/>
  </c:chart>
  <c:spPr>
    <a:ln>
      <a:noFill/>
    </a:ln>
  </c:spPr>
  <c:printSettings>
    <c:headerFooter/>
    <c:pageMargins b="0.750000000000001" l="0.700000000000001" r="0.700000000000001" t="0.750000000000001"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2"/>
          <c:tx>
            <c:strRef>
              <c:f>'2.9'!$E$37</c:f>
              <c:strCache>
                <c:ptCount val="1"/>
                <c:pt idx="0">
                  <c:v>2014</c:v>
                </c:pt>
              </c:strCache>
            </c:strRef>
          </c:tx>
          <c:spPr>
            <a:solidFill>
              <a:schemeClr val="accent1"/>
            </a:solidFill>
          </c:spPr>
          <c:invertIfNegative val="0"/>
          <c:cat>
            <c:strRef>
              <c:f>'2.9'!$B$38:$B$62</c:f>
              <c:strCache>
                <c:ptCount val="25"/>
                <c:pt idx="0">
                  <c:v>BRA</c:v>
                </c:pt>
                <c:pt idx="1">
                  <c:v>ARG</c:v>
                </c:pt>
                <c:pt idx="2">
                  <c:v>BRB</c:v>
                </c:pt>
                <c:pt idx="3">
                  <c:v>BOL</c:v>
                </c:pt>
                <c:pt idx="4">
                  <c:v>TTO</c:v>
                </c:pt>
                <c:pt idx="5">
                  <c:v>URY</c:v>
                </c:pt>
                <c:pt idx="6">
                  <c:v>JAM</c:v>
                </c:pt>
                <c:pt idx="7">
                  <c:v>CRI</c:v>
                </c:pt>
                <c:pt idx="8">
                  <c:v>NIC</c:v>
                </c:pt>
                <c:pt idx="9">
                  <c:v>COL</c:v>
                </c:pt>
                <c:pt idx="10">
                  <c:v>CHL</c:v>
                </c:pt>
                <c:pt idx="11">
                  <c:v>HND</c:v>
                </c:pt>
                <c:pt idx="12">
                  <c:v>MEX</c:v>
                </c:pt>
                <c:pt idx="13">
                  <c:v>ECU</c:v>
                </c:pt>
                <c:pt idx="14">
                  <c:v>PER</c:v>
                </c:pt>
                <c:pt idx="15">
                  <c:v>VEN</c:v>
                </c:pt>
                <c:pt idx="16">
                  <c:v>PAN</c:v>
                </c:pt>
                <c:pt idx="17">
                  <c:v>BHS</c:v>
                </c:pt>
                <c:pt idx="18">
                  <c:v>PRY</c:v>
                </c:pt>
                <c:pt idx="19">
                  <c:v>SLV</c:v>
                </c:pt>
                <c:pt idx="20">
                  <c:v>DOM</c:v>
                </c:pt>
                <c:pt idx="21">
                  <c:v>GTM</c:v>
                </c:pt>
                <c:pt idx="23">
                  <c:v>ALC</c:v>
                </c:pt>
                <c:pt idx="24">
                  <c:v>OCDE</c:v>
                </c:pt>
              </c:strCache>
            </c:strRef>
          </c:cat>
          <c:val>
            <c:numRef>
              <c:f>'2.9'!$E$38:$E$62</c:f>
              <c:numCache>
                <c:formatCode>General</c:formatCode>
                <c:ptCount val="25"/>
                <c:pt idx="0">
                  <c:v>33.378</c:v>
                </c:pt>
                <c:pt idx="1">
                  <c:v>32.188</c:v>
                </c:pt>
                <c:pt idx="2">
                  <c:v>30.404</c:v>
                </c:pt>
                <c:pt idx="3">
                  <c:v>28.736</c:v>
                </c:pt>
                <c:pt idx="4">
                  <c:v>28.29</c:v>
                </c:pt>
                <c:pt idx="5">
                  <c:v>26.978</c:v>
                </c:pt>
                <c:pt idx="6">
                  <c:v>24.156</c:v>
                </c:pt>
                <c:pt idx="7">
                  <c:v>22.537</c:v>
                </c:pt>
                <c:pt idx="8">
                  <c:v>20.339</c:v>
                </c:pt>
                <c:pt idx="9">
                  <c:v>20.267</c:v>
                </c:pt>
                <c:pt idx="10">
                  <c:v>19.819</c:v>
                </c:pt>
                <c:pt idx="11">
                  <c:v>19.791</c:v>
                </c:pt>
                <c:pt idx="12">
                  <c:v>19.501</c:v>
                </c:pt>
                <c:pt idx="13">
                  <c:v>19.004</c:v>
                </c:pt>
                <c:pt idx="14">
                  <c:v>18.769</c:v>
                </c:pt>
                <c:pt idx="15">
                  <c:v>18.235</c:v>
                </c:pt>
                <c:pt idx="16">
                  <c:v>18.135</c:v>
                </c:pt>
                <c:pt idx="17">
                  <c:v>17.519</c:v>
                </c:pt>
                <c:pt idx="18">
                  <c:v>17.059</c:v>
                </c:pt>
                <c:pt idx="19">
                  <c:v>16.486</c:v>
                </c:pt>
                <c:pt idx="20">
                  <c:v>14.111</c:v>
                </c:pt>
                <c:pt idx="21">
                  <c:v>12.646</c:v>
                </c:pt>
                <c:pt idx="23">
                  <c:v>21.743</c:v>
                </c:pt>
                <c:pt idx="24">
                  <c:v>34.444</c:v>
                </c:pt>
              </c:numCache>
            </c:numRef>
          </c:val>
          <c:extLst xmlns:c16r2="http://schemas.microsoft.com/office/drawing/2015/06/chart">
            <c:ext xmlns:c16="http://schemas.microsoft.com/office/drawing/2014/chart" uri="{C3380CC4-5D6E-409C-BE32-E72D297353CC}">
              <c16:uniqueId val="{00000000-FCDC-41CA-863C-1F82677C8F1C}"/>
            </c:ext>
          </c:extLst>
        </c:ser>
        <c:dLbls>
          <c:showLegendKey val="0"/>
          <c:showVal val="0"/>
          <c:showCatName val="0"/>
          <c:showSerName val="0"/>
          <c:showPercent val="0"/>
          <c:showBubbleSize val="0"/>
        </c:dLbls>
        <c:gapWidth val="150"/>
        <c:axId val="243718864"/>
        <c:axId val="243722912"/>
      </c:barChart>
      <c:lineChart>
        <c:grouping val="standard"/>
        <c:varyColors val="0"/>
        <c:ser>
          <c:idx val="0"/>
          <c:order val="0"/>
          <c:tx>
            <c:strRef>
              <c:f>'2.9'!$C$37</c:f>
              <c:strCache>
                <c:ptCount val="1"/>
                <c:pt idx="0">
                  <c:v>2007</c:v>
                </c:pt>
              </c:strCache>
            </c:strRef>
          </c:tx>
          <c:spPr>
            <a:ln>
              <a:noFill/>
            </a:ln>
          </c:spPr>
          <c:marker>
            <c:symbol val="diamond"/>
            <c:size val="8"/>
            <c:spPr>
              <a:solidFill>
                <a:srgbClr val="92D050"/>
              </a:solidFill>
            </c:spPr>
          </c:marker>
          <c:cat>
            <c:strRef>
              <c:f>'2.9'!$B$38:$B$62</c:f>
              <c:strCache>
                <c:ptCount val="25"/>
                <c:pt idx="0">
                  <c:v>BRA</c:v>
                </c:pt>
                <c:pt idx="1">
                  <c:v>ARG</c:v>
                </c:pt>
                <c:pt idx="2">
                  <c:v>BRB</c:v>
                </c:pt>
                <c:pt idx="3">
                  <c:v>BOL</c:v>
                </c:pt>
                <c:pt idx="4">
                  <c:v>TTO</c:v>
                </c:pt>
                <c:pt idx="5">
                  <c:v>URY</c:v>
                </c:pt>
                <c:pt idx="6">
                  <c:v>JAM</c:v>
                </c:pt>
                <c:pt idx="7">
                  <c:v>CRI</c:v>
                </c:pt>
                <c:pt idx="8">
                  <c:v>NIC</c:v>
                </c:pt>
                <c:pt idx="9">
                  <c:v>COL</c:v>
                </c:pt>
                <c:pt idx="10">
                  <c:v>CHL</c:v>
                </c:pt>
                <c:pt idx="11">
                  <c:v>HND</c:v>
                </c:pt>
                <c:pt idx="12">
                  <c:v>MEX</c:v>
                </c:pt>
                <c:pt idx="13">
                  <c:v>ECU</c:v>
                </c:pt>
                <c:pt idx="14">
                  <c:v>PER</c:v>
                </c:pt>
                <c:pt idx="15">
                  <c:v>VEN</c:v>
                </c:pt>
                <c:pt idx="16">
                  <c:v>PAN</c:v>
                </c:pt>
                <c:pt idx="17">
                  <c:v>BHS</c:v>
                </c:pt>
                <c:pt idx="18">
                  <c:v>PRY</c:v>
                </c:pt>
                <c:pt idx="19">
                  <c:v>SLV</c:v>
                </c:pt>
                <c:pt idx="20">
                  <c:v>DOM</c:v>
                </c:pt>
                <c:pt idx="21">
                  <c:v>GTM</c:v>
                </c:pt>
                <c:pt idx="23">
                  <c:v>ALC</c:v>
                </c:pt>
                <c:pt idx="24">
                  <c:v>OCDE</c:v>
                </c:pt>
              </c:strCache>
            </c:strRef>
          </c:cat>
          <c:val>
            <c:numRef>
              <c:f>'2.9'!$C$38:$C$62</c:f>
              <c:numCache>
                <c:formatCode>General</c:formatCode>
                <c:ptCount val="25"/>
                <c:pt idx="0">
                  <c:v>33.114</c:v>
                </c:pt>
                <c:pt idx="1">
                  <c:v>23.022</c:v>
                </c:pt>
                <c:pt idx="2">
                  <c:v>30.226</c:v>
                </c:pt>
                <c:pt idx="3">
                  <c:v>24.394</c:v>
                </c:pt>
                <c:pt idx="4">
                  <c:v>26.357</c:v>
                </c:pt>
                <c:pt idx="5">
                  <c:v>25.032</c:v>
                </c:pt>
                <c:pt idx="6">
                  <c:v>24.865</c:v>
                </c:pt>
                <c:pt idx="7">
                  <c:v>21.984</c:v>
                </c:pt>
                <c:pt idx="8">
                  <c:v>17.332</c:v>
                </c:pt>
                <c:pt idx="9">
                  <c:v>19.094</c:v>
                </c:pt>
                <c:pt idx="10">
                  <c:v>22.779</c:v>
                </c:pt>
                <c:pt idx="11">
                  <c:v>18.97</c:v>
                </c:pt>
                <c:pt idx="12">
                  <c:v>17.57</c:v>
                </c:pt>
                <c:pt idx="13">
                  <c:v>12.831</c:v>
                </c:pt>
                <c:pt idx="14">
                  <c:v>18.532</c:v>
                </c:pt>
                <c:pt idx="15">
                  <c:v>16.815</c:v>
                </c:pt>
                <c:pt idx="16">
                  <c:v>17.449</c:v>
                </c:pt>
                <c:pt idx="17">
                  <c:v>16.347</c:v>
                </c:pt>
                <c:pt idx="18">
                  <c:v>13.927</c:v>
                </c:pt>
                <c:pt idx="19">
                  <c:v>15.198</c:v>
                </c:pt>
                <c:pt idx="20">
                  <c:v>14.974</c:v>
                </c:pt>
                <c:pt idx="21">
                  <c:v>13.908</c:v>
                </c:pt>
                <c:pt idx="23">
                  <c:v>20.215</c:v>
                </c:pt>
                <c:pt idx="24">
                  <c:v>34.103</c:v>
                </c:pt>
              </c:numCache>
            </c:numRef>
          </c:val>
          <c:smooth val="0"/>
          <c:extLst xmlns:c16r2="http://schemas.microsoft.com/office/drawing/2015/06/chart">
            <c:ext xmlns:c16="http://schemas.microsoft.com/office/drawing/2014/chart" uri="{C3380CC4-5D6E-409C-BE32-E72D297353CC}">
              <c16:uniqueId val="{00000001-FCDC-41CA-863C-1F82677C8F1C}"/>
            </c:ext>
          </c:extLst>
        </c:ser>
        <c:ser>
          <c:idx val="1"/>
          <c:order val="1"/>
          <c:tx>
            <c:strRef>
              <c:f>'2.9'!$D$37</c:f>
              <c:strCache>
                <c:ptCount val="1"/>
                <c:pt idx="0">
                  <c:v>2009</c:v>
                </c:pt>
              </c:strCache>
            </c:strRef>
          </c:tx>
          <c:spPr>
            <a:ln>
              <a:noFill/>
            </a:ln>
          </c:spPr>
          <c:marker>
            <c:spPr>
              <a:solidFill>
                <a:schemeClr val="accent2">
                  <a:lumMod val="75000"/>
                </a:schemeClr>
              </a:solidFill>
            </c:spPr>
          </c:marker>
          <c:cat>
            <c:strRef>
              <c:f>'2.9'!$B$38:$B$62</c:f>
              <c:strCache>
                <c:ptCount val="25"/>
                <c:pt idx="0">
                  <c:v>BRA</c:v>
                </c:pt>
                <c:pt idx="1">
                  <c:v>ARG</c:v>
                </c:pt>
                <c:pt idx="2">
                  <c:v>BRB</c:v>
                </c:pt>
                <c:pt idx="3">
                  <c:v>BOL</c:v>
                </c:pt>
                <c:pt idx="4">
                  <c:v>TTO</c:v>
                </c:pt>
                <c:pt idx="5">
                  <c:v>URY</c:v>
                </c:pt>
                <c:pt idx="6">
                  <c:v>JAM</c:v>
                </c:pt>
                <c:pt idx="7">
                  <c:v>CRI</c:v>
                </c:pt>
                <c:pt idx="8">
                  <c:v>NIC</c:v>
                </c:pt>
                <c:pt idx="9">
                  <c:v>COL</c:v>
                </c:pt>
                <c:pt idx="10">
                  <c:v>CHL</c:v>
                </c:pt>
                <c:pt idx="11">
                  <c:v>HND</c:v>
                </c:pt>
                <c:pt idx="12">
                  <c:v>MEX</c:v>
                </c:pt>
                <c:pt idx="13">
                  <c:v>ECU</c:v>
                </c:pt>
                <c:pt idx="14">
                  <c:v>PER</c:v>
                </c:pt>
                <c:pt idx="15">
                  <c:v>VEN</c:v>
                </c:pt>
                <c:pt idx="16">
                  <c:v>PAN</c:v>
                </c:pt>
                <c:pt idx="17">
                  <c:v>BHS</c:v>
                </c:pt>
                <c:pt idx="18">
                  <c:v>PRY</c:v>
                </c:pt>
                <c:pt idx="19">
                  <c:v>SLV</c:v>
                </c:pt>
                <c:pt idx="20">
                  <c:v>DOM</c:v>
                </c:pt>
                <c:pt idx="21">
                  <c:v>GTM</c:v>
                </c:pt>
                <c:pt idx="23">
                  <c:v>ALC</c:v>
                </c:pt>
                <c:pt idx="24">
                  <c:v>OCDE</c:v>
                </c:pt>
              </c:strCache>
            </c:strRef>
          </c:cat>
          <c:val>
            <c:numRef>
              <c:f>'2.9'!$D$38:$D$62</c:f>
              <c:numCache>
                <c:formatCode>General</c:formatCode>
                <c:ptCount val="25"/>
                <c:pt idx="0">
                  <c:v>32.404</c:v>
                </c:pt>
                <c:pt idx="1">
                  <c:v>25.572</c:v>
                </c:pt>
                <c:pt idx="2">
                  <c:v>30.539</c:v>
                </c:pt>
                <c:pt idx="3">
                  <c:v>25.94</c:v>
                </c:pt>
                <c:pt idx="4">
                  <c:v>28.384</c:v>
                </c:pt>
                <c:pt idx="5">
                  <c:v>25.828</c:v>
                </c:pt>
                <c:pt idx="6">
                  <c:v>24.821</c:v>
                </c:pt>
                <c:pt idx="7">
                  <c:v>21.16</c:v>
                </c:pt>
                <c:pt idx="8">
                  <c:v>16.933</c:v>
                </c:pt>
                <c:pt idx="9">
                  <c:v>18.607</c:v>
                </c:pt>
                <c:pt idx="10">
                  <c:v>17.207</c:v>
                </c:pt>
                <c:pt idx="11">
                  <c:v>17.109</c:v>
                </c:pt>
                <c:pt idx="12">
                  <c:v>17.162</c:v>
                </c:pt>
                <c:pt idx="13">
                  <c:v>14.904</c:v>
                </c:pt>
                <c:pt idx="14">
                  <c:v>16.887</c:v>
                </c:pt>
                <c:pt idx="15">
                  <c:v>14.282</c:v>
                </c:pt>
                <c:pt idx="16">
                  <c:v>18.009</c:v>
                </c:pt>
                <c:pt idx="17">
                  <c:v>16.493</c:v>
                </c:pt>
                <c:pt idx="18">
                  <c:v>16.084</c:v>
                </c:pt>
                <c:pt idx="19">
                  <c:v>14.357</c:v>
                </c:pt>
                <c:pt idx="20">
                  <c:v>12.742</c:v>
                </c:pt>
                <c:pt idx="21">
                  <c:v>12.229</c:v>
                </c:pt>
                <c:pt idx="23">
                  <c:v>19.893</c:v>
                </c:pt>
                <c:pt idx="24">
                  <c:v>32.676</c:v>
                </c:pt>
              </c:numCache>
            </c:numRef>
          </c:val>
          <c:smooth val="0"/>
          <c:extLst xmlns:c16r2="http://schemas.microsoft.com/office/drawing/2015/06/chart">
            <c:ext xmlns:c16="http://schemas.microsoft.com/office/drawing/2014/chart" uri="{C3380CC4-5D6E-409C-BE32-E72D297353CC}">
              <c16:uniqueId val="{00000002-FCDC-41CA-863C-1F82677C8F1C}"/>
            </c:ext>
          </c:extLst>
        </c:ser>
        <c:dLbls>
          <c:showLegendKey val="0"/>
          <c:showVal val="0"/>
          <c:showCatName val="0"/>
          <c:showSerName val="0"/>
          <c:showPercent val="0"/>
          <c:showBubbleSize val="0"/>
        </c:dLbls>
        <c:marker val="1"/>
        <c:smooth val="0"/>
        <c:axId val="243718864"/>
        <c:axId val="243722912"/>
      </c:lineChart>
      <c:catAx>
        <c:axId val="243718864"/>
        <c:scaling>
          <c:orientation val="minMax"/>
        </c:scaling>
        <c:delete val="0"/>
        <c:axPos val="b"/>
        <c:numFmt formatCode="General" sourceLinked="1"/>
        <c:majorTickMark val="out"/>
        <c:minorTickMark val="none"/>
        <c:tickLblPos val="nextTo"/>
        <c:crossAx val="243722912"/>
        <c:crosses val="autoZero"/>
        <c:auto val="1"/>
        <c:lblAlgn val="ctr"/>
        <c:lblOffset val="100"/>
        <c:noMultiLvlLbl val="0"/>
      </c:catAx>
      <c:valAx>
        <c:axId val="243722912"/>
        <c:scaling>
          <c:orientation val="minMax"/>
        </c:scaling>
        <c:delete val="0"/>
        <c:axPos val="l"/>
        <c:majorGridlines/>
        <c:numFmt formatCode="0" sourceLinked="0"/>
        <c:majorTickMark val="out"/>
        <c:minorTickMark val="none"/>
        <c:tickLblPos val="nextTo"/>
        <c:crossAx val="243718864"/>
        <c:crosses val="autoZero"/>
        <c:crossBetween val="between"/>
      </c:valAx>
    </c:plotArea>
    <c:legend>
      <c:legendPos val="t"/>
      <c:layout>
        <c:manualLayout>
          <c:xMode val="edge"/>
          <c:yMode val="edge"/>
          <c:x val="0.423536256613521"/>
          <c:y val="0.0273348100990922"/>
          <c:w val="0.171508031022082"/>
          <c:h val="0.062787860737266"/>
        </c:manualLayout>
      </c:layou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852861307474207"/>
          <c:y val="0.110080403530655"/>
          <c:w val="0.762360785243701"/>
          <c:h val="0.694446330732638"/>
        </c:manualLayout>
      </c:layout>
      <c:barChart>
        <c:barDir val="col"/>
        <c:grouping val="stacked"/>
        <c:varyColors val="0"/>
        <c:ser>
          <c:idx val="0"/>
          <c:order val="0"/>
          <c:tx>
            <c:v>Hidrocarburos</c:v>
          </c:tx>
          <c:invertIfNegative val="0"/>
          <c:cat>
            <c:multiLvlStrRef>
              <c:f>'2.12'!$E$38:$AS$39</c:f>
              <c:multiLvlStrCache>
                <c:ptCount val="41"/>
                <c:lvl>
                  <c:pt idx="0">
                    <c:v>2013</c:v>
                  </c:pt>
                  <c:pt idx="1">
                    <c:v>2014</c:v>
                  </c:pt>
                  <c:pt idx="3">
                    <c:v>2013</c:v>
                  </c:pt>
                  <c:pt idx="4">
                    <c:v>2014</c:v>
                  </c:pt>
                  <c:pt idx="6">
                    <c:v>2013</c:v>
                  </c:pt>
                  <c:pt idx="7">
                    <c:v>2014</c:v>
                  </c:pt>
                  <c:pt idx="9">
                    <c:v>2013</c:v>
                  </c:pt>
                  <c:pt idx="10">
                    <c:v>2014</c:v>
                  </c:pt>
                  <c:pt idx="12">
                    <c:v>2013</c:v>
                  </c:pt>
                  <c:pt idx="13">
                    <c:v>2014</c:v>
                  </c:pt>
                  <c:pt idx="15">
                    <c:v>2013</c:v>
                  </c:pt>
                  <c:pt idx="16">
                    <c:v>2014</c:v>
                  </c:pt>
                  <c:pt idx="18">
                    <c:v>2013</c:v>
                  </c:pt>
                  <c:pt idx="19">
                    <c:v>2014</c:v>
                  </c:pt>
                  <c:pt idx="21">
                    <c:v>2013</c:v>
                  </c:pt>
                  <c:pt idx="22">
                    <c:v>2014</c:v>
                  </c:pt>
                  <c:pt idx="24">
                    <c:v>2013</c:v>
                  </c:pt>
                  <c:pt idx="25">
                    <c:v>2014</c:v>
                  </c:pt>
                  <c:pt idx="27">
                    <c:v>2013</c:v>
                  </c:pt>
                  <c:pt idx="28">
                    <c:v>2014</c:v>
                  </c:pt>
                  <c:pt idx="30">
                    <c:v>2013</c:v>
                  </c:pt>
                  <c:pt idx="31">
                    <c:v>2014</c:v>
                  </c:pt>
                  <c:pt idx="33">
                    <c:v>2013</c:v>
                  </c:pt>
                  <c:pt idx="34">
                    <c:v>2014</c:v>
                  </c:pt>
                  <c:pt idx="36">
                    <c:v>2013</c:v>
                  </c:pt>
                  <c:pt idx="37">
                    <c:v>2014</c:v>
                  </c:pt>
                  <c:pt idx="39">
                    <c:v>2013</c:v>
                  </c:pt>
                  <c:pt idx="40">
                    <c:v>2014</c:v>
                  </c:pt>
                </c:lvl>
                <c:lvl>
                  <c:pt idx="0">
                    <c:v>BOL</c:v>
                  </c:pt>
                  <c:pt idx="3">
                    <c:v>TTO</c:v>
                  </c:pt>
                  <c:pt idx="6">
                    <c:v>ECU</c:v>
                  </c:pt>
                  <c:pt idx="9">
                    <c:v>VEN</c:v>
                  </c:pt>
                  <c:pt idx="12">
                    <c:v>MEX</c:v>
                  </c:pt>
                  <c:pt idx="15">
                    <c:v>SUR</c:v>
                  </c:pt>
                  <c:pt idx="18">
                    <c:v>COL</c:v>
                  </c:pt>
                  <c:pt idx="21">
                    <c:v>ARG</c:v>
                  </c:pt>
                  <c:pt idx="24">
                    <c:v>PER</c:v>
                  </c:pt>
                  <c:pt idx="27">
                    <c:v>BRA</c:v>
                  </c:pt>
                  <c:pt idx="30">
                    <c:v>CHL</c:v>
                  </c:pt>
                  <c:pt idx="33">
                    <c:v>DOM</c:v>
                  </c:pt>
                  <c:pt idx="36">
                    <c:v>JAM</c:v>
                  </c:pt>
                  <c:pt idx="39">
                    <c:v>ALC</c:v>
                  </c:pt>
                </c:lvl>
              </c:multiLvlStrCache>
            </c:multiLvlStrRef>
          </c:cat>
          <c:val>
            <c:numRef>
              <c:f>'2.12'!$E$40:$AS$40</c:f>
              <c:numCache>
                <c:formatCode>General</c:formatCode>
                <c:ptCount val="41"/>
                <c:pt idx="0">
                  <c:v>13.5</c:v>
                </c:pt>
                <c:pt idx="1">
                  <c:v>13.12834194472291</c:v>
                </c:pt>
                <c:pt idx="3">
                  <c:v>11.7</c:v>
                </c:pt>
                <c:pt idx="4">
                  <c:v>12.28031625646827</c:v>
                </c:pt>
                <c:pt idx="6">
                  <c:v>12.1</c:v>
                </c:pt>
                <c:pt idx="7">
                  <c:v>10.80668582829486</c:v>
                </c:pt>
                <c:pt idx="9">
                  <c:v>12.2</c:v>
                </c:pt>
                <c:pt idx="10">
                  <c:v>8.924176929410587</c:v>
                </c:pt>
                <c:pt idx="12">
                  <c:v>7.8</c:v>
                </c:pt>
                <c:pt idx="13">
                  <c:v>7.048282898864961</c:v>
                </c:pt>
                <c:pt idx="15">
                  <c:v>5.5</c:v>
                </c:pt>
                <c:pt idx="16">
                  <c:v>4.97092008840293</c:v>
                </c:pt>
                <c:pt idx="18">
                  <c:v>4.8</c:v>
                </c:pt>
                <c:pt idx="19">
                  <c:v>3.89798508022798</c:v>
                </c:pt>
                <c:pt idx="21">
                  <c:v>1.7</c:v>
                </c:pt>
                <c:pt idx="22">
                  <c:v>1.800970265784539</c:v>
                </c:pt>
                <c:pt idx="24">
                  <c:v>1.9</c:v>
                </c:pt>
                <c:pt idx="25">
                  <c:v>1.595213966425526</c:v>
                </c:pt>
                <c:pt idx="27">
                  <c:v>1.8</c:v>
                </c:pt>
                <c:pt idx="28">
                  <c:v>1.575100374964251</c:v>
                </c:pt>
                <c:pt idx="39">
                  <c:v>7.3</c:v>
                </c:pt>
                <c:pt idx="40">
                  <c:v>6.6</c:v>
                </c:pt>
              </c:numCache>
            </c:numRef>
          </c:val>
          <c:extLst xmlns:c16r2="http://schemas.microsoft.com/office/drawing/2015/06/chart">
            <c:ext xmlns:c16="http://schemas.microsoft.com/office/drawing/2014/chart" uri="{C3380CC4-5D6E-409C-BE32-E72D297353CC}">
              <c16:uniqueId val="{00000000-9FBA-4DA6-A798-8E5228BC1562}"/>
            </c:ext>
          </c:extLst>
        </c:ser>
        <c:ser>
          <c:idx val="1"/>
          <c:order val="1"/>
          <c:tx>
            <c:v>Minería</c:v>
          </c:tx>
          <c:invertIfNegative val="0"/>
          <c:cat>
            <c:multiLvlStrRef>
              <c:f>'2.12'!$E$38:$AS$39</c:f>
              <c:multiLvlStrCache>
                <c:ptCount val="41"/>
                <c:lvl>
                  <c:pt idx="0">
                    <c:v>2013</c:v>
                  </c:pt>
                  <c:pt idx="1">
                    <c:v>2014</c:v>
                  </c:pt>
                  <c:pt idx="3">
                    <c:v>2013</c:v>
                  </c:pt>
                  <c:pt idx="4">
                    <c:v>2014</c:v>
                  </c:pt>
                  <c:pt idx="6">
                    <c:v>2013</c:v>
                  </c:pt>
                  <c:pt idx="7">
                    <c:v>2014</c:v>
                  </c:pt>
                  <c:pt idx="9">
                    <c:v>2013</c:v>
                  </c:pt>
                  <c:pt idx="10">
                    <c:v>2014</c:v>
                  </c:pt>
                  <c:pt idx="12">
                    <c:v>2013</c:v>
                  </c:pt>
                  <c:pt idx="13">
                    <c:v>2014</c:v>
                  </c:pt>
                  <c:pt idx="15">
                    <c:v>2013</c:v>
                  </c:pt>
                  <c:pt idx="16">
                    <c:v>2014</c:v>
                  </c:pt>
                  <c:pt idx="18">
                    <c:v>2013</c:v>
                  </c:pt>
                  <c:pt idx="19">
                    <c:v>2014</c:v>
                  </c:pt>
                  <c:pt idx="21">
                    <c:v>2013</c:v>
                  </c:pt>
                  <c:pt idx="22">
                    <c:v>2014</c:v>
                  </c:pt>
                  <c:pt idx="24">
                    <c:v>2013</c:v>
                  </c:pt>
                  <c:pt idx="25">
                    <c:v>2014</c:v>
                  </c:pt>
                  <c:pt idx="27">
                    <c:v>2013</c:v>
                  </c:pt>
                  <c:pt idx="28">
                    <c:v>2014</c:v>
                  </c:pt>
                  <c:pt idx="30">
                    <c:v>2013</c:v>
                  </c:pt>
                  <c:pt idx="31">
                    <c:v>2014</c:v>
                  </c:pt>
                  <c:pt idx="33">
                    <c:v>2013</c:v>
                  </c:pt>
                  <c:pt idx="34">
                    <c:v>2014</c:v>
                  </c:pt>
                  <c:pt idx="36">
                    <c:v>2013</c:v>
                  </c:pt>
                  <c:pt idx="37">
                    <c:v>2014</c:v>
                  </c:pt>
                  <c:pt idx="39">
                    <c:v>2013</c:v>
                  </c:pt>
                  <c:pt idx="40">
                    <c:v>2014</c:v>
                  </c:pt>
                </c:lvl>
                <c:lvl>
                  <c:pt idx="0">
                    <c:v>BOL</c:v>
                  </c:pt>
                  <c:pt idx="3">
                    <c:v>TTO</c:v>
                  </c:pt>
                  <c:pt idx="6">
                    <c:v>ECU</c:v>
                  </c:pt>
                  <c:pt idx="9">
                    <c:v>VEN</c:v>
                  </c:pt>
                  <c:pt idx="12">
                    <c:v>MEX</c:v>
                  </c:pt>
                  <c:pt idx="15">
                    <c:v>SUR</c:v>
                  </c:pt>
                  <c:pt idx="18">
                    <c:v>COL</c:v>
                  </c:pt>
                  <c:pt idx="21">
                    <c:v>ARG</c:v>
                  </c:pt>
                  <c:pt idx="24">
                    <c:v>PER</c:v>
                  </c:pt>
                  <c:pt idx="27">
                    <c:v>BRA</c:v>
                  </c:pt>
                  <c:pt idx="30">
                    <c:v>CHL</c:v>
                  </c:pt>
                  <c:pt idx="33">
                    <c:v>DOM</c:v>
                  </c:pt>
                  <c:pt idx="36">
                    <c:v>JAM</c:v>
                  </c:pt>
                  <c:pt idx="39">
                    <c:v>ALC</c:v>
                  </c:pt>
                </c:lvl>
              </c:multiLvlStrCache>
            </c:multiLvlStrRef>
          </c:cat>
          <c:val>
            <c:numRef>
              <c:f>'2.12'!$E$41:$AS$41</c:f>
              <c:numCache>
                <c:formatCode>General</c:formatCode>
                <c:ptCount val="41"/>
                <c:pt idx="0">
                  <c:v>0.7</c:v>
                </c:pt>
                <c:pt idx="1">
                  <c:v>0.664682315471086</c:v>
                </c:pt>
                <c:pt idx="12">
                  <c:v>0.2</c:v>
                </c:pt>
                <c:pt idx="13">
                  <c:v>0.207723994481763</c:v>
                </c:pt>
                <c:pt idx="15">
                  <c:v>0.6</c:v>
                </c:pt>
                <c:pt idx="16">
                  <c:v>0.852157729440502</c:v>
                </c:pt>
                <c:pt idx="18">
                  <c:v>0.4</c:v>
                </c:pt>
                <c:pt idx="19">
                  <c:v>0.270609569107798</c:v>
                </c:pt>
                <c:pt idx="21">
                  <c:v>0.1</c:v>
                </c:pt>
                <c:pt idx="22">
                  <c:v>0.0852340840815042</c:v>
                </c:pt>
                <c:pt idx="24">
                  <c:v>0.9</c:v>
                </c:pt>
                <c:pt idx="25">
                  <c:v>0.662426930703799</c:v>
                </c:pt>
                <c:pt idx="27">
                  <c:v>0.4</c:v>
                </c:pt>
                <c:pt idx="28">
                  <c:v>0.0770992100584424</c:v>
                </c:pt>
                <c:pt idx="30">
                  <c:v>2.1</c:v>
                </c:pt>
                <c:pt idx="31">
                  <c:v>1.830616144121192</c:v>
                </c:pt>
                <c:pt idx="33">
                  <c:v>0.6</c:v>
                </c:pt>
                <c:pt idx="34">
                  <c:v>0.515405483401623</c:v>
                </c:pt>
                <c:pt idx="36">
                  <c:v>0.1</c:v>
                </c:pt>
                <c:pt idx="37">
                  <c:v>0.0359762806011921</c:v>
                </c:pt>
                <c:pt idx="39">
                  <c:v>0.6</c:v>
                </c:pt>
                <c:pt idx="40">
                  <c:v>0.5</c:v>
                </c:pt>
              </c:numCache>
            </c:numRef>
          </c:val>
          <c:extLst xmlns:c16r2="http://schemas.microsoft.com/office/drawing/2015/06/chart">
            <c:ext xmlns:c16="http://schemas.microsoft.com/office/drawing/2014/chart" uri="{C3380CC4-5D6E-409C-BE32-E72D297353CC}">
              <c16:uniqueId val="{00000001-9FBA-4DA6-A798-8E5228BC1562}"/>
            </c:ext>
          </c:extLst>
        </c:ser>
        <c:dLbls>
          <c:showLegendKey val="0"/>
          <c:showVal val="0"/>
          <c:showCatName val="0"/>
          <c:showSerName val="0"/>
          <c:showPercent val="0"/>
          <c:showBubbleSize val="0"/>
        </c:dLbls>
        <c:gapWidth val="16"/>
        <c:overlap val="100"/>
        <c:axId val="350995792"/>
        <c:axId val="350999712"/>
      </c:barChart>
      <c:catAx>
        <c:axId val="350995792"/>
        <c:scaling>
          <c:orientation val="minMax"/>
        </c:scaling>
        <c:delete val="0"/>
        <c:axPos val="b"/>
        <c:numFmt formatCode="General" sourceLinked="1"/>
        <c:majorTickMark val="out"/>
        <c:minorTickMark val="none"/>
        <c:tickLblPos val="nextTo"/>
        <c:crossAx val="350999712"/>
        <c:crosses val="autoZero"/>
        <c:auto val="1"/>
        <c:lblAlgn val="ctr"/>
        <c:lblOffset val="100"/>
        <c:noMultiLvlLbl val="0"/>
      </c:catAx>
      <c:valAx>
        <c:axId val="350999712"/>
        <c:scaling>
          <c:orientation val="minMax"/>
        </c:scaling>
        <c:delete val="0"/>
        <c:axPos val="l"/>
        <c:majorGridlines/>
        <c:numFmt formatCode="General" sourceLinked="1"/>
        <c:majorTickMark val="out"/>
        <c:minorTickMark val="none"/>
        <c:tickLblPos val="nextTo"/>
        <c:crossAx val="3509957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413777225215269"/>
          <c:y val="0.0875391584116502"/>
          <c:w val="0.933030453385108"/>
          <c:h val="0.809679290088739"/>
        </c:manualLayout>
      </c:layout>
      <c:barChart>
        <c:barDir val="col"/>
        <c:grouping val="clustered"/>
        <c:varyColors val="0"/>
        <c:ser>
          <c:idx val="2"/>
          <c:order val="2"/>
          <c:tx>
            <c:strRef>
              <c:f>'2.13'!$E$40</c:f>
              <c:strCache>
                <c:ptCount val="1"/>
                <c:pt idx="0">
                  <c:v>2010-2014</c:v>
                </c:pt>
              </c:strCache>
            </c:strRef>
          </c:tx>
          <c:spPr>
            <a:solidFill>
              <a:schemeClr val="tx2">
                <a:lumMod val="60000"/>
                <a:lumOff val="40000"/>
              </a:schemeClr>
            </a:solidFill>
            <a:ln w="28575">
              <a:noFill/>
            </a:ln>
          </c:spPr>
          <c:invertIfNegative val="0"/>
          <c:cat>
            <c:strRef>
              <c:f>'2.13'!$B$41:$B$49</c:f>
              <c:strCache>
                <c:ptCount val="9"/>
                <c:pt idx="0">
                  <c:v>VEN</c:v>
                </c:pt>
                <c:pt idx="1">
                  <c:v>BOL</c:v>
                </c:pt>
                <c:pt idx="2">
                  <c:v>ECU</c:v>
                </c:pt>
                <c:pt idx="3">
                  <c:v>MEX</c:v>
                </c:pt>
                <c:pt idx="4">
                  <c:v>PER</c:v>
                </c:pt>
                <c:pt idx="5">
                  <c:v>CHL</c:v>
                </c:pt>
                <c:pt idx="6">
                  <c:v>COL</c:v>
                </c:pt>
                <c:pt idx="7">
                  <c:v>ARG</c:v>
                </c:pt>
                <c:pt idx="8">
                  <c:v>BRA</c:v>
                </c:pt>
              </c:strCache>
            </c:strRef>
          </c:cat>
          <c:val>
            <c:numRef>
              <c:f>'2.13'!$E$41:$E$49</c:f>
              <c:numCache>
                <c:formatCode>0.00</c:formatCode>
                <c:ptCount val="9"/>
                <c:pt idx="0">
                  <c:v>42.08610217528717</c:v>
                </c:pt>
                <c:pt idx="1">
                  <c:v>37.20891283034546</c:v>
                </c:pt>
                <c:pt idx="2">
                  <c:v>33.85615413167891</c:v>
                </c:pt>
                <c:pt idx="3">
                  <c:v>33.50727890278373</c:v>
                </c:pt>
                <c:pt idx="4">
                  <c:v>14.54313226018734</c:v>
                </c:pt>
                <c:pt idx="5">
                  <c:v>14.35155353341938</c:v>
                </c:pt>
                <c:pt idx="6">
                  <c:v>14.20828301161792</c:v>
                </c:pt>
                <c:pt idx="7">
                  <c:v>6.080824044682053</c:v>
                </c:pt>
                <c:pt idx="8">
                  <c:v>4.655080344047936</c:v>
                </c:pt>
              </c:numCache>
            </c:numRef>
          </c:val>
          <c:extLst xmlns:c16r2="http://schemas.microsoft.com/office/drawing/2015/06/chart">
            <c:ext xmlns:c16="http://schemas.microsoft.com/office/drawing/2014/chart" uri="{C3380CC4-5D6E-409C-BE32-E72D297353CC}">
              <c16:uniqueId val="{00000000-B1CC-4D89-BB63-B6DD4C6E52CC}"/>
            </c:ext>
          </c:extLst>
        </c:ser>
        <c:dLbls>
          <c:showLegendKey val="0"/>
          <c:showVal val="0"/>
          <c:showCatName val="0"/>
          <c:showSerName val="0"/>
          <c:showPercent val="0"/>
          <c:showBubbleSize val="0"/>
        </c:dLbls>
        <c:gapWidth val="150"/>
        <c:axId val="346977792"/>
        <c:axId val="346982464"/>
      </c:barChart>
      <c:lineChart>
        <c:grouping val="standard"/>
        <c:varyColors val="0"/>
        <c:ser>
          <c:idx val="0"/>
          <c:order val="0"/>
          <c:tx>
            <c:strRef>
              <c:f>'2.13'!$D$40</c:f>
              <c:strCache>
                <c:ptCount val="1"/>
                <c:pt idx="0">
                  <c:v>2005-2009</c:v>
                </c:pt>
              </c:strCache>
            </c:strRef>
          </c:tx>
          <c:spPr>
            <a:ln w="28575">
              <a:noFill/>
            </a:ln>
          </c:spPr>
          <c:marker>
            <c:spPr>
              <a:solidFill>
                <a:srgbClr val="FFC000"/>
              </a:solidFill>
            </c:spPr>
          </c:marker>
          <c:cat>
            <c:strRef>
              <c:f>'2.13'!$B$41:$B$49</c:f>
              <c:strCache>
                <c:ptCount val="9"/>
                <c:pt idx="0">
                  <c:v>VEN</c:v>
                </c:pt>
                <c:pt idx="1">
                  <c:v>BOL</c:v>
                </c:pt>
                <c:pt idx="2">
                  <c:v>ECU</c:v>
                </c:pt>
                <c:pt idx="3">
                  <c:v>MEX</c:v>
                </c:pt>
                <c:pt idx="4">
                  <c:v>PER</c:v>
                </c:pt>
                <c:pt idx="5">
                  <c:v>CHL</c:v>
                </c:pt>
                <c:pt idx="6">
                  <c:v>COL</c:v>
                </c:pt>
                <c:pt idx="7">
                  <c:v>ARG</c:v>
                </c:pt>
                <c:pt idx="8">
                  <c:v>BRA</c:v>
                </c:pt>
              </c:strCache>
            </c:strRef>
          </c:cat>
          <c:val>
            <c:numRef>
              <c:f>'2.13'!$D$41:$D$49</c:f>
              <c:numCache>
                <c:formatCode>0.00</c:formatCode>
                <c:ptCount val="9"/>
                <c:pt idx="0">
                  <c:v>48.09483949506031</c:v>
                </c:pt>
                <c:pt idx="1">
                  <c:v>36.90157348638651</c:v>
                </c:pt>
                <c:pt idx="2">
                  <c:v>29.05037389240375</c:v>
                </c:pt>
                <c:pt idx="3">
                  <c:v>36.31979091103501</c:v>
                </c:pt>
                <c:pt idx="4">
                  <c:v>17.46781681400708</c:v>
                </c:pt>
                <c:pt idx="5">
                  <c:v>25.20623603942372</c:v>
                </c:pt>
                <c:pt idx="6">
                  <c:v>11.61708111727616</c:v>
                </c:pt>
                <c:pt idx="7">
                  <c:v>9.536746420062483</c:v>
                </c:pt>
                <c:pt idx="8">
                  <c:v>6.741934172978651</c:v>
                </c:pt>
              </c:numCache>
            </c:numRef>
          </c:val>
          <c:smooth val="0"/>
          <c:extLst xmlns:c16r2="http://schemas.microsoft.com/office/drawing/2015/06/chart">
            <c:ext xmlns:c16="http://schemas.microsoft.com/office/drawing/2014/chart" uri="{C3380CC4-5D6E-409C-BE32-E72D297353CC}">
              <c16:uniqueId val="{00000001-B1CC-4D89-BB63-B6DD4C6E52CC}"/>
            </c:ext>
          </c:extLst>
        </c:ser>
        <c:ser>
          <c:idx val="1"/>
          <c:order val="1"/>
          <c:tx>
            <c:strRef>
              <c:f>'2.13'!$C$40</c:f>
              <c:strCache>
                <c:ptCount val="1"/>
                <c:pt idx="0">
                  <c:v>2000-2004</c:v>
                </c:pt>
              </c:strCache>
            </c:strRef>
          </c:tx>
          <c:spPr>
            <a:ln w="28575">
              <a:noFill/>
            </a:ln>
          </c:spPr>
          <c:cat>
            <c:strRef>
              <c:f>'2.13'!$B$41:$B$49</c:f>
              <c:strCache>
                <c:ptCount val="9"/>
                <c:pt idx="0">
                  <c:v>VEN</c:v>
                </c:pt>
                <c:pt idx="1">
                  <c:v>BOL</c:v>
                </c:pt>
                <c:pt idx="2">
                  <c:v>ECU</c:v>
                </c:pt>
                <c:pt idx="3">
                  <c:v>MEX</c:v>
                </c:pt>
                <c:pt idx="4">
                  <c:v>PER</c:v>
                </c:pt>
                <c:pt idx="5">
                  <c:v>CHL</c:v>
                </c:pt>
                <c:pt idx="6">
                  <c:v>COL</c:v>
                </c:pt>
                <c:pt idx="7">
                  <c:v>ARG</c:v>
                </c:pt>
                <c:pt idx="8">
                  <c:v>BRA</c:v>
                </c:pt>
              </c:strCache>
            </c:strRef>
          </c:cat>
          <c:val>
            <c:numRef>
              <c:f>'2.13'!$C$41:$C$49</c:f>
              <c:numCache>
                <c:formatCode>0.00</c:formatCode>
                <c:ptCount val="9"/>
                <c:pt idx="0">
                  <c:v>49.50729127794349</c:v>
                </c:pt>
                <c:pt idx="1">
                  <c:v>20.94915127416306</c:v>
                </c:pt>
                <c:pt idx="2">
                  <c:v>26.90261441387937</c:v>
                </c:pt>
                <c:pt idx="3">
                  <c:v>32.58942164869912</c:v>
                </c:pt>
                <c:pt idx="4">
                  <c:v>12.16696398470347</c:v>
                </c:pt>
                <c:pt idx="5">
                  <c:v>6.582413995261887</c:v>
                </c:pt>
                <c:pt idx="6">
                  <c:v>7.526554930333456</c:v>
                </c:pt>
                <c:pt idx="7">
                  <c:v>9.652954469306523</c:v>
                </c:pt>
                <c:pt idx="8">
                  <c:v>7.072071387290632</c:v>
                </c:pt>
              </c:numCache>
            </c:numRef>
          </c:val>
          <c:smooth val="0"/>
          <c:extLst xmlns:c16r2="http://schemas.microsoft.com/office/drawing/2015/06/chart">
            <c:ext xmlns:c16="http://schemas.microsoft.com/office/drawing/2014/chart" uri="{C3380CC4-5D6E-409C-BE32-E72D297353CC}">
              <c16:uniqueId val="{00000002-B1CC-4D89-BB63-B6DD4C6E52CC}"/>
            </c:ext>
          </c:extLst>
        </c:ser>
        <c:dLbls>
          <c:showLegendKey val="0"/>
          <c:showVal val="0"/>
          <c:showCatName val="0"/>
          <c:showSerName val="0"/>
          <c:showPercent val="0"/>
          <c:showBubbleSize val="0"/>
        </c:dLbls>
        <c:marker val="1"/>
        <c:smooth val="0"/>
        <c:axId val="346977792"/>
        <c:axId val="346982464"/>
      </c:lineChart>
      <c:catAx>
        <c:axId val="346977792"/>
        <c:scaling>
          <c:orientation val="minMax"/>
        </c:scaling>
        <c:delete val="0"/>
        <c:axPos val="b"/>
        <c:numFmt formatCode="General" sourceLinked="1"/>
        <c:majorTickMark val="none"/>
        <c:minorTickMark val="none"/>
        <c:tickLblPos val="nextTo"/>
        <c:spPr>
          <a:ln>
            <a:solidFill>
              <a:schemeClr val="tx1">
                <a:alpha val="30000"/>
              </a:schemeClr>
            </a:solidFill>
          </a:ln>
        </c:spPr>
        <c:txPr>
          <a:bodyPr rot="0" vert="horz"/>
          <a:lstStyle/>
          <a:p>
            <a:pPr>
              <a:defRPr sz="800" b="0" i="0" u="none" strike="noStrike" baseline="0">
                <a:solidFill>
                  <a:srgbClr val="000000"/>
                </a:solidFill>
                <a:latin typeface="Calibri"/>
                <a:ea typeface="Calibri"/>
                <a:cs typeface="Calibri"/>
              </a:defRPr>
            </a:pPr>
            <a:endParaRPr lang="en-US"/>
          </a:p>
        </c:txPr>
        <c:crossAx val="346982464"/>
        <c:crosses val="autoZero"/>
        <c:auto val="1"/>
        <c:lblAlgn val="ctr"/>
        <c:lblOffset val="100"/>
        <c:noMultiLvlLbl val="0"/>
      </c:catAx>
      <c:valAx>
        <c:axId val="346982464"/>
        <c:scaling>
          <c:orientation val="minMax"/>
        </c:scaling>
        <c:delete val="0"/>
        <c:axPos val="l"/>
        <c:majorGridlines>
          <c:spPr>
            <a:ln>
              <a:solidFill>
                <a:schemeClr val="bg1">
                  <a:lumMod val="50000"/>
                  <a:alpha val="20000"/>
                </a:schemeClr>
              </a:solidFill>
            </a:ln>
          </c:spPr>
        </c:majorGridlines>
        <c:title>
          <c:tx>
            <c:rich>
              <a:bodyPr rot="0" vert="horz"/>
              <a:lstStyle/>
              <a:p>
                <a:pPr algn="ctr">
                  <a:defRPr sz="900" b="1" i="0" u="none" strike="noStrike" baseline="0">
                    <a:solidFill>
                      <a:srgbClr val="000000"/>
                    </a:solidFill>
                    <a:latin typeface="Calibri"/>
                    <a:ea typeface="Calibri"/>
                    <a:cs typeface="Calibri"/>
                  </a:defRPr>
                </a:pPr>
                <a:r>
                  <a:rPr lang="en-GB"/>
                  <a:t>% </a:t>
                </a:r>
              </a:p>
            </c:rich>
          </c:tx>
          <c:layout>
            <c:manualLayout>
              <c:xMode val="edge"/>
              <c:yMode val="edge"/>
              <c:x val="0.0125663538633013"/>
              <c:y val="0.0217226038234582"/>
            </c:manualLayout>
          </c:layout>
          <c:overlay val="0"/>
        </c:title>
        <c:numFmt formatCode="0" sourceLinked="0"/>
        <c:majorTickMark val="in"/>
        <c:minorTickMark val="none"/>
        <c:tickLblPos val="nextTo"/>
        <c:spPr>
          <a:ln>
            <a:solidFill>
              <a:schemeClr val="tx1">
                <a:alpha val="30000"/>
              </a:schemeClr>
            </a:solidFill>
          </a:ln>
        </c:spPr>
        <c:txPr>
          <a:bodyPr rot="0" vert="horz"/>
          <a:lstStyle/>
          <a:p>
            <a:pPr>
              <a:defRPr sz="800" b="0" i="0" u="none" strike="noStrike" baseline="0">
                <a:solidFill>
                  <a:srgbClr val="000000"/>
                </a:solidFill>
                <a:latin typeface="Calibri"/>
                <a:ea typeface="Calibri"/>
                <a:cs typeface="Calibri"/>
              </a:defRPr>
            </a:pPr>
            <a:endParaRPr lang="en-US"/>
          </a:p>
        </c:txPr>
        <c:crossAx val="346977792"/>
        <c:crosses val="autoZero"/>
        <c:crossBetween val="between"/>
      </c:valAx>
      <c:spPr>
        <a:noFill/>
        <a:ln>
          <a:solidFill>
            <a:schemeClr val="bg1">
              <a:lumMod val="50000"/>
              <a:alpha val="30000"/>
            </a:schemeClr>
          </a:solidFill>
        </a:ln>
      </c:spPr>
    </c:plotArea>
    <c:legend>
      <c:legendPos val="b"/>
      <c:layout>
        <c:manualLayout>
          <c:xMode val="edge"/>
          <c:yMode val="edge"/>
          <c:x val="0.280145687268544"/>
          <c:y val="0.0126510427331335"/>
          <c:w val="0.33036019127746"/>
          <c:h val="0.0539560569113258"/>
        </c:manualLayout>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38675595414993"/>
          <c:y val="0.0789820022497188"/>
          <c:w val="0.918821967347908"/>
          <c:h val="0.838862720284964"/>
        </c:manualLayout>
      </c:layout>
      <c:barChart>
        <c:barDir val="col"/>
        <c:grouping val="clustered"/>
        <c:varyColors val="0"/>
        <c:ser>
          <c:idx val="2"/>
          <c:order val="2"/>
          <c:tx>
            <c:strRef>
              <c:f>'2.14'!$F$43</c:f>
              <c:strCache>
                <c:ptCount val="1"/>
                <c:pt idx="0">
                  <c:v>2014</c:v>
                </c:pt>
              </c:strCache>
            </c:strRef>
          </c:tx>
          <c:spPr>
            <a:solidFill>
              <a:schemeClr val="accent1"/>
            </a:solidFill>
          </c:spPr>
          <c:invertIfNegative val="0"/>
          <c:dPt>
            <c:idx val="16"/>
            <c:invertIfNegative val="0"/>
            <c:bubble3D val="0"/>
            <c:spPr>
              <a:solidFill>
                <a:schemeClr val="accent2">
                  <a:lumMod val="60000"/>
                  <a:lumOff val="40000"/>
                </a:schemeClr>
              </a:solidFill>
            </c:spPr>
            <c:extLst xmlns:c16r2="http://schemas.microsoft.com/office/drawing/2015/06/chart">
              <c:ext xmlns:c16="http://schemas.microsoft.com/office/drawing/2014/chart" uri="{C3380CC4-5D6E-409C-BE32-E72D297353CC}">
                <c16:uniqueId val="{00000001-208F-4278-8C84-F9C049D13A9C}"/>
              </c:ext>
            </c:extLst>
          </c:dPt>
          <c:dPt>
            <c:idx val="17"/>
            <c:invertIfNegative val="0"/>
            <c:bubble3D val="0"/>
            <c:spPr>
              <a:solidFill>
                <a:schemeClr val="accent2"/>
              </a:solidFill>
            </c:spPr>
            <c:extLst xmlns:c16r2="http://schemas.microsoft.com/office/drawing/2015/06/chart">
              <c:ext xmlns:c16="http://schemas.microsoft.com/office/drawing/2014/chart" uri="{C3380CC4-5D6E-409C-BE32-E72D297353CC}">
                <c16:uniqueId val="{00000003-208F-4278-8C84-F9C049D13A9C}"/>
              </c:ext>
            </c:extLst>
          </c:dPt>
          <c:dPt>
            <c:idx val="20"/>
            <c:invertIfNegative val="0"/>
            <c:bubble3D val="0"/>
            <c:spPr>
              <a:solidFill>
                <a:srgbClr val="C00000"/>
              </a:solidFill>
            </c:spPr>
            <c:extLst xmlns:c16r2="http://schemas.microsoft.com/office/drawing/2015/06/chart">
              <c:ext xmlns:c16="http://schemas.microsoft.com/office/drawing/2014/chart" uri="{C3380CC4-5D6E-409C-BE32-E72D297353CC}">
                <c16:uniqueId val="{00000005-208F-4278-8C84-F9C049D13A9C}"/>
              </c:ext>
            </c:extLst>
          </c:dPt>
          <c:dPt>
            <c:idx val="21"/>
            <c:invertIfNegative val="0"/>
            <c:bubble3D val="0"/>
            <c:spPr>
              <a:solidFill>
                <a:srgbClr val="C00000"/>
              </a:solidFill>
            </c:spPr>
            <c:extLst xmlns:c16r2="http://schemas.microsoft.com/office/drawing/2015/06/chart">
              <c:ext xmlns:c16="http://schemas.microsoft.com/office/drawing/2014/chart" uri="{C3380CC4-5D6E-409C-BE32-E72D297353CC}">
                <c16:uniqueId val="{00000007-208F-4278-8C84-F9C049D13A9C}"/>
              </c:ext>
            </c:extLst>
          </c:dPt>
          <c:cat>
            <c:strRef>
              <c:f>'2.14'!$B$44:$B$61</c:f>
              <c:strCache>
                <c:ptCount val="18"/>
                <c:pt idx="0">
                  <c:v>BRB</c:v>
                </c:pt>
                <c:pt idx="1">
                  <c:v>ECU</c:v>
                </c:pt>
                <c:pt idx="2">
                  <c:v>BRA</c:v>
                </c:pt>
                <c:pt idx="3">
                  <c:v>ARG</c:v>
                </c:pt>
                <c:pt idx="4">
                  <c:v>URY</c:v>
                </c:pt>
                <c:pt idx="5">
                  <c:v>COL</c:v>
                </c:pt>
                <c:pt idx="6">
                  <c:v>MEX</c:v>
                </c:pt>
                <c:pt idx="7">
                  <c:v>JAM</c:v>
                </c:pt>
                <c:pt idx="8">
                  <c:v>CHL</c:v>
                </c:pt>
                <c:pt idx="9">
                  <c:v>PAN</c:v>
                </c:pt>
                <c:pt idx="10">
                  <c:v>PRY</c:v>
                </c:pt>
                <c:pt idx="11">
                  <c:v>PER</c:v>
                </c:pt>
                <c:pt idx="12">
                  <c:v>SLV</c:v>
                </c:pt>
                <c:pt idx="13">
                  <c:v>CRI</c:v>
                </c:pt>
                <c:pt idx="14">
                  <c:v>DOM</c:v>
                </c:pt>
                <c:pt idx="16">
                  <c:v>ALC </c:v>
                </c:pt>
                <c:pt idx="17">
                  <c:v>OCDE</c:v>
                </c:pt>
              </c:strCache>
            </c:strRef>
          </c:cat>
          <c:val>
            <c:numRef>
              <c:f>'2.14'!$F$44:$F$61</c:f>
              <c:numCache>
                <c:formatCode>General</c:formatCode>
                <c:ptCount val="18"/>
                <c:pt idx="0">
                  <c:v>44.574</c:v>
                </c:pt>
                <c:pt idx="1">
                  <c:v>44.007</c:v>
                </c:pt>
                <c:pt idx="2">
                  <c:v>39.111</c:v>
                </c:pt>
                <c:pt idx="3">
                  <c:v>37.693</c:v>
                </c:pt>
                <c:pt idx="4">
                  <c:v>32.166</c:v>
                </c:pt>
                <c:pt idx="5">
                  <c:v>29.454</c:v>
                </c:pt>
                <c:pt idx="6">
                  <c:v>27.941</c:v>
                </c:pt>
                <c:pt idx="7">
                  <c:v>26.823</c:v>
                </c:pt>
                <c:pt idx="8">
                  <c:v>23.954</c:v>
                </c:pt>
                <c:pt idx="9">
                  <c:v>23.622</c:v>
                </c:pt>
                <c:pt idx="10">
                  <c:v>23.487</c:v>
                </c:pt>
                <c:pt idx="11">
                  <c:v>22.592</c:v>
                </c:pt>
                <c:pt idx="12">
                  <c:v>21.314</c:v>
                </c:pt>
                <c:pt idx="13">
                  <c:v>19.585</c:v>
                </c:pt>
                <c:pt idx="14">
                  <c:v>18.09</c:v>
                </c:pt>
                <c:pt idx="16">
                  <c:v>33.08513025036492</c:v>
                </c:pt>
                <c:pt idx="17">
                  <c:v>41.5148358364707</c:v>
                </c:pt>
              </c:numCache>
            </c:numRef>
          </c:val>
          <c:extLst xmlns:c16r2="http://schemas.microsoft.com/office/drawing/2015/06/chart">
            <c:ext xmlns:c16="http://schemas.microsoft.com/office/drawing/2014/chart" uri="{C3380CC4-5D6E-409C-BE32-E72D297353CC}">
              <c16:uniqueId val="{00000008-208F-4278-8C84-F9C049D13A9C}"/>
            </c:ext>
          </c:extLst>
        </c:ser>
        <c:dLbls>
          <c:showLegendKey val="0"/>
          <c:showVal val="0"/>
          <c:showCatName val="0"/>
          <c:showSerName val="0"/>
          <c:showPercent val="0"/>
          <c:showBubbleSize val="0"/>
        </c:dLbls>
        <c:gapWidth val="150"/>
        <c:axId val="243813120"/>
        <c:axId val="243816800"/>
      </c:barChart>
      <c:lineChart>
        <c:grouping val="standard"/>
        <c:varyColors val="0"/>
        <c:ser>
          <c:idx val="0"/>
          <c:order val="0"/>
          <c:tx>
            <c:strRef>
              <c:f>'2.14'!$D$43</c:f>
              <c:strCache>
                <c:ptCount val="1"/>
                <c:pt idx="0">
                  <c:v>2007</c:v>
                </c:pt>
              </c:strCache>
            </c:strRef>
          </c:tx>
          <c:spPr>
            <a:ln>
              <a:noFill/>
            </a:ln>
          </c:spPr>
          <c:marker>
            <c:symbol val="diamond"/>
            <c:size val="10"/>
            <c:spPr>
              <a:solidFill>
                <a:schemeClr val="tx1"/>
              </a:solidFill>
            </c:spPr>
          </c:marker>
          <c:cat>
            <c:strRef>
              <c:f>'2.14'!$B$44:$B$61</c:f>
              <c:strCache>
                <c:ptCount val="18"/>
                <c:pt idx="0">
                  <c:v>BRB</c:v>
                </c:pt>
                <c:pt idx="1">
                  <c:v>ECU</c:v>
                </c:pt>
                <c:pt idx="2">
                  <c:v>BRA</c:v>
                </c:pt>
                <c:pt idx="3">
                  <c:v>ARG</c:v>
                </c:pt>
                <c:pt idx="4">
                  <c:v>URY</c:v>
                </c:pt>
                <c:pt idx="5">
                  <c:v>COL</c:v>
                </c:pt>
                <c:pt idx="6">
                  <c:v>MEX</c:v>
                </c:pt>
                <c:pt idx="7">
                  <c:v>JAM</c:v>
                </c:pt>
                <c:pt idx="8">
                  <c:v>CHL</c:v>
                </c:pt>
                <c:pt idx="9">
                  <c:v>PAN</c:v>
                </c:pt>
                <c:pt idx="10">
                  <c:v>PRY</c:v>
                </c:pt>
                <c:pt idx="11">
                  <c:v>PER</c:v>
                </c:pt>
                <c:pt idx="12">
                  <c:v>SLV</c:v>
                </c:pt>
                <c:pt idx="13">
                  <c:v>CRI</c:v>
                </c:pt>
                <c:pt idx="14">
                  <c:v>DOM</c:v>
                </c:pt>
                <c:pt idx="16">
                  <c:v>ALC </c:v>
                </c:pt>
                <c:pt idx="17">
                  <c:v>OCDE</c:v>
                </c:pt>
              </c:strCache>
            </c:strRef>
          </c:cat>
          <c:val>
            <c:numRef>
              <c:f>'2.14'!$D$44:$D$61</c:f>
              <c:numCache>
                <c:formatCode>General</c:formatCode>
                <c:ptCount val="18"/>
                <c:pt idx="0">
                  <c:v>37.591</c:v>
                </c:pt>
                <c:pt idx="1">
                  <c:v>24.125</c:v>
                </c:pt>
                <c:pt idx="2">
                  <c:v>37.632</c:v>
                </c:pt>
                <c:pt idx="3">
                  <c:v>24.536</c:v>
                </c:pt>
                <c:pt idx="4">
                  <c:v>28.871</c:v>
                </c:pt>
                <c:pt idx="5">
                  <c:v>28.027</c:v>
                </c:pt>
                <c:pt idx="6">
                  <c:v>23.373</c:v>
                </c:pt>
                <c:pt idx="7">
                  <c:v>31.35</c:v>
                </c:pt>
                <c:pt idx="8">
                  <c:v>19.274</c:v>
                </c:pt>
                <c:pt idx="9">
                  <c:v>22.987</c:v>
                </c:pt>
                <c:pt idx="10">
                  <c:v>18.255</c:v>
                </c:pt>
                <c:pt idx="11">
                  <c:v>18.593</c:v>
                </c:pt>
                <c:pt idx="12">
                  <c:v>18.584</c:v>
                </c:pt>
                <c:pt idx="13">
                  <c:v>14.779</c:v>
                </c:pt>
                <c:pt idx="14">
                  <c:v>16.308</c:v>
                </c:pt>
                <c:pt idx="16">
                  <c:v>28.83961227764368</c:v>
                </c:pt>
                <c:pt idx="17">
                  <c:v>39.00318426867156</c:v>
                </c:pt>
              </c:numCache>
            </c:numRef>
          </c:val>
          <c:smooth val="0"/>
          <c:extLst xmlns:c16r2="http://schemas.microsoft.com/office/drawing/2015/06/chart">
            <c:ext xmlns:c16="http://schemas.microsoft.com/office/drawing/2014/chart" uri="{C3380CC4-5D6E-409C-BE32-E72D297353CC}">
              <c16:uniqueId val="{00000009-208F-4278-8C84-F9C049D13A9C}"/>
            </c:ext>
          </c:extLst>
        </c:ser>
        <c:ser>
          <c:idx val="1"/>
          <c:order val="1"/>
          <c:tx>
            <c:strRef>
              <c:f>'2.14'!$E$43</c:f>
              <c:strCache>
                <c:ptCount val="1"/>
                <c:pt idx="0">
                  <c:v>2009</c:v>
                </c:pt>
              </c:strCache>
            </c:strRef>
          </c:tx>
          <c:spPr>
            <a:ln>
              <a:noFill/>
            </a:ln>
          </c:spPr>
          <c:marker>
            <c:symbol val="triangle"/>
            <c:size val="10"/>
            <c:spPr>
              <a:solidFill>
                <a:srgbClr val="FFC000"/>
              </a:solidFill>
            </c:spPr>
          </c:marker>
          <c:cat>
            <c:strRef>
              <c:f>'2.14'!$B$44:$B$61</c:f>
              <c:strCache>
                <c:ptCount val="18"/>
                <c:pt idx="0">
                  <c:v>BRB</c:v>
                </c:pt>
                <c:pt idx="1">
                  <c:v>ECU</c:v>
                </c:pt>
                <c:pt idx="2">
                  <c:v>BRA</c:v>
                </c:pt>
                <c:pt idx="3">
                  <c:v>ARG</c:v>
                </c:pt>
                <c:pt idx="4">
                  <c:v>URY</c:v>
                </c:pt>
                <c:pt idx="5">
                  <c:v>COL</c:v>
                </c:pt>
                <c:pt idx="6">
                  <c:v>MEX</c:v>
                </c:pt>
                <c:pt idx="7">
                  <c:v>JAM</c:v>
                </c:pt>
                <c:pt idx="8">
                  <c:v>CHL</c:v>
                </c:pt>
                <c:pt idx="9">
                  <c:v>PAN</c:v>
                </c:pt>
                <c:pt idx="10">
                  <c:v>PRY</c:v>
                </c:pt>
                <c:pt idx="11">
                  <c:v>PER</c:v>
                </c:pt>
                <c:pt idx="12">
                  <c:v>SLV</c:v>
                </c:pt>
                <c:pt idx="13">
                  <c:v>CRI</c:v>
                </c:pt>
                <c:pt idx="14">
                  <c:v>DOM</c:v>
                </c:pt>
                <c:pt idx="16">
                  <c:v>ALC </c:v>
                </c:pt>
                <c:pt idx="17">
                  <c:v>OCDE</c:v>
                </c:pt>
              </c:strCache>
            </c:strRef>
          </c:cat>
          <c:val>
            <c:numRef>
              <c:f>'2.14'!$E$44:$E$61</c:f>
              <c:numCache>
                <c:formatCode>General</c:formatCode>
                <c:ptCount val="18"/>
                <c:pt idx="0">
                  <c:v>38.074</c:v>
                </c:pt>
                <c:pt idx="1">
                  <c:v>32.966</c:v>
                </c:pt>
                <c:pt idx="2">
                  <c:v>37.109</c:v>
                </c:pt>
                <c:pt idx="3">
                  <c:v>28.842</c:v>
                </c:pt>
                <c:pt idx="4">
                  <c:v>29.704</c:v>
                </c:pt>
                <c:pt idx="5">
                  <c:v>29.522</c:v>
                </c:pt>
                <c:pt idx="6">
                  <c:v>28.245</c:v>
                </c:pt>
                <c:pt idx="7">
                  <c:v>38.668</c:v>
                </c:pt>
                <c:pt idx="8">
                  <c:v>24.991</c:v>
                </c:pt>
                <c:pt idx="9">
                  <c:v>23.955</c:v>
                </c:pt>
                <c:pt idx="10">
                  <c:v>21.339</c:v>
                </c:pt>
                <c:pt idx="11">
                  <c:v>21.446</c:v>
                </c:pt>
                <c:pt idx="12">
                  <c:v>21.403</c:v>
                </c:pt>
                <c:pt idx="13">
                  <c:v>17.184</c:v>
                </c:pt>
                <c:pt idx="14">
                  <c:v>16.31</c:v>
                </c:pt>
                <c:pt idx="16">
                  <c:v>31.25527121439243</c:v>
                </c:pt>
                <c:pt idx="17">
                  <c:v>44.45447888191569</c:v>
                </c:pt>
              </c:numCache>
            </c:numRef>
          </c:val>
          <c:smooth val="0"/>
          <c:extLst xmlns:c16r2="http://schemas.microsoft.com/office/drawing/2015/06/chart">
            <c:ext xmlns:c16="http://schemas.microsoft.com/office/drawing/2014/chart" uri="{C3380CC4-5D6E-409C-BE32-E72D297353CC}">
              <c16:uniqueId val="{0000000A-208F-4278-8C84-F9C049D13A9C}"/>
            </c:ext>
          </c:extLst>
        </c:ser>
        <c:ser>
          <c:idx val="3"/>
          <c:order val="3"/>
          <c:tx>
            <c:strRef>
              <c:f>'2.14'!$G$43</c:f>
              <c:strCache>
                <c:ptCount val="1"/>
                <c:pt idx="0">
                  <c:v>2015</c:v>
                </c:pt>
              </c:strCache>
            </c:strRef>
          </c:tx>
          <c:spPr>
            <a:ln w="28575">
              <a:noFill/>
            </a:ln>
          </c:spPr>
          <c:marker>
            <c:symbol val="dash"/>
            <c:size val="12"/>
            <c:spPr>
              <a:solidFill>
                <a:schemeClr val="tx1"/>
              </a:solidFill>
              <a:ln>
                <a:noFill/>
              </a:ln>
            </c:spPr>
          </c:marker>
          <c:cat>
            <c:strRef>
              <c:f>'2.14'!$B$44:$B$61</c:f>
              <c:strCache>
                <c:ptCount val="18"/>
                <c:pt idx="0">
                  <c:v>BRB</c:v>
                </c:pt>
                <c:pt idx="1">
                  <c:v>ECU</c:v>
                </c:pt>
                <c:pt idx="2">
                  <c:v>BRA</c:v>
                </c:pt>
                <c:pt idx="3">
                  <c:v>ARG</c:v>
                </c:pt>
                <c:pt idx="4">
                  <c:v>URY</c:v>
                </c:pt>
                <c:pt idx="5">
                  <c:v>COL</c:v>
                </c:pt>
                <c:pt idx="6">
                  <c:v>MEX</c:v>
                </c:pt>
                <c:pt idx="7">
                  <c:v>JAM</c:v>
                </c:pt>
                <c:pt idx="8">
                  <c:v>CHL</c:v>
                </c:pt>
                <c:pt idx="9">
                  <c:v>PAN</c:v>
                </c:pt>
                <c:pt idx="10">
                  <c:v>PRY</c:v>
                </c:pt>
                <c:pt idx="11">
                  <c:v>PER</c:v>
                </c:pt>
                <c:pt idx="12">
                  <c:v>SLV</c:v>
                </c:pt>
                <c:pt idx="13">
                  <c:v>CRI</c:v>
                </c:pt>
                <c:pt idx="14">
                  <c:v>DOM</c:v>
                </c:pt>
                <c:pt idx="16">
                  <c:v>ALC </c:v>
                </c:pt>
                <c:pt idx="17">
                  <c:v>OCDE</c:v>
                </c:pt>
              </c:strCache>
            </c:strRef>
          </c:cat>
          <c:val>
            <c:numRef>
              <c:f>'2.14'!$G$44:$G$61</c:f>
              <c:numCache>
                <c:formatCode>General</c:formatCode>
                <c:ptCount val="18"/>
                <c:pt idx="0">
                  <c:v>44.23</c:v>
                </c:pt>
                <c:pt idx="1">
                  <c:v>39.273</c:v>
                </c:pt>
                <c:pt idx="3">
                  <c:v>43.947</c:v>
                </c:pt>
                <c:pt idx="7">
                  <c:v>28.243</c:v>
                </c:pt>
                <c:pt idx="9">
                  <c:v>23.16</c:v>
                </c:pt>
                <c:pt idx="10">
                  <c:v>24.447</c:v>
                </c:pt>
                <c:pt idx="11">
                  <c:v>22.58</c:v>
                </c:pt>
                <c:pt idx="12">
                  <c:v>21.713</c:v>
                </c:pt>
                <c:pt idx="13">
                  <c:v>19.955</c:v>
                </c:pt>
              </c:numCache>
            </c:numRef>
          </c:val>
          <c:smooth val="0"/>
          <c:extLst xmlns:c16r2="http://schemas.microsoft.com/office/drawing/2015/06/chart">
            <c:ext xmlns:c16="http://schemas.microsoft.com/office/drawing/2014/chart" uri="{C3380CC4-5D6E-409C-BE32-E72D297353CC}">
              <c16:uniqueId val="{0000000B-208F-4278-8C84-F9C049D13A9C}"/>
            </c:ext>
          </c:extLst>
        </c:ser>
        <c:dLbls>
          <c:showLegendKey val="0"/>
          <c:showVal val="0"/>
          <c:showCatName val="0"/>
          <c:showSerName val="0"/>
          <c:showPercent val="0"/>
          <c:showBubbleSize val="0"/>
        </c:dLbls>
        <c:marker val="1"/>
        <c:smooth val="0"/>
        <c:axId val="243813120"/>
        <c:axId val="243816800"/>
      </c:lineChart>
      <c:catAx>
        <c:axId val="243813120"/>
        <c:scaling>
          <c:orientation val="minMax"/>
        </c:scaling>
        <c:delete val="0"/>
        <c:axPos val="b"/>
        <c:numFmt formatCode="General" sourceLinked="1"/>
        <c:majorTickMark val="none"/>
        <c:minorTickMark val="none"/>
        <c:tickLblPos val="nextTo"/>
        <c:crossAx val="243816800"/>
        <c:crosses val="autoZero"/>
        <c:auto val="1"/>
        <c:lblAlgn val="ctr"/>
        <c:lblOffset val="100"/>
        <c:noMultiLvlLbl val="0"/>
      </c:catAx>
      <c:valAx>
        <c:axId val="243816800"/>
        <c:scaling>
          <c:orientation val="minMax"/>
        </c:scaling>
        <c:delete val="0"/>
        <c:axPos val="l"/>
        <c:majorGridlines>
          <c:spPr>
            <a:ln>
              <a:solidFill>
                <a:schemeClr val="accent1">
                  <a:alpha val="47000"/>
                </a:schemeClr>
              </a:solidFill>
            </a:ln>
          </c:spPr>
        </c:majorGridlines>
        <c:numFmt formatCode="0" sourceLinked="0"/>
        <c:majorTickMark val="out"/>
        <c:minorTickMark val="none"/>
        <c:tickLblPos val="nextTo"/>
        <c:crossAx val="243813120"/>
        <c:crosses val="autoZero"/>
        <c:crossBetween val="between"/>
      </c:valAx>
      <c:spPr>
        <a:ln>
          <a:solidFill>
            <a:schemeClr val="accent1">
              <a:alpha val="35000"/>
            </a:schemeClr>
          </a:solidFill>
        </a:ln>
      </c:spPr>
    </c:plotArea>
    <c:legend>
      <c:legendPos val="t"/>
      <c:layout>
        <c:manualLayout>
          <c:xMode val="edge"/>
          <c:yMode val="edge"/>
          <c:x val="0.304133442874154"/>
          <c:y val="0.00892856099000988"/>
          <c:w val="0.427607610010062"/>
          <c:h val="0.062746844840386"/>
        </c:manualLayout>
      </c:layout>
      <c:overlay val="0"/>
    </c:legend>
    <c:plotVisOnly val="1"/>
    <c:dispBlanksAs val="gap"/>
    <c:showDLblsOverMax val="0"/>
  </c:chart>
  <c:spPr>
    <a:ln>
      <a:noFill/>
    </a:ln>
  </c:spPr>
  <c:printSettings>
    <c:headerFooter/>
    <c:pageMargins b="0.750000000000001" l="0.700000000000001" r="0.700000000000001" t="0.750000000000001"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83368016144751"/>
          <c:y val="0.0789820022497188"/>
          <c:w val="0.914352654513685"/>
          <c:h val="0.838862720284964"/>
        </c:manualLayout>
      </c:layout>
      <c:barChart>
        <c:barDir val="col"/>
        <c:grouping val="clustered"/>
        <c:varyColors val="0"/>
        <c:ser>
          <c:idx val="1"/>
          <c:order val="1"/>
          <c:tx>
            <c:strRef>
              <c:f>'2.15'!$E$37</c:f>
              <c:strCache>
                <c:ptCount val="1"/>
                <c:pt idx="0">
                  <c:v>2014</c:v>
                </c:pt>
              </c:strCache>
            </c:strRef>
          </c:tx>
          <c:spPr>
            <a:solidFill>
              <a:schemeClr val="accent1"/>
            </a:solidFill>
            <a:ln>
              <a:noFill/>
            </a:ln>
          </c:spPr>
          <c:invertIfNegative val="0"/>
          <c:dPt>
            <c:idx val="16"/>
            <c:invertIfNegative val="0"/>
            <c:bubble3D val="0"/>
            <c:spPr>
              <a:solidFill>
                <a:schemeClr val="accent2">
                  <a:lumMod val="60000"/>
                  <a:lumOff val="40000"/>
                </a:schemeClr>
              </a:solidFill>
              <a:ln>
                <a:noFill/>
              </a:ln>
            </c:spPr>
            <c:extLst xmlns:c16r2="http://schemas.microsoft.com/office/drawing/2015/06/chart">
              <c:ext xmlns:c16="http://schemas.microsoft.com/office/drawing/2014/chart" uri="{C3380CC4-5D6E-409C-BE32-E72D297353CC}">
                <c16:uniqueId val="{00000001-A19D-4839-B56A-091C1FC64068}"/>
              </c:ext>
            </c:extLst>
          </c:dPt>
          <c:dPt>
            <c:idx val="17"/>
            <c:invertIfNegative val="0"/>
            <c:bubble3D val="0"/>
            <c:spPr>
              <a:solidFill>
                <a:schemeClr val="accent2"/>
              </a:solidFill>
              <a:ln>
                <a:noFill/>
              </a:ln>
            </c:spPr>
            <c:extLst xmlns:c16r2="http://schemas.microsoft.com/office/drawing/2015/06/chart">
              <c:ext xmlns:c16="http://schemas.microsoft.com/office/drawing/2014/chart" uri="{C3380CC4-5D6E-409C-BE32-E72D297353CC}">
                <c16:uniqueId val="{00000003-A19D-4839-B56A-091C1FC64068}"/>
              </c:ext>
            </c:extLst>
          </c:dPt>
          <c:cat>
            <c:strRef>
              <c:f>'2.15'!$B$38:$B$55</c:f>
              <c:strCache>
                <c:ptCount val="18"/>
                <c:pt idx="0">
                  <c:v>ARG</c:v>
                </c:pt>
                <c:pt idx="1">
                  <c:v>BRB</c:v>
                </c:pt>
                <c:pt idx="2">
                  <c:v>URY</c:v>
                </c:pt>
                <c:pt idx="3">
                  <c:v>BRA</c:v>
                </c:pt>
                <c:pt idx="4">
                  <c:v>CHL</c:v>
                </c:pt>
                <c:pt idx="5">
                  <c:v>ECU</c:v>
                </c:pt>
                <c:pt idx="6">
                  <c:v>PAN</c:v>
                </c:pt>
                <c:pt idx="7">
                  <c:v>MEX</c:v>
                </c:pt>
                <c:pt idx="8">
                  <c:v>COL</c:v>
                </c:pt>
                <c:pt idx="9">
                  <c:v>CRI</c:v>
                </c:pt>
                <c:pt idx="10">
                  <c:v>PER</c:v>
                </c:pt>
                <c:pt idx="11">
                  <c:v>DOM</c:v>
                </c:pt>
                <c:pt idx="12">
                  <c:v>JAM</c:v>
                </c:pt>
                <c:pt idx="13">
                  <c:v>PRY</c:v>
                </c:pt>
                <c:pt idx="14">
                  <c:v>SLV</c:v>
                </c:pt>
                <c:pt idx="16">
                  <c:v>ALC</c:v>
                </c:pt>
                <c:pt idx="17">
                  <c:v>OCDE</c:v>
                </c:pt>
              </c:strCache>
            </c:strRef>
          </c:cat>
          <c:val>
            <c:numRef>
              <c:f>'2.15'!$E$38:$E$55</c:f>
              <c:numCache>
                <c:formatCode>General</c:formatCode>
                <c:ptCount val="18"/>
                <c:pt idx="0">
                  <c:v>8405.53568633665</c:v>
                </c:pt>
                <c:pt idx="1">
                  <c:v>7326.503541895972</c:v>
                </c:pt>
                <c:pt idx="2">
                  <c:v>6773.132589268461</c:v>
                </c:pt>
                <c:pt idx="3">
                  <c:v>6341.03210986094</c:v>
                </c:pt>
                <c:pt idx="4">
                  <c:v>5508.244520772815</c:v>
                </c:pt>
                <c:pt idx="5">
                  <c:v>4983.833486028298</c:v>
                </c:pt>
                <c:pt idx="6">
                  <c:v>4911.496640526148</c:v>
                </c:pt>
                <c:pt idx="7">
                  <c:v>4791.647863539978</c:v>
                </c:pt>
                <c:pt idx="8">
                  <c:v>3961.659823141139</c:v>
                </c:pt>
                <c:pt idx="9">
                  <c:v>2933.246294149561</c:v>
                </c:pt>
                <c:pt idx="10">
                  <c:v>2682.019881177253</c:v>
                </c:pt>
                <c:pt idx="11">
                  <c:v>2535.325467444141</c:v>
                </c:pt>
                <c:pt idx="12">
                  <c:v>2341.526417946906</c:v>
                </c:pt>
                <c:pt idx="13">
                  <c:v>1997.20595383059</c:v>
                </c:pt>
                <c:pt idx="14">
                  <c:v>1716.058958448526</c:v>
                </c:pt>
                <c:pt idx="16">
                  <c:v>5384.259198425841</c:v>
                </c:pt>
                <c:pt idx="17">
                  <c:v>16876.00676090163</c:v>
                </c:pt>
              </c:numCache>
            </c:numRef>
          </c:val>
          <c:extLst xmlns:c16r2="http://schemas.microsoft.com/office/drawing/2015/06/chart">
            <c:ext xmlns:c16="http://schemas.microsoft.com/office/drawing/2014/chart" uri="{C3380CC4-5D6E-409C-BE32-E72D297353CC}">
              <c16:uniqueId val="{00000004-A19D-4839-B56A-091C1FC64068}"/>
            </c:ext>
          </c:extLst>
        </c:ser>
        <c:dLbls>
          <c:showLegendKey val="0"/>
          <c:showVal val="0"/>
          <c:showCatName val="0"/>
          <c:showSerName val="0"/>
          <c:showPercent val="0"/>
          <c:showBubbleSize val="0"/>
        </c:dLbls>
        <c:gapWidth val="150"/>
        <c:axId val="351101264"/>
        <c:axId val="351104944"/>
      </c:barChart>
      <c:lineChart>
        <c:grouping val="standard"/>
        <c:varyColors val="0"/>
        <c:ser>
          <c:idx val="0"/>
          <c:order val="0"/>
          <c:tx>
            <c:strRef>
              <c:f>'2.15'!$D$37</c:f>
              <c:strCache>
                <c:ptCount val="1"/>
                <c:pt idx="0">
                  <c:v>2009</c:v>
                </c:pt>
              </c:strCache>
            </c:strRef>
          </c:tx>
          <c:spPr>
            <a:ln>
              <a:noFill/>
            </a:ln>
          </c:spPr>
          <c:marker>
            <c:symbol val="triangle"/>
            <c:size val="10"/>
            <c:spPr>
              <a:solidFill>
                <a:schemeClr val="accent6"/>
              </a:solidFill>
            </c:spPr>
          </c:marker>
          <c:cat>
            <c:strRef>
              <c:f>'2.15'!$B$38:$B$55</c:f>
              <c:strCache>
                <c:ptCount val="18"/>
                <c:pt idx="0">
                  <c:v>ARG</c:v>
                </c:pt>
                <c:pt idx="1">
                  <c:v>BRB</c:v>
                </c:pt>
                <c:pt idx="2">
                  <c:v>URY</c:v>
                </c:pt>
                <c:pt idx="3">
                  <c:v>BRA</c:v>
                </c:pt>
                <c:pt idx="4">
                  <c:v>CHL</c:v>
                </c:pt>
                <c:pt idx="5">
                  <c:v>ECU</c:v>
                </c:pt>
                <c:pt idx="6">
                  <c:v>PAN</c:v>
                </c:pt>
                <c:pt idx="7">
                  <c:v>MEX</c:v>
                </c:pt>
                <c:pt idx="8">
                  <c:v>COL</c:v>
                </c:pt>
                <c:pt idx="9">
                  <c:v>CRI</c:v>
                </c:pt>
                <c:pt idx="10">
                  <c:v>PER</c:v>
                </c:pt>
                <c:pt idx="11">
                  <c:v>DOM</c:v>
                </c:pt>
                <c:pt idx="12">
                  <c:v>JAM</c:v>
                </c:pt>
                <c:pt idx="13">
                  <c:v>PRY</c:v>
                </c:pt>
                <c:pt idx="14">
                  <c:v>SLV</c:v>
                </c:pt>
                <c:pt idx="16">
                  <c:v>ALC</c:v>
                </c:pt>
                <c:pt idx="17">
                  <c:v>OCDE</c:v>
                </c:pt>
              </c:strCache>
            </c:strRef>
          </c:cat>
          <c:val>
            <c:numRef>
              <c:f>'2.15'!$D$38:$D$55</c:f>
              <c:numCache>
                <c:formatCode>General</c:formatCode>
                <c:ptCount val="18"/>
                <c:pt idx="0">
                  <c:v>5087.095641836557</c:v>
                </c:pt>
                <c:pt idx="1">
                  <c:v>5666.327502315448</c:v>
                </c:pt>
                <c:pt idx="2">
                  <c:v>4596.242019285272</c:v>
                </c:pt>
                <c:pt idx="3">
                  <c:v>4938.566860993104</c:v>
                </c:pt>
                <c:pt idx="4">
                  <c:v>4463.046353918278</c:v>
                </c:pt>
                <c:pt idx="5">
                  <c:v>2919.469390333766</c:v>
                </c:pt>
                <c:pt idx="6">
                  <c:v>3422.523103374167</c:v>
                </c:pt>
                <c:pt idx="7">
                  <c:v>4057.959136915191</c:v>
                </c:pt>
                <c:pt idx="8">
                  <c:v>3066.91972808883</c:v>
                </c:pt>
                <c:pt idx="9">
                  <c:v>2093.258912130105</c:v>
                </c:pt>
                <c:pt idx="10">
                  <c:v>1908.028312253655</c:v>
                </c:pt>
                <c:pt idx="11">
                  <c:v>1724.019275943197</c:v>
                </c:pt>
                <c:pt idx="12">
                  <c:v>3213.911101909436</c:v>
                </c:pt>
                <c:pt idx="13">
                  <c:v>1303.805203924968</c:v>
                </c:pt>
                <c:pt idx="14">
                  <c:v>1487.596633227701</c:v>
                </c:pt>
                <c:pt idx="16">
                  <c:v>4115.39414515324</c:v>
                </c:pt>
                <c:pt idx="17">
                  <c:v>15713.81226860363</c:v>
                </c:pt>
              </c:numCache>
            </c:numRef>
          </c:val>
          <c:smooth val="0"/>
          <c:extLst xmlns:c16r2="http://schemas.microsoft.com/office/drawing/2015/06/chart">
            <c:ext xmlns:c16="http://schemas.microsoft.com/office/drawing/2014/chart" uri="{C3380CC4-5D6E-409C-BE32-E72D297353CC}">
              <c16:uniqueId val="{00000005-A19D-4839-B56A-091C1FC64068}"/>
            </c:ext>
          </c:extLst>
        </c:ser>
        <c:ser>
          <c:idx val="2"/>
          <c:order val="2"/>
          <c:tx>
            <c:strRef>
              <c:f>'2.15'!$F$37</c:f>
              <c:strCache>
                <c:ptCount val="1"/>
                <c:pt idx="0">
                  <c:v>2015</c:v>
                </c:pt>
              </c:strCache>
            </c:strRef>
          </c:tx>
          <c:spPr>
            <a:ln>
              <a:noFill/>
            </a:ln>
          </c:spPr>
          <c:marker>
            <c:symbol val="dash"/>
            <c:size val="12"/>
            <c:spPr>
              <a:solidFill>
                <a:schemeClr val="tx1"/>
              </a:solidFill>
              <a:ln>
                <a:noFill/>
              </a:ln>
            </c:spPr>
          </c:marker>
          <c:cat>
            <c:strRef>
              <c:f>'2.15'!$B$38:$B$55</c:f>
              <c:strCache>
                <c:ptCount val="18"/>
                <c:pt idx="0">
                  <c:v>ARG</c:v>
                </c:pt>
                <c:pt idx="1">
                  <c:v>BRB</c:v>
                </c:pt>
                <c:pt idx="2">
                  <c:v>URY</c:v>
                </c:pt>
                <c:pt idx="3">
                  <c:v>BRA</c:v>
                </c:pt>
                <c:pt idx="4">
                  <c:v>CHL</c:v>
                </c:pt>
                <c:pt idx="5">
                  <c:v>ECU</c:v>
                </c:pt>
                <c:pt idx="6">
                  <c:v>PAN</c:v>
                </c:pt>
                <c:pt idx="7">
                  <c:v>MEX</c:v>
                </c:pt>
                <c:pt idx="8">
                  <c:v>COL</c:v>
                </c:pt>
                <c:pt idx="9">
                  <c:v>CRI</c:v>
                </c:pt>
                <c:pt idx="10">
                  <c:v>PER</c:v>
                </c:pt>
                <c:pt idx="11">
                  <c:v>DOM</c:v>
                </c:pt>
                <c:pt idx="12">
                  <c:v>JAM</c:v>
                </c:pt>
                <c:pt idx="13">
                  <c:v>PRY</c:v>
                </c:pt>
                <c:pt idx="14">
                  <c:v>SLV</c:v>
                </c:pt>
                <c:pt idx="16">
                  <c:v>ALC</c:v>
                </c:pt>
                <c:pt idx="17">
                  <c:v>OCDE</c:v>
                </c:pt>
              </c:strCache>
            </c:strRef>
          </c:cat>
          <c:val>
            <c:numRef>
              <c:f>'2.15'!$F$38:$F$55</c:f>
              <c:numCache>
                <c:formatCode>General</c:formatCode>
                <c:ptCount val="18"/>
                <c:pt idx="0">
                  <c:v>9911.98499731126</c:v>
                </c:pt>
                <c:pt idx="1">
                  <c:v>7360.55851662788</c:v>
                </c:pt>
                <c:pt idx="5">
                  <c:v>4423.331970654111</c:v>
                </c:pt>
                <c:pt idx="6">
                  <c:v>5040.098714804049</c:v>
                </c:pt>
                <c:pt idx="9">
                  <c:v>3089.530340883747</c:v>
                </c:pt>
                <c:pt idx="10">
                  <c:v>2752.968199479947</c:v>
                </c:pt>
                <c:pt idx="12">
                  <c:v>2488.465183723672</c:v>
                </c:pt>
                <c:pt idx="13">
                  <c:v>2128.699560666055</c:v>
                </c:pt>
                <c:pt idx="14">
                  <c:v>1801.584815038902</c:v>
                </c:pt>
              </c:numCache>
            </c:numRef>
          </c:val>
          <c:smooth val="0"/>
          <c:extLst xmlns:c16r2="http://schemas.microsoft.com/office/drawing/2015/06/chart">
            <c:ext xmlns:c16="http://schemas.microsoft.com/office/drawing/2014/chart" uri="{C3380CC4-5D6E-409C-BE32-E72D297353CC}">
              <c16:uniqueId val="{00000006-A19D-4839-B56A-091C1FC64068}"/>
            </c:ext>
          </c:extLst>
        </c:ser>
        <c:dLbls>
          <c:showLegendKey val="0"/>
          <c:showVal val="0"/>
          <c:showCatName val="0"/>
          <c:showSerName val="0"/>
          <c:showPercent val="0"/>
          <c:showBubbleSize val="0"/>
        </c:dLbls>
        <c:marker val="1"/>
        <c:smooth val="0"/>
        <c:axId val="351101264"/>
        <c:axId val="351104944"/>
      </c:lineChart>
      <c:catAx>
        <c:axId val="351101264"/>
        <c:scaling>
          <c:orientation val="minMax"/>
        </c:scaling>
        <c:delete val="0"/>
        <c:axPos val="b"/>
        <c:numFmt formatCode="General" sourceLinked="1"/>
        <c:majorTickMark val="none"/>
        <c:minorTickMark val="none"/>
        <c:tickLblPos val="nextTo"/>
        <c:crossAx val="351104944"/>
        <c:crosses val="autoZero"/>
        <c:auto val="1"/>
        <c:lblAlgn val="ctr"/>
        <c:lblOffset val="100"/>
        <c:noMultiLvlLbl val="0"/>
      </c:catAx>
      <c:valAx>
        <c:axId val="351104944"/>
        <c:scaling>
          <c:orientation val="minMax"/>
        </c:scaling>
        <c:delete val="0"/>
        <c:axPos val="l"/>
        <c:majorGridlines>
          <c:spPr>
            <a:ln>
              <a:solidFill>
                <a:schemeClr val="accent1">
                  <a:alpha val="47000"/>
                </a:schemeClr>
              </a:solidFill>
            </a:ln>
          </c:spPr>
        </c:majorGridlines>
        <c:numFmt formatCode="0" sourceLinked="0"/>
        <c:majorTickMark val="in"/>
        <c:minorTickMark val="none"/>
        <c:tickLblPos val="nextTo"/>
        <c:crossAx val="351101264"/>
        <c:crosses val="autoZero"/>
        <c:crossBetween val="between"/>
      </c:valAx>
      <c:spPr>
        <a:ln>
          <a:solidFill>
            <a:schemeClr val="accent1">
              <a:alpha val="35000"/>
            </a:schemeClr>
          </a:solidFill>
        </a:ln>
      </c:spPr>
    </c:plotArea>
    <c:legend>
      <c:legendPos val="t"/>
      <c:layout>
        <c:manualLayout>
          <c:xMode val="edge"/>
          <c:yMode val="edge"/>
          <c:x val="0.304133374389654"/>
          <c:y val="0.00892864633821421"/>
          <c:w val="0.427607560228156"/>
          <c:h val="0.0627467786829022"/>
        </c:manualLayout>
      </c:layout>
      <c:overlay val="0"/>
    </c:legend>
    <c:plotVisOnly val="1"/>
    <c:dispBlanksAs val="gap"/>
    <c:showDLblsOverMax val="0"/>
  </c:chart>
  <c:spPr>
    <a:ln>
      <a:noFill/>
    </a:ln>
  </c:spPr>
  <c:printSettings>
    <c:headerFooter/>
    <c:pageMargins b="0.750000000000001" l="0.700000000000001" r="0.700000000000001" t="0.750000000000001"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98265593540598"/>
          <c:y val="0.0789820022497188"/>
          <c:w val="0.9128628967741"/>
          <c:h val="0.838862720284964"/>
        </c:manualLayout>
      </c:layout>
      <c:barChart>
        <c:barDir val="col"/>
        <c:grouping val="clustered"/>
        <c:varyColors val="0"/>
        <c:ser>
          <c:idx val="0"/>
          <c:order val="0"/>
          <c:tx>
            <c:strRef>
              <c:f>'2.16'!$H$39</c:f>
              <c:strCache>
                <c:ptCount val="1"/>
                <c:pt idx="0">
                  <c:v>2007-14</c:v>
                </c:pt>
              </c:strCache>
            </c:strRef>
          </c:tx>
          <c:spPr>
            <a:ln>
              <a:noFill/>
            </a:ln>
          </c:spPr>
          <c:invertIfNegative val="0"/>
          <c:dPt>
            <c:idx val="16"/>
            <c:invertIfNegative val="0"/>
            <c:bubble3D val="0"/>
            <c:spPr>
              <a:solidFill>
                <a:schemeClr val="accent2">
                  <a:lumMod val="60000"/>
                  <a:lumOff val="40000"/>
                </a:schemeClr>
              </a:solidFill>
              <a:ln>
                <a:noFill/>
              </a:ln>
            </c:spPr>
            <c:extLst xmlns:c16r2="http://schemas.microsoft.com/office/drawing/2015/06/chart">
              <c:ext xmlns:c16="http://schemas.microsoft.com/office/drawing/2014/chart" uri="{C3380CC4-5D6E-409C-BE32-E72D297353CC}">
                <c16:uniqueId val="{00000001-3ED9-4D4D-A12E-7536565EEDA0}"/>
              </c:ext>
            </c:extLst>
          </c:dPt>
          <c:dPt>
            <c:idx val="17"/>
            <c:invertIfNegative val="0"/>
            <c:bubble3D val="0"/>
            <c:spPr>
              <a:solidFill>
                <a:schemeClr val="accent2"/>
              </a:solidFill>
              <a:ln>
                <a:noFill/>
              </a:ln>
            </c:spPr>
            <c:extLst xmlns:c16r2="http://schemas.microsoft.com/office/drawing/2015/06/chart">
              <c:ext xmlns:c16="http://schemas.microsoft.com/office/drawing/2014/chart" uri="{C3380CC4-5D6E-409C-BE32-E72D297353CC}">
                <c16:uniqueId val="{00000003-3ED9-4D4D-A12E-7536565EEDA0}"/>
              </c:ext>
            </c:extLst>
          </c:dPt>
          <c:cat>
            <c:strRef>
              <c:f>'2.16'!$B$40:$B$57</c:f>
              <c:strCache>
                <c:ptCount val="18"/>
                <c:pt idx="0">
                  <c:v>ECU</c:v>
                </c:pt>
                <c:pt idx="1">
                  <c:v>ARG</c:v>
                </c:pt>
                <c:pt idx="2">
                  <c:v>PRY</c:v>
                </c:pt>
                <c:pt idx="3">
                  <c:v>PER</c:v>
                </c:pt>
                <c:pt idx="4">
                  <c:v>URY</c:v>
                </c:pt>
                <c:pt idx="5">
                  <c:v>CRI</c:v>
                </c:pt>
                <c:pt idx="6">
                  <c:v>CHL</c:v>
                </c:pt>
                <c:pt idx="7">
                  <c:v>PAN</c:v>
                </c:pt>
                <c:pt idx="8">
                  <c:v>DOM</c:v>
                </c:pt>
                <c:pt idx="9">
                  <c:v>COL</c:v>
                </c:pt>
                <c:pt idx="10">
                  <c:v>MEX</c:v>
                </c:pt>
                <c:pt idx="11">
                  <c:v>BRA</c:v>
                </c:pt>
                <c:pt idx="12">
                  <c:v>SLV</c:v>
                </c:pt>
                <c:pt idx="13">
                  <c:v>BRB</c:v>
                </c:pt>
                <c:pt idx="14">
                  <c:v>JAM</c:v>
                </c:pt>
                <c:pt idx="16">
                  <c:v>ALC</c:v>
                </c:pt>
                <c:pt idx="17">
                  <c:v>OCDE</c:v>
                </c:pt>
              </c:strCache>
            </c:strRef>
          </c:cat>
          <c:val>
            <c:numRef>
              <c:f>'2.16'!$H$40:$H$57</c:f>
              <c:numCache>
                <c:formatCode>General</c:formatCode>
                <c:ptCount val="18"/>
                <c:pt idx="0">
                  <c:v>12.01679953103561</c:v>
                </c:pt>
                <c:pt idx="1">
                  <c:v>8.820728292984325</c:v>
                </c:pt>
                <c:pt idx="2">
                  <c:v>7.173567212107068</c:v>
                </c:pt>
                <c:pt idx="3">
                  <c:v>6.901113687223192</c:v>
                </c:pt>
                <c:pt idx="4">
                  <c:v>6.448945126037242</c:v>
                </c:pt>
                <c:pt idx="5">
                  <c:v>5.764255139432439</c:v>
                </c:pt>
                <c:pt idx="6">
                  <c:v>5.664366032528023</c:v>
                </c:pt>
                <c:pt idx="7">
                  <c:v>5.612944489466898</c:v>
                </c:pt>
                <c:pt idx="8">
                  <c:v>4.685996578255125</c:v>
                </c:pt>
                <c:pt idx="9">
                  <c:v>3.668921464310881</c:v>
                </c:pt>
                <c:pt idx="10">
                  <c:v>2.986865620996859</c:v>
                </c:pt>
                <c:pt idx="11">
                  <c:v>2.601179567504097</c:v>
                </c:pt>
                <c:pt idx="12">
                  <c:v>2.494074267884794</c:v>
                </c:pt>
                <c:pt idx="13">
                  <c:v>1.9378840259618</c:v>
                </c:pt>
                <c:pt idx="14">
                  <c:v>-3.517183887955488</c:v>
                </c:pt>
                <c:pt idx="16">
                  <c:v>3.872375118746252</c:v>
                </c:pt>
                <c:pt idx="17">
                  <c:v>1.043854502265296</c:v>
                </c:pt>
              </c:numCache>
            </c:numRef>
          </c:val>
          <c:extLst xmlns:c16r2="http://schemas.microsoft.com/office/drawing/2015/06/chart">
            <c:ext xmlns:c16="http://schemas.microsoft.com/office/drawing/2014/chart" uri="{C3380CC4-5D6E-409C-BE32-E72D297353CC}">
              <c16:uniqueId val="{00000004-3ED9-4D4D-A12E-7536565EEDA0}"/>
            </c:ext>
          </c:extLst>
        </c:ser>
        <c:dLbls>
          <c:showLegendKey val="0"/>
          <c:showVal val="0"/>
          <c:showCatName val="0"/>
          <c:showSerName val="0"/>
          <c:showPercent val="0"/>
          <c:showBubbleSize val="0"/>
        </c:dLbls>
        <c:gapWidth val="150"/>
        <c:axId val="347021040"/>
        <c:axId val="347024720"/>
      </c:barChart>
      <c:lineChart>
        <c:grouping val="standard"/>
        <c:varyColors val="0"/>
        <c:ser>
          <c:idx val="1"/>
          <c:order val="1"/>
          <c:tx>
            <c:strRef>
              <c:f>'2.16'!$I$39</c:f>
              <c:strCache>
                <c:ptCount val="1"/>
                <c:pt idx="0">
                  <c:v>2009-14</c:v>
                </c:pt>
              </c:strCache>
            </c:strRef>
          </c:tx>
          <c:spPr>
            <a:ln>
              <a:noFill/>
            </a:ln>
          </c:spPr>
          <c:marker>
            <c:symbol val="triangle"/>
            <c:size val="10"/>
            <c:spPr>
              <a:solidFill>
                <a:schemeClr val="accent3"/>
              </a:solidFill>
              <a:ln>
                <a:noFill/>
              </a:ln>
            </c:spPr>
          </c:marker>
          <c:cat>
            <c:strRef>
              <c:f>'2.16'!$B$40:$B$57</c:f>
              <c:strCache>
                <c:ptCount val="18"/>
                <c:pt idx="0">
                  <c:v>ECU</c:v>
                </c:pt>
                <c:pt idx="1">
                  <c:v>ARG</c:v>
                </c:pt>
                <c:pt idx="2">
                  <c:v>PRY</c:v>
                </c:pt>
                <c:pt idx="3">
                  <c:v>PER</c:v>
                </c:pt>
                <c:pt idx="4">
                  <c:v>URY</c:v>
                </c:pt>
                <c:pt idx="5">
                  <c:v>CRI</c:v>
                </c:pt>
                <c:pt idx="6">
                  <c:v>CHL</c:v>
                </c:pt>
                <c:pt idx="7">
                  <c:v>PAN</c:v>
                </c:pt>
                <c:pt idx="8">
                  <c:v>DOM</c:v>
                </c:pt>
                <c:pt idx="9">
                  <c:v>COL</c:v>
                </c:pt>
                <c:pt idx="10">
                  <c:v>MEX</c:v>
                </c:pt>
                <c:pt idx="11">
                  <c:v>BRA</c:v>
                </c:pt>
                <c:pt idx="12">
                  <c:v>SLV</c:v>
                </c:pt>
                <c:pt idx="13">
                  <c:v>BRB</c:v>
                </c:pt>
                <c:pt idx="14">
                  <c:v>JAM</c:v>
                </c:pt>
                <c:pt idx="16">
                  <c:v>ALC</c:v>
                </c:pt>
                <c:pt idx="17">
                  <c:v>OCDE</c:v>
                </c:pt>
              </c:strCache>
            </c:strRef>
          </c:cat>
          <c:val>
            <c:numRef>
              <c:f>'2.16'!$I$40:$I$57</c:f>
              <c:numCache>
                <c:formatCode>General</c:formatCode>
                <c:ptCount val="18"/>
                <c:pt idx="0">
                  <c:v>9.437928249355941</c:v>
                </c:pt>
                <c:pt idx="1">
                  <c:v>8.737063792021193</c:v>
                </c:pt>
                <c:pt idx="2">
                  <c:v>7.104371003554521</c:v>
                </c:pt>
                <c:pt idx="3">
                  <c:v>5.277449323589045</c:v>
                </c:pt>
                <c:pt idx="4">
                  <c:v>6.27794326132316</c:v>
                </c:pt>
                <c:pt idx="5">
                  <c:v>5.213260486756232</c:v>
                </c:pt>
                <c:pt idx="6">
                  <c:v>2.574920674608827</c:v>
                </c:pt>
                <c:pt idx="7">
                  <c:v>5.712611265848366</c:v>
                </c:pt>
                <c:pt idx="8">
                  <c:v>6.23472975569841</c:v>
                </c:pt>
                <c:pt idx="9">
                  <c:v>3.514249918185341</c:v>
                </c:pt>
                <c:pt idx="10">
                  <c:v>1.671629818166043</c:v>
                </c:pt>
                <c:pt idx="11">
                  <c:v>3.389278593204459</c:v>
                </c:pt>
                <c:pt idx="12">
                  <c:v>1.208778724512949</c:v>
                </c:pt>
                <c:pt idx="13">
                  <c:v>3.531925722047702</c:v>
                </c:pt>
                <c:pt idx="14">
                  <c:v>-7.687976364634852</c:v>
                </c:pt>
                <c:pt idx="16">
                  <c:v>3.778162531378792</c:v>
                </c:pt>
                <c:pt idx="17">
                  <c:v>-0.226436027470711</c:v>
                </c:pt>
              </c:numCache>
            </c:numRef>
          </c:val>
          <c:smooth val="0"/>
          <c:extLst xmlns:c16r2="http://schemas.microsoft.com/office/drawing/2015/06/chart">
            <c:ext xmlns:c16="http://schemas.microsoft.com/office/drawing/2014/chart" uri="{C3380CC4-5D6E-409C-BE32-E72D297353CC}">
              <c16:uniqueId val="{00000005-3ED9-4D4D-A12E-7536565EEDA0}"/>
            </c:ext>
          </c:extLst>
        </c:ser>
        <c:ser>
          <c:idx val="2"/>
          <c:order val="2"/>
          <c:tx>
            <c:strRef>
              <c:f>'2.16'!$J$39</c:f>
              <c:strCache>
                <c:ptCount val="1"/>
                <c:pt idx="0">
                  <c:v>2009-15</c:v>
                </c:pt>
              </c:strCache>
            </c:strRef>
          </c:tx>
          <c:spPr>
            <a:ln>
              <a:noFill/>
            </a:ln>
          </c:spPr>
          <c:marker>
            <c:symbol val="dash"/>
            <c:size val="12"/>
            <c:spPr>
              <a:solidFill>
                <a:schemeClr val="tx1"/>
              </a:solidFill>
              <a:ln>
                <a:noFill/>
              </a:ln>
            </c:spPr>
          </c:marker>
          <c:cat>
            <c:strRef>
              <c:f>'2.16'!$B$40:$B$57</c:f>
              <c:strCache>
                <c:ptCount val="18"/>
                <c:pt idx="0">
                  <c:v>ECU</c:v>
                </c:pt>
                <c:pt idx="1">
                  <c:v>ARG</c:v>
                </c:pt>
                <c:pt idx="2">
                  <c:v>PRY</c:v>
                </c:pt>
                <c:pt idx="3">
                  <c:v>PER</c:v>
                </c:pt>
                <c:pt idx="4">
                  <c:v>URY</c:v>
                </c:pt>
                <c:pt idx="5">
                  <c:v>CRI</c:v>
                </c:pt>
                <c:pt idx="6">
                  <c:v>CHL</c:v>
                </c:pt>
                <c:pt idx="7">
                  <c:v>PAN</c:v>
                </c:pt>
                <c:pt idx="8">
                  <c:v>DOM</c:v>
                </c:pt>
                <c:pt idx="9">
                  <c:v>COL</c:v>
                </c:pt>
                <c:pt idx="10">
                  <c:v>MEX</c:v>
                </c:pt>
                <c:pt idx="11">
                  <c:v>BRA</c:v>
                </c:pt>
                <c:pt idx="12">
                  <c:v>SLV</c:v>
                </c:pt>
                <c:pt idx="13">
                  <c:v>BRB</c:v>
                </c:pt>
                <c:pt idx="14">
                  <c:v>JAM</c:v>
                </c:pt>
                <c:pt idx="16">
                  <c:v>ALC</c:v>
                </c:pt>
                <c:pt idx="17">
                  <c:v>OCDE</c:v>
                </c:pt>
              </c:strCache>
            </c:strRef>
          </c:cat>
          <c:val>
            <c:numRef>
              <c:f>'2.16'!$J$40:$J$57</c:f>
              <c:numCache>
                <c:formatCode>General</c:formatCode>
                <c:ptCount val="18"/>
                <c:pt idx="0">
                  <c:v>5.507846392697902</c:v>
                </c:pt>
                <c:pt idx="1">
                  <c:v>10.03373553330853</c:v>
                </c:pt>
                <c:pt idx="2">
                  <c:v>6.839731977244834</c:v>
                </c:pt>
                <c:pt idx="3">
                  <c:v>4.659863909103912</c:v>
                </c:pt>
                <c:pt idx="5">
                  <c:v>5.057622605312217</c:v>
                </c:pt>
                <c:pt idx="7">
                  <c:v>5.031276157813358</c:v>
                </c:pt>
                <c:pt idx="12">
                  <c:v>1.65644356462713</c:v>
                </c:pt>
                <c:pt idx="13">
                  <c:v>2.843752223472196</c:v>
                </c:pt>
                <c:pt idx="14">
                  <c:v>-5.652022569235293</c:v>
                </c:pt>
              </c:numCache>
            </c:numRef>
          </c:val>
          <c:smooth val="0"/>
          <c:extLst xmlns:c16r2="http://schemas.microsoft.com/office/drawing/2015/06/chart">
            <c:ext xmlns:c16="http://schemas.microsoft.com/office/drawing/2014/chart" uri="{C3380CC4-5D6E-409C-BE32-E72D297353CC}">
              <c16:uniqueId val="{00000006-3ED9-4D4D-A12E-7536565EEDA0}"/>
            </c:ext>
          </c:extLst>
        </c:ser>
        <c:dLbls>
          <c:showLegendKey val="0"/>
          <c:showVal val="0"/>
          <c:showCatName val="0"/>
          <c:showSerName val="0"/>
          <c:showPercent val="0"/>
          <c:showBubbleSize val="0"/>
        </c:dLbls>
        <c:marker val="1"/>
        <c:smooth val="0"/>
        <c:axId val="347021040"/>
        <c:axId val="347024720"/>
      </c:lineChart>
      <c:catAx>
        <c:axId val="347021040"/>
        <c:scaling>
          <c:orientation val="minMax"/>
        </c:scaling>
        <c:delete val="0"/>
        <c:axPos val="b"/>
        <c:numFmt formatCode="General" sourceLinked="1"/>
        <c:majorTickMark val="none"/>
        <c:minorTickMark val="none"/>
        <c:tickLblPos val="low"/>
        <c:crossAx val="347024720"/>
        <c:crosses val="autoZero"/>
        <c:auto val="1"/>
        <c:lblAlgn val="ctr"/>
        <c:lblOffset val="100"/>
        <c:noMultiLvlLbl val="0"/>
      </c:catAx>
      <c:valAx>
        <c:axId val="347024720"/>
        <c:scaling>
          <c:orientation val="minMax"/>
        </c:scaling>
        <c:delete val="0"/>
        <c:axPos val="l"/>
        <c:majorGridlines>
          <c:spPr>
            <a:ln>
              <a:solidFill>
                <a:schemeClr val="accent1">
                  <a:alpha val="47000"/>
                </a:schemeClr>
              </a:solidFill>
            </a:ln>
          </c:spPr>
        </c:majorGridlines>
        <c:numFmt formatCode="0" sourceLinked="0"/>
        <c:majorTickMark val="in"/>
        <c:minorTickMark val="none"/>
        <c:tickLblPos val="nextTo"/>
        <c:crossAx val="347021040"/>
        <c:crosses val="autoZero"/>
        <c:crossBetween val="between"/>
      </c:valAx>
      <c:spPr>
        <a:ln>
          <a:solidFill>
            <a:schemeClr val="accent1">
              <a:alpha val="35000"/>
            </a:schemeClr>
          </a:solidFill>
        </a:ln>
      </c:spPr>
    </c:plotArea>
    <c:legend>
      <c:legendPos val="t"/>
      <c:layout>
        <c:manualLayout>
          <c:xMode val="edge"/>
          <c:yMode val="edge"/>
          <c:x val="0.30413340780915"/>
          <c:y val="0.00892856099000988"/>
          <c:w val="0.427607584521042"/>
          <c:h val="0.062746844840386"/>
        </c:manualLayout>
      </c:layout>
      <c:overlay val="0"/>
    </c:legend>
    <c:plotVisOnly val="1"/>
    <c:dispBlanksAs val="gap"/>
    <c:showDLblsOverMax val="0"/>
  </c:chart>
  <c:spPr>
    <a:ln>
      <a:noFill/>
    </a:ln>
  </c:spPr>
  <c:printSettings>
    <c:headerFooter/>
    <c:pageMargins b="0.750000000000001" l="0.700000000000001" r="0.700000000000001" t="0.750000000000001"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432652589172987"/>
          <c:y val="0.0874818834896634"/>
          <c:w val="0.927499291461807"/>
          <c:h val="0.752637898470242"/>
        </c:manualLayout>
      </c:layout>
      <c:barChart>
        <c:barDir val="col"/>
        <c:grouping val="stacked"/>
        <c:varyColors val="0"/>
        <c:ser>
          <c:idx val="0"/>
          <c:order val="0"/>
          <c:tx>
            <c:strRef>
              <c:f>'2.17'!$B$47</c:f>
              <c:strCache>
                <c:ptCount val="1"/>
                <c:pt idx="0">
                  <c:v>Gobierno central</c:v>
                </c:pt>
              </c:strCache>
            </c:strRef>
          </c:tx>
          <c:spPr>
            <a:ln>
              <a:solidFill>
                <a:sysClr val="window" lastClr="FFFFFF">
                  <a:lumMod val="50000"/>
                </a:sysClr>
              </a:solidFill>
            </a:ln>
          </c:spPr>
          <c:invertIfNegative val="0"/>
          <c:cat>
            <c:multiLvlStrRef>
              <c:f>'2.17'!$C$45:$AE$46</c:f>
              <c:multiLvlStrCache>
                <c:ptCount val="29"/>
                <c:lvl>
                  <c:pt idx="0">
                    <c:v>2010</c:v>
                  </c:pt>
                  <c:pt idx="1">
                    <c:v>2014</c:v>
                  </c:pt>
                  <c:pt idx="3">
                    <c:v>2010</c:v>
                  </c:pt>
                  <c:pt idx="4">
                    <c:v>2014</c:v>
                  </c:pt>
                  <c:pt idx="6">
                    <c:v>2010</c:v>
                  </c:pt>
                  <c:pt idx="7">
                    <c:v>2014</c:v>
                  </c:pt>
                  <c:pt idx="9">
                    <c:v>2010</c:v>
                  </c:pt>
                  <c:pt idx="10">
                    <c:v>2014</c:v>
                  </c:pt>
                  <c:pt idx="12">
                    <c:v>2010</c:v>
                  </c:pt>
                  <c:pt idx="13">
                    <c:v>2014</c:v>
                  </c:pt>
                  <c:pt idx="15">
                    <c:v>2010</c:v>
                  </c:pt>
                  <c:pt idx="16">
                    <c:v>2014</c:v>
                  </c:pt>
                  <c:pt idx="18">
                    <c:v>2010</c:v>
                  </c:pt>
                  <c:pt idx="19">
                    <c:v>2014</c:v>
                  </c:pt>
                  <c:pt idx="21">
                    <c:v>2010</c:v>
                  </c:pt>
                  <c:pt idx="22">
                    <c:v>2014</c:v>
                  </c:pt>
                  <c:pt idx="24">
                    <c:v>2010</c:v>
                  </c:pt>
                  <c:pt idx="25">
                    <c:v>2014</c:v>
                  </c:pt>
                  <c:pt idx="27">
                    <c:v>2010</c:v>
                  </c:pt>
                  <c:pt idx="28">
                    <c:v>2014</c:v>
                  </c:pt>
                </c:lvl>
                <c:lvl>
                  <c:pt idx="0">
                    <c:v>CHL</c:v>
                  </c:pt>
                  <c:pt idx="3">
                    <c:v>PRY</c:v>
                  </c:pt>
                  <c:pt idx="6">
                    <c:v>SLV</c:v>
                  </c:pt>
                  <c:pt idx="9">
                    <c:v>CRI</c:v>
                  </c:pt>
                  <c:pt idx="12">
                    <c:v>COL</c:v>
                  </c:pt>
                  <c:pt idx="15">
                    <c:v>BRA</c:v>
                  </c:pt>
                  <c:pt idx="18">
                    <c:v>PER</c:v>
                  </c:pt>
                  <c:pt idx="21">
                    <c:v>MEX</c:v>
                  </c:pt>
                  <c:pt idx="24">
                    <c:v>ALC</c:v>
                  </c:pt>
                  <c:pt idx="27">
                    <c:v>OCDE</c:v>
                  </c:pt>
                </c:lvl>
              </c:multiLvlStrCache>
            </c:multiLvlStrRef>
          </c:cat>
          <c:val>
            <c:numRef>
              <c:f>'2.17'!$C$47:$AE$47</c:f>
              <c:numCache>
                <c:formatCode>General</c:formatCode>
                <c:ptCount val="29"/>
                <c:pt idx="0">
                  <c:v>88.23921632894064</c:v>
                </c:pt>
                <c:pt idx="1">
                  <c:v>86.12496524556583</c:v>
                </c:pt>
                <c:pt idx="3">
                  <c:v>81.59203817809505</c:v>
                </c:pt>
                <c:pt idx="4">
                  <c:v>78.06228404279321</c:v>
                </c:pt>
                <c:pt idx="6">
                  <c:v>73.68074692551309</c:v>
                </c:pt>
                <c:pt idx="7">
                  <c:v>73.2460335785203</c:v>
                </c:pt>
                <c:pt idx="9">
                  <c:v>69.2140450990442</c:v>
                </c:pt>
                <c:pt idx="10">
                  <c:v>71.48930802308003</c:v>
                </c:pt>
                <c:pt idx="12">
                  <c:v>67.37610030031638</c:v>
                </c:pt>
                <c:pt idx="13">
                  <c:v>68.98039280661177</c:v>
                </c:pt>
                <c:pt idx="15">
                  <c:v>57.98183909611993</c:v>
                </c:pt>
                <c:pt idx="16">
                  <c:v>57.69190904968953</c:v>
                </c:pt>
                <c:pt idx="18">
                  <c:v>50.67135527699564</c:v>
                </c:pt>
                <c:pt idx="19">
                  <c:v>52.53236228363431</c:v>
                </c:pt>
                <c:pt idx="21" formatCode="0.0">
                  <c:v>37.7666659150317</c:v>
                </c:pt>
                <c:pt idx="22" formatCode="0.0">
                  <c:v>36.68796352934047</c:v>
                </c:pt>
                <c:pt idx="24" formatCode="0.0">
                  <c:v>55.50641269629318</c:v>
                </c:pt>
                <c:pt idx="25">
                  <c:v>55.45301878105519</c:v>
                </c:pt>
                <c:pt idx="27">
                  <c:v>41.85846630370659</c:v>
                </c:pt>
                <c:pt idx="28">
                  <c:v>40.77723047999922</c:v>
                </c:pt>
              </c:numCache>
            </c:numRef>
          </c:val>
          <c:extLst xmlns:c16r2="http://schemas.microsoft.com/office/drawing/2015/06/chart">
            <c:ext xmlns:c16="http://schemas.microsoft.com/office/drawing/2014/chart" uri="{C3380CC4-5D6E-409C-BE32-E72D297353CC}">
              <c16:uniqueId val="{00000000-F988-48E3-895D-BE09FF9B0CB9}"/>
            </c:ext>
          </c:extLst>
        </c:ser>
        <c:ser>
          <c:idx val="4"/>
          <c:order val="1"/>
          <c:tx>
            <c:strRef>
              <c:f>'2.17'!$B$48</c:f>
              <c:strCache>
                <c:ptCount val="1"/>
                <c:pt idx="0">
                  <c:v>Gobierno estatal</c:v>
                </c:pt>
              </c:strCache>
            </c:strRef>
          </c:tx>
          <c:spPr>
            <a:solidFill>
              <a:schemeClr val="accent2">
                <a:lumMod val="75000"/>
              </a:schemeClr>
            </a:solidFill>
            <a:ln>
              <a:solidFill>
                <a:sysClr val="window" lastClr="FFFFFF">
                  <a:lumMod val="50000"/>
                </a:sysClr>
              </a:solidFill>
            </a:ln>
          </c:spPr>
          <c:invertIfNegative val="0"/>
          <c:cat>
            <c:multiLvlStrRef>
              <c:f>'2.17'!$C$45:$AE$46</c:f>
              <c:multiLvlStrCache>
                <c:ptCount val="29"/>
                <c:lvl>
                  <c:pt idx="0">
                    <c:v>2010</c:v>
                  </c:pt>
                  <c:pt idx="1">
                    <c:v>2014</c:v>
                  </c:pt>
                  <c:pt idx="3">
                    <c:v>2010</c:v>
                  </c:pt>
                  <c:pt idx="4">
                    <c:v>2014</c:v>
                  </c:pt>
                  <c:pt idx="6">
                    <c:v>2010</c:v>
                  </c:pt>
                  <c:pt idx="7">
                    <c:v>2014</c:v>
                  </c:pt>
                  <c:pt idx="9">
                    <c:v>2010</c:v>
                  </c:pt>
                  <c:pt idx="10">
                    <c:v>2014</c:v>
                  </c:pt>
                  <c:pt idx="12">
                    <c:v>2010</c:v>
                  </c:pt>
                  <c:pt idx="13">
                    <c:v>2014</c:v>
                  </c:pt>
                  <c:pt idx="15">
                    <c:v>2010</c:v>
                  </c:pt>
                  <c:pt idx="16">
                    <c:v>2014</c:v>
                  </c:pt>
                  <c:pt idx="18">
                    <c:v>2010</c:v>
                  </c:pt>
                  <c:pt idx="19">
                    <c:v>2014</c:v>
                  </c:pt>
                  <c:pt idx="21">
                    <c:v>2010</c:v>
                  </c:pt>
                  <c:pt idx="22">
                    <c:v>2014</c:v>
                  </c:pt>
                  <c:pt idx="24">
                    <c:v>2010</c:v>
                  </c:pt>
                  <c:pt idx="25">
                    <c:v>2014</c:v>
                  </c:pt>
                  <c:pt idx="27">
                    <c:v>2010</c:v>
                  </c:pt>
                  <c:pt idx="28">
                    <c:v>2014</c:v>
                  </c:pt>
                </c:lvl>
                <c:lvl>
                  <c:pt idx="0">
                    <c:v>CHL</c:v>
                  </c:pt>
                  <c:pt idx="3">
                    <c:v>PRY</c:v>
                  </c:pt>
                  <c:pt idx="6">
                    <c:v>SLV</c:v>
                  </c:pt>
                  <c:pt idx="9">
                    <c:v>CRI</c:v>
                  </c:pt>
                  <c:pt idx="12">
                    <c:v>COL</c:v>
                  </c:pt>
                  <c:pt idx="15">
                    <c:v>BRA</c:v>
                  </c:pt>
                  <c:pt idx="18">
                    <c:v>PER</c:v>
                  </c:pt>
                  <c:pt idx="21">
                    <c:v>MEX</c:v>
                  </c:pt>
                  <c:pt idx="24">
                    <c:v>ALC</c:v>
                  </c:pt>
                  <c:pt idx="27">
                    <c:v>OCDE</c:v>
                  </c:pt>
                </c:lvl>
              </c:multiLvlStrCache>
            </c:multiLvlStrRef>
          </c:cat>
          <c:val>
            <c:numRef>
              <c:f>'2.17'!$C$48:$AE$48</c:f>
              <c:numCache>
                <c:formatCode>General</c:formatCode>
                <c:ptCount val="29"/>
                <c:pt idx="0">
                  <c:v>0.0</c:v>
                </c:pt>
                <c:pt idx="1">
                  <c:v>0.0</c:v>
                </c:pt>
                <c:pt idx="3">
                  <c:v>2.449393480868284</c:v>
                </c:pt>
                <c:pt idx="4">
                  <c:v>2.57117406968054</c:v>
                </c:pt>
                <c:pt idx="6">
                  <c:v>0.0</c:v>
                </c:pt>
                <c:pt idx="7">
                  <c:v>0.0</c:v>
                </c:pt>
                <c:pt idx="9">
                  <c:v>0.0</c:v>
                </c:pt>
                <c:pt idx="10">
                  <c:v>0.0</c:v>
                </c:pt>
                <c:pt idx="12">
                  <c:v>12.06692716929856</c:v>
                </c:pt>
                <c:pt idx="13">
                  <c:v>9.76347661183783</c:v>
                </c:pt>
                <c:pt idx="15">
                  <c:v>22.84631760117468</c:v>
                </c:pt>
                <c:pt idx="16">
                  <c:v>22.94184505141116</c:v>
                </c:pt>
                <c:pt idx="18">
                  <c:v>17.83303243883786</c:v>
                </c:pt>
                <c:pt idx="19">
                  <c:v>17.9840869873862</c:v>
                </c:pt>
                <c:pt idx="21" formatCode="0.0">
                  <c:v>38.02653060724807</c:v>
                </c:pt>
                <c:pt idx="22" formatCode="0.0">
                  <c:v>39.41026001006826</c:v>
                </c:pt>
                <c:pt idx="24" formatCode="0.0">
                  <c:v>23.86602212507544</c:v>
                </c:pt>
                <c:pt idx="25">
                  <c:v>23.78703629281558</c:v>
                </c:pt>
                <c:pt idx="27">
                  <c:v>22.72884148501748</c:v>
                </c:pt>
                <c:pt idx="28">
                  <c:v>22.57481698917381</c:v>
                </c:pt>
              </c:numCache>
            </c:numRef>
          </c:val>
          <c:extLst xmlns:c16r2="http://schemas.microsoft.com/office/drawing/2015/06/chart">
            <c:ext xmlns:c16="http://schemas.microsoft.com/office/drawing/2014/chart" uri="{C3380CC4-5D6E-409C-BE32-E72D297353CC}">
              <c16:uniqueId val="{00000001-F988-48E3-895D-BE09FF9B0CB9}"/>
            </c:ext>
          </c:extLst>
        </c:ser>
        <c:ser>
          <c:idx val="3"/>
          <c:order val="2"/>
          <c:tx>
            <c:strRef>
              <c:f>'2.17'!$B$49</c:f>
              <c:strCache>
                <c:ptCount val="1"/>
                <c:pt idx="0">
                  <c:v>Gobierno local</c:v>
                </c:pt>
              </c:strCache>
            </c:strRef>
          </c:tx>
          <c:spPr>
            <a:solidFill>
              <a:srgbClr val="FFC000"/>
            </a:solidFill>
            <a:ln>
              <a:solidFill>
                <a:sysClr val="window" lastClr="FFFFFF">
                  <a:lumMod val="50000"/>
                </a:sysClr>
              </a:solidFill>
            </a:ln>
          </c:spPr>
          <c:invertIfNegative val="0"/>
          <c:cat>
            <c:multiLvlStrRef>
              <c:f>'2.17'!$C$45:$AE$46</c:f>
              <c:multiLvlStrCache>
                <c:ptCount val="29"/>
                <c:lvl>
                  <c:pt idx="0">
                    <c:v>2010</c:v>
                  </c:pt>
                  <c:pt idx="1">
                    <c:v>2014</c:v>
                  </c:pt>
                  <c:pt idx="3">
                    <c:v>2010</c:v>
                  </c:pt>
                  <c:pt idx="4">
                    <c:v>2014</c:v>
                  </c:pt>
                  <c:pt idx="6">
                    <c:v>2010</c:v>
                  </c:pt>
                  <c:pt idx="7">
                    <c:v>2014</c:v>
                  </c:pt>
                  <c:pt idx="9">
                    <c:v>2010</c:v>
                  </c:pt>
                  <c:pt idx="10">
                    <c:v>2014</c:v>
                  </c:pt>
                  <c:pt idx="12">
                    <c:v>2010</c:v>
                  </c:pt>
                  <c:pt idx="13">
                    <c:v>2014</c:v>
                  </c:pt>
                  <c:pt idx="15">
                    <c:v>2010</c:v>
                  </c:pt>
                  <c:pt idx="16">
                    <c:v>2014</c:v>
                  </c:pt>
                  <c:pt idx="18">
                    <c:v>2010</c:v>
                  </c:pt>
                  <c:pt idx="19">
                    <c:v>2014</c:v>
                  </c:pt>
                  <c:pt idx="21">
                    <c:v>2010</c:v>
                  </c:pt>
                  <c:pt idx="22">
                    <c:v>2014</c:v>
                  </c:pt>
                  <c:pt idx="24">
                    <c:v>2010</c:v>
                  </c:pt>
                  <c:pt idx="25">
                    <c:v>2014</c:v>
                  </c:pt>
                  <c:pt idx="27">
                    <c:v>2010</c:v>
                  </c:pt>
                  <c:pt idx="28">
                    <c:v>2014</c:v>
                  </c:pt>
                </c:lvl>
                <c:lvl>
                  <c:pt idx="0">
                    <c:v>CHL</c:v>
                  </c:pt>
                  <c:pt idx="3">
                    <c:v>PRY</c:v>
                  </c:pt>
                  <c:pt idx="6">
                    <c:v>SLV</c:v>
                  </c:pt>
                  <c:pt idx="9">
                    <c:v>CRI</c:v>
                  </c:pt>
                  <c:pt idx="12">
                    <c:v>COL</c:v>
                  </c:pt>
                  <c:pt idx="15">
                    <c:v>BRA</c:v>
                  </c:pt>
                  <c:pt idx="18">
                    <c:v>PER</c:v>
                  </c:pt>
                  <c:pt idx="21">
                    <c:v>MEX</c:v>
                  </c:pt>
                  <c:pt idx="24">
                    <c:v>ALC</c:v>
                  </c:pt>
                  <c:pt idx="27">
                    <c:v>OCDE</c:v>
                  </c:pt>
                </c:lvl>
              </c:multiLvlStrCache>
            </c:multiLvlStrRef>
          </c:cat>
          <c:val>
            <c:numRef>
              <c:f>'2.17'!$C$49:$AE$49</c:f>
              <c:numCache>
                <c:formatCode>General</c:formatCode>
                <c:ptCount val="29"/>
                <c:pt idx="0">
                  <c:v>11.76078367105936</c:v>
                </c:pt>
                <c:pt idx="1">
                  <c:v>13.87503475443417</c:v>
                </c:pt>
                <c:pt idx="3">
                  <c:v>5.567982273619595</c:v>
                </c:pt>
                <c:pt idx="4">
                  <c:v>6.095373865811656</c:v>
                </c:pt>
                <c:pt idx="6">
                  <c:v>8.849175338296385</c:v>
                </c:pt>
                <c:pt idx="7">
                  <c:v>10.07355609064221</c:v>
                </c:pt>
                <c:pt idx="9">
                  <c:v>3.86849012561766</c:v>
                </c:pt>
                <c:pt idx="10">
                  <c:v>4.039970692099896</c:v>
                </c:pt>
                <c:pt idx="12">
                  <c:v>20.55697253038506</c:v>
                </c:pt>
                <c:pt idx="13">
                  <c:v>21.2561305815504</c:v>
                </c:pt>
                <c:pt idx="15">
                  <c:v>19.17184330270537</c:v>
                </c:pt>
                <c:pt idx="16">
                  <c:v>19.36624589889932</c:v>
                </c:pt>
                <c:pt idx="18">
                  <c:v>19.60919928377835</c:v>
                </c:pt>
                <c:pt idx="19">
                  <c:v>18.68914754059539</c:v>
                </c:pt>
                <c:pt idx="21" formatCode="0.0">
                  <c:v>8.068220261747141</c:v>
                </c:pt>
                <c:pt idx="22" formatCode="0.0">
                  <c:v>7.281147698318484</c:v>
                </c:pt>
                <c:pt idx="24" formatCode="0.0">
                  <c:v>16.27745920751653</c:v>
                </c:pt>
                <c:pt idx="25">
                  <c:v>16.41064093263063</c:v>
                </c:pt>
                <c:pt idx="27">
                  <c:v>16.00112353584349</c:v>
                </c:pt>
                <c:pt idx="28">
                  <c:v>16.03396690836576</c:v>
                </c:pt>
              </c:numCache>
            </c:numRef>
          </c:val>
          <c:extLst xmlns:c16r2="http://schemas.microsoft.com/office/drawing/2015/06/chart">
            <c:ext xmlns:c16="http://schemas.microsoft.com/office/drawing/2014/chart" uri="{C3380CC4-5D6E-409C-BE32-E72D297353CC}">
              <c16:uniqueId val="{00000002-F988-48E3-895D-BE09FF9B0CB9}"/>
            </c:ext>
          </c:extLst>
        </c:ser>
        <c:ser>
          <c:idx val="1"/>
          <c:order val="3"/>
          <c:tx>
            <c:strRef>
              <c:f>'2.17'!$B$50</c:f>
              <c:strCache>
                <c:ptCount val="1"/>
                <c:pt idx="0">
                  <c:v>Seguridad Social</c:v>
                </c:pt>
              </c:strCache>
            </c:strRef>
          </c:tx>
          <c:spPr>
            <a:ln>
              <a:solidFill>
                <a:schemeClr val="accent2">
                  <a:lumMod val="75000"/>
                </a:schemeClr>
              </a:solidFill>
            </a:ln>
          </c:spPr>
          <c:invertIfNegative val="0"/>
          <c:cat>
            <c:multiLvlStrRef>
              <c:f>'2.17'!$C$45:$AE$46</c:f>
              <c:multiLvlStrCache>
                <c:ptCount val="29"/>
                <c:lvl>
                  <c:pt idx="0">
                    <c:v>2010</c:v>
                  </c:pt>
                  <c:pt idx="1">
                    <c:v>2014</c:v>
                  </c:pt>
                  <c:pt idx="3">
                    <c:v>2010</c:v>
                  </c:pt>
                  <c:pt idx="4">
                    <c:v>2014</c:v>
                  </c:pt>
                  <c:pt idx="6">
                    <c:v>2010</c:v>
                  </c:pt>
                  <c:pt idx="7">
                    <c:v>2014</c:v>
                  </c:pt>
                  <c:pt idx="9">
                    <c:v>2010</c:v>
                  </c:pt>
                  <c:pt idx="10">
                    <c:v>2014</c:v>
                  </c:pt>
                  <c:pt idx="12">
                    <c:v>2010</c:v>
                  </c:pt>
                  <c:pt idx="13">
                    <c:v>2014</c:v>
                  </c:pt>
                  <c:pt idx="15">
                    <c:v>2010</c:v>
                  </c:pt>
                  <c:pt idx="16">
                    <c:v>2014</c:v>
                  </c:pt>
                  <c:pt idx="18">
                    <c:v>2010</c:v>
                  </c:pt>
                  <c:pt idx="19">
                    <c:v>2014</c:v>
                  </c:pt>
                  <c:pt idx="21">
                    <c:v>2010</c:v>
                  </c:pt>
                  <c:pt idx="22">
                    <c:v>2014</c:v>
                  </c:pt>
                  <c:pt idx="24">
                    <c:v>2010</c:v>
                  </c:pt>
                  <c:pt idx="25">
                    <c:v>2014</c:v>
                  </c:pt>
                  <c:pt idx="27">
                    <c:v>2010</c:v>
                  </c:pt>
                  <c:pt idx="28">
                    <c:v>2014</c:v>
                  </c:pt>
                </c:lvl>
                <c:lvl>
                  <c:pt idx="0">
                    <c:v>CHL</c:v>
                  </c:pt>
                  <c:pt idx="3">
                    <c:v>PRY</c:v>
                  </c:pt>
                  <c:pt idx="6">
                    <c:v>SLV</c:v>
                  </c:pt>
                  <c:pt idx="9">
                    <c:v>CRI</c:v>
                  </c:pt>
                  <c:pt idx="12">
                    <c:v>COL</c:v>
                  </c:pt>
                  <c:pt idx="15">
                    <c:v>BRA</c:v>
                  </c:pt>
                  <c:pt idx="18">
                    <c:v>PER</c:v>
                  </c:pt>
                  <c:pt idx="21">
                    <c:v>MEX</c:v>
                  </c:pt>
                  <c:pt idx="24">
                    <c:v>ALC</c:v>
                  </c:pt>
                  <c:pt idx="27">
                    <c:v>OCDE</c:v>
                  </c:pt>
                </c:lvl>
              </c:multiLvlStrCache>
            </c:multiLvlStrRef>
          </c:cat>
          <c:val>
            <c:numRef>
              <c:f>'2.17'!$C$50:$AE$50</c:f>
              <c:numCache>
                <c:formatCode>0.0</c:formatCode>
                <c:ptCount val="29"/>
                <c:pt idx="0">
                  <c:v>0.0</c:v>
                </c:pt>
                <c:pt idx="1">
                  <c:v>0.0</c:v>
                </c:pt>
                <c:pt idx="3">
                  <c:v>10.39058606741707</c:v>
                </c:pt>
                <c:pt idx="4">
                  <c:v>13.27116802171459</c:v>
                </c:pt>
                <c:pt idx="6">
                  <c:v>17.47007773619051</c:v>
                </c:pt>
                <c:pt idx="7">
                  <c:v>16.68041033083748</c:v>
                </c:pt>
                <c:pt idx="9">
                  <c:v>26.91746477533815</c:v>
                </c:pt>
                <c:pt idx="10">
                  <c:v>24.47072128482009</c:v>
                </c:pt>
                <c:pt idx="12">
                  <c:v>0.0</c:v>
                </c:pt>
                <c:pt idx="13">
                  <c:v>0.0</c:v>
                </c:pt>
                <c:pt idx="15">
                  <c:v>0.0</c:v>
                </c:pt>
                <c:pt idx="16">
                  <c:v>0.0</c:v>
                </c:pt>
                <c:pt idx="18">
                  <c:v>11.88641300038813</c:v>
                </c:pt>
                <c:pt idx="19">
                  <c:v>10.7944031883841</c:v>
                </c:pt>
                <c:pt idx="21" formatCode="General">
                  <c:v>16.13858321597308</c:v>
                </c:pt>
                <c:pt idx="22" formatCode="General">
                  <c:v>16.62062876227277</c:v>
                </c:pt>
                <c:pt idx="24" formatCode="General">
                  <c:v>4.350105971114843</c:v>
                </c:pt>
                <c:pt idx="25" formatCode="General">
                  <c:v>4.34930399349861</c:v>
                </c:pt>
                <c:pt idx="27" formatCode="General">
                  <c:v>19.41156867543242</c:v>
                </c:pt>
                <c:pt idx="28" formatCode="General">
                  <c:v>20.6139856224613</c:v>
                </c:pt>
              </c:numCache>
            </c:numRef>
          </c:val>
          <c:extLst xmlns:c16r2="http://schemas.microsoft.com/office/drawing/2015/06/chart">
            <c:ext xmlns:c16="http://schemas.microsoft.com/office/drawing/2014/chart" uri="{C3380CC4-5D6E-409C-BE32-E72D297353CC}">
              <c16:uniqueId val="{00000003-F988-48E3-895D-BE09FF9B0CB9}"/>
            </c:ext>
          </c:extLst>
        </c:ser>
        <c:dLbls>
          <c:showLegendKey val="0"/>
          <c:showVal val="0"/>
          <c:showCatName val="0"/>
          <c:showSerName val="0"/>
          <c:showPercent val="0"/>
          <c:showBubbleSize val="0"/>
        </c:dLbls>
        <c:gapWidth val="0"/>
        <c:overlap val="100"/>
        <c:axId val="360727824"/>
        <c:axId val="360732576"/>
      </c:barChart>
      <c:catAx>
        <c:axId val="360727824"/>
        <c:scaling>
          <c:orientation val="minMax"/>
        </c:scaling>
        <c:delete val="0"/>
        <c:axPos val="b"/>
        <c:numFmt formatCode="#,##0" sourceLinked="0"/>
        <c:majorTickMark val="none"/>
        <c:minorTickMark val="none"/>
        <c:tickLblPos val="nextTo"/>
        <c:spPr>
          <a:noFill/>
          <a:ln>
            <a:noFill/>
          </a:ln>
        </c:spPr>
        <c:txPr>
          <a:bodyPr rot="-5400000" vert="horz"/>
          <a:lstStyle/>
          <a:p>
            <a:pPr>
              <a:defRPr sz="1000" b="0" i="0" u="none" strike="noStrike" baseline="0">
                <a:solidFill>
                  <a:srgbClr val="000000"/>
                </a:solidFill>
                <a:latin typeface="Calibri"/>
                <a:ea typeface="Calibri"/>
                <a:cs typeface="Calibri"/>
              </a:defRPr>
            </a:pPr>
            <a:endParaRPr lang="en-US"/>
          </a:p>
        </c:txPr>
        <c:crossAx val="360732576"/>
        <c:crosses val="autoZero"/>
        <c:auto val="1"/>
        <c:lblAlgn val="ctr"/>
        <c:lblOffset val="100"/>
        <c:tickLblSkip val="1"/>
        <c:noMultiLvlLbl val="0"/>
      </c:catAx>
      <c:valAx>
        <c:axId val="360732576"/>
        <c:scaling>
          <c:orientation val="minMax"/>
          <c:max val="100.0"/>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0727824"/>
        <c:crosses val="autoZero"/>
        <c:crossBetween val="between"/>
      </c:valAx>
      <c:spPr>
        <a:solidFill>
          <a:schemeClr val="bg1"/>
        </a:solidFill>
        <a:ln>
          <a:solidFill>
            <a:sysClr val="window" lastClr="FFFFFF">
              <a:lumMod val="50000"/>
            </a:sysClr>
          </a:solidFill>
        </a:ln>
      </c:spPr>
    </c:plotArea>
    <c:legend>
      <c:legendPos val="t"/>
      <c:overlay val="0"/>
      <c:txPr>
        <a:bodyPr/>
        <a:lstStyle/>
        <a:p>
          <a:pPr>
            <a:defRPr sz="86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bg1"/>
    </a:solidFill>
    <a:ln>
      <a:noFill/>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0000000000012" l="0.700000000000001" r="0.700000000000001" t="0.750000000000012"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432653136667775"/>
          <c:y val="0.0848258409929837"/>
          <c:w val="0.927499291461807"/>
          <c:h val="0.758777593039914"/>
        </c:manualLayout>
      </c:layout>
      <c:barChart>
        <c:barDir val="col"/>
        <c:grouping val="stacked"/>
        <c:varyColors val="0"/>
        <c:ser>
          <c:idx val="0"/>
          <c:order val="0"/>
          <c:tx>
            <c:strRef>
              <c:f>'2.18'!$B$46</c:f>
              <c:strCache>
                <c:ptCount val="1"/>
                <c:pt idx="0">
                  <c:v>Gobierno central </c:v>
                </c:pt>
              </c:strCache>
            </c:strRef>
          </c:tx>
          <c:spPr>
            <a:ln>
              <a:solidFill>
                <a:sysClr val="window" lastClr="FFFFFF">
                  <a:lumMod val="50000"/>
                </a:sysClr>
              </a:solidFill>
            </a:ln>
          </c:spPr>
          <c:invertIfNegative val="0"/>
          <c:cat>
            <c:multiLvlStrRef>
              <c:f>'2.18'!$C$44:$AE$45</c:f>
              <c:multiLvlStrCache>
                <c:ptCount val="29"/>
                <c:lvl>
                  <c:pt idx="0">
                    <c:v>2010</c:v>
                  </c:pt>
                  <c:pt idx="1">
                    <c:v>2014</c:v>
                  </c:pt>
                  <c:pt idx="3">
                    <c:v>2010</c:v>
                  </c:pt>
                  <c:pt idx="4">
                    <c:v>2014</c:v>
                  </c:pt>
                  <c:pt idx="6">
                    <c:v>2010</c:v>
                  </c:pt>
                  <c:pt idx="7">
                    <c:v>2014</c:v>
                  </c:pt>
                  <c:pt idx="9">
                    <c:v>2010</c:v>
                  </c:pt>
                  <c:pt idx="10">
                    <c:v>2014</c:v>
                  </c:pt>
                  <c:pt idx="12">
                    <c:v>2010</c:v>
                  </c:pt>
                  <c:pt idx="13">
                    <c:v>2014</c:v>
                  </c:pt>
                  <c:pt idx="15">
                    <c:v>2010</c:v>
                  </c:pt>
                  <c:pt idx="16">
                    <c:v>2014</c:v>
                  </c:pt>
                  <c:pt idx="18">
                    <c:v>2010</c:v>
                  </c:pt>
                  <c:pt idx="19">
                    <c:v>2014</c:v>
                  </c:pt>
                  <c:pt idx="21">
                    <c:v>2010</c:v>
                  </c:pt>
                  <c:pt idx="22">
                    <c:v>2014</c:v>
                  </c:pt>
                  <c:pt idx="24">
                    <c:v>2010</c:v>
                  </c:pt>
                  <c:pt idx="25">
                    <c:v>2014</c:v>
                  </c:pt>
                  <c:pt idx="27">
                    <c:v>2010</c:v>
                  </c:pt>
                  <c:pt idx="28">
                    <c:v>2014</c:v>
                  </c:pt>
                </c:lvl>
                <c:lvl>
                  <c:pt idx="0">
                    <c:v>CHL</c:v>
                  </c:pt>
                  <c:pt idx="3">
                    <c:v>PER</c:v>
                  </c:pt>
                  <c:pt idx="6">
                    <c:v>COL</c:v>
                  </c:pt>
                  <c:pt idx="9">
                    <c:v>PRY</c:v>
                  </c:pt>
                  <c:pt idx="12">
                    <c:v>SLV</c:v>
                  </c:pt>
                  <c:pt idx="15">
                    <c:v>MEX</c:v>
                  </c:pt>
                  <c:pt idx="18">
                    <c:v>BRA</c:v>
                  </c:pt>
                  <c:pt idx="21">
                    <c:v>CRI</c:v>
                  </c:pt>
                  <c:pt idx="24">
                    <c:v>ALC</c:v>
                  </c:pt>
                  <c:pt idx="27">
                    <c:v>OCDE</c:v>
                  </c:pt>
                </c:lvl>
              </c:multiLvlStrCache>
            </c:multiLvlStrRef>
          </c:cat>
          <c:val>
            <c:numRef>
              <c:f>'2.18'!$C$46:$AE$46</c:f>
              <c:numCache>
                <c:formatCode>0.0</c:formatCode>
                <c:ptCount val="29"/>
                <c:pt idx="0">
                  <c:v>93.04723995650423</c:v>
                </c:pt>
                <c:pt idx="1">
                  <c:v>92.40036689975406</c:v>
                </c:pt>
                <c:pt idx="3">
                  <c:v>85.13486135029136</c:v>
                </c:pt>
                <c:pt idx="4" formatCode="0">
                  <c:v>85.0882620048451</c:v>
                </c:pt>
                <c:pt idx="6">
                  <c:v>79.92436595880516</c:v>
                </c:pt>
                <c:pt idx="7">
                  <c:v>82.50188545413223</c:v>
                </c:pt>
                <c:pt idx="9" formatCode="0">
                  <c:v>83.82677163368254</c:v>
                </c:pt>
                <c:pt idx="10">
                  <c:v>78.83676032565452</c:v>
                </c:pt>
                <c:pt idx="12">
                  <c:v>75.06552547955373</c:v>
                </c:pt>
                <c:pt idx="13">
                  <c:v>76.68850994117208</c:v>
                </c:pt>
                <c:pt idx="15">
                  <c:v>75.49315242385591</c:v>
                </c:pt>
                <c:pt idx="16">
                  <c:v>74.9834454845422</c:v>
                </c:pt>
                <c:pt idx="18">
                  <c:v>66.15664833429371</c:v>
                </c:pt>
                <c:pt idx="19" formatCode="0">
                  <c:v>64.98959177084515</c:v>
                </c:pt>
                <c:pt idx="21">
                  <c:v>65.38013947041622</c:v>
                </c:pt>
                <c:pt idx="22">
                  <c:v>64.28114188959727</c:v>
                </c:pt>
                <c:pt idx="24">
                  <c:v>71.28883541414824</c:v>
                </c:pt>
                <c:pt idx="25">
                  <c:v>71.05107667273707</c:v>
                </c:pt>
                <c:pt idx="27">
                  <c:v>51.35356593507402</c:v>
                </c:pt>
                <c:pt idx="28" formatCode="0">
                  <c:v>52.35255004309</c:v>
                </c:pt>
              </c:numCache>
            </c:numRef>
          </c:val>
          <c:extLst xmlns:c16r2="http://schemas.microsoft.com/office/drawing/2015/06/chart">
            <c:ext xmlns:c16="http://schemas.microsoft.com/office/drawing/2014/chart" uri="{C3380CC4-5D6E-409C-BE32-E72D297353CC}">
              <c16:uniqueId val="{00000000-02D8-45BF-A59B-0A3A51D85A7E}"/>
            </c:ext>
          </c:extLst>
        </c:ser>
        <c:ser>
          <c:idx val="4"/>
          <c:order val="1"/>
          <c:tx>
            <c:strRef>
              <c:f>'2.18'!$B$47</c:f>
              <c:strCache>
                <c:ptCount val="1"/>
                <c:pt idx="0">
                  <c:v>Gobierno estatal</c:v>
                </c:pt>
              </c:strCache>
            </c:strRef>
          </c:tx>
          <c:spPr>
            <a:solidFill>
              <a:schemeClr val="accent2">
                <a:lumMod val="75000"/>
              </a:schemeClr>
            </a:solidFill>
            <a:ln>
              <a:solidFill>
                <a:sysClr val="window" lastClr="FFFFFF">
                  <a:lumMod val="50000"/>
                </a:sysClr>
              </a:solidFill>
            </a:ln>
          </c:spPr>
          <c:invertIfNegative val="0"/>
          <c:cat>
            <c:multiLvlStrRef>
              <c:f>'2.18'!$C$44:$AE$45</c:f>
              <c:multiLvlStrCache>
                <c:ptCount val="29"/>
                <c:lvl>
                  <c:pt idx="0">
                    <c:v>2010</c:v>
                  </c:pt>
                  <c:pt idx="1">
                    <c:v>2014</c:v>
                  </c:pt>
                  <c:pt idx="3">
                    <c:v>2010</c:v>
                  </c:pt>
                  <c:pt idx="4">
                    <c:v>2014</c:v>
                  </c:pt>
                  <c:pt idx="6">
                    <c:v>2010</c:v>
                  </c:pt>
                  <c:pt idx="7">
                    <c:v>2014</c:v>
                  </c:pt>
                  <c:pt idx="9">
                    <c:v>2010</c:v>
                  </c:pt>
                  <c:pt idx="10">
                    <c:v>2014</c:v>
                  </c:pt>
                  <c:pt idx="12">
                    <c:v>2010</c:v>
                  </c:pt>
                  <c:pt idx="13">
                    <c:v>2014</c:v>
                  </c:pt>
                  <c:pt idx="15">
                    <c:v>2010</c:v>
                  </c:pt>
                  <c:pt idx="16">
                    <c:v>2014</c:v>
                  </c:pt>
                  <c:pt idx="18">
                    <c:v>2010</c:v>
                  </c:pt>
                  <c:pt idx="19">
                    <c:v>2014</c:v>
                  </c:pt>
                  <c:pt idx="21">
                    <c:v>2010</c:v>
                  </c:pt>
                  <c:pt idx="22">
                    <c:v>2014</c:v>
                  </c:pt>
                  <c:pt idx="24">
                    <c:v>2010</c:v>
                  </c:pt>
                  <c:pt idx="25">
                    <c:v>2014</c:v>
                  </c:pt>
                  <c:pt idx="27">
                    <c:v>2010</c:v>
                  </c:pt>
                  <c:pt idx="28">
                    <c:v>2014</c:v>
                  </c:pt>
                </c:lvl>
                <c:lvl>
                  <c:pt idx="0">
                    <c:v>CHL</c:v>
                  </c:pt>
                  <c:pt idx="3">
                    <c:v>PER</c:v>
                  </c:pt>
                  <c:pt idx="6">
                    <c:v>COL</c:v>
                  </c:pt>
                  <c:pt idx="9">
                    <c:v>PRY</c:v>
                  </c:pt>
                  <c:pt idx="12">
                    <c:v>SLV</c:v>
                  </c:pt>
                  <c:pt idx="15">
                    <c:v>MEX</c:v>
                  </c:pt>
                  <c:pt idx="18">
                    <c:v>BRA</c:v>
                  </c:pt>
                  <c:pt idx="21">
                    <c:v>CRI</c:v>
                  </c:pt>
                  <c:pt idx="24">
                    <c:v>ALC</c:v>
                  </c:pt>
                  <c:pt idx="27">
                    <c:v>OCDE</c:v>
                  </c:pt>
                </c:lvl>
              </c:multiLvlStrCache>
            </c:multiLvlStrRef>
          </c:cat>
          <c:val>
            <c:numRef>
              <c:f>'2.18'!$C$47:$AE$47</c:f>
              <c:numCache>
                <c:formatCode>General</c:formatCode>
                <c:ptCount val="29"/>
                <c:pt idx="0">
                  <c:v>0.0</c:v>
                </c:pt>
                <c:pt idx="1">
                  <c:v>0.0</c:v>
                </c:pt>
                <c:pt idx="3">
                  <c:v>0.754382786947483</c:v>
                </c:pt>
                <c:pt idx="4">
                  <c:v>0.587529742796791</c:v>
                </c:pt>
                <c:pt idx="6">
                  <c:v>7.795421279641609</c:v>
                </c:pt>
                <c:pt idx="7">
                  <c:v>5.226261997223406</c:v>
                </c:pt>
                <c:pt idx="9">
                  <c:v>0.0615919873548469</c:v>
                </c:pt>
                <c:pt idx="10">
                  <c:v>0.0666423019635535</c:v>
                </c:pt>
                <c:pt idx="12">
                  <c:v>0.0</c:v>
                </c:pt>
                <c:pt idx="13">
                  <c:v>0.0</c:v>
                </c:pt>
                <c:pt idx="15">
                  <c:v>11.88767252292453</c:v>
                </c:pt>
                <c:pt idx="16">
                  <c:v>13.10670737947612</c:v>
                </c:pt>
                <c:pt idx="18">
                  <c:v>25.39005310330293</c:v>
                </c:pt>
                <c:pt idx="19">
                  <c:v>25.50033519547148</c:v>
                </c:pt>
                <c:pt idx="21">
                  <c:v>0.0</c:v>
                </c:pt>
                <c:pt idx="22">
                  <c:v>0.0</c:v>
                </c:pt>
                <c:pt idx="24">
                  <c:v>18.5389311254423</c:v>
                </c:pt>
                <c:pt idx="25">
                  <c:v>18.14483802806971</c:v>
                </c:pt>
                <c:pt idx="27">
                  <c:v>19.29291147412308</c:v>
                </c:pt>
                <c:pt idx="28">
                  <c:v>18.6402438983339</c:v>
                </c:pt>
              </c:numCache>
            </c:numRef>
          </c:val>
          <c:extLst xmlns:c16r2="http://schemas.microsoft.com/office/drawing/2015/06/chart">
            <c:ext xmlns:c16="http://schemas.microsoft.com/office/drawing/2014/chart" uri="{C3380CC4-5D6E-409C-BE32-E72D297353CC}">
              <c16:uniqueId val="{00000001-02D8-45BF-A59B-0A3A51D85A7E}"/>
            </c:ext>
          </c:extLst>
        </c:ser>
        <c:ser>
          <c:idx val="3"/>
          <c:order val="2"/>
          <c:tx>
            <c:strRef>
              <c:f>'2.18'!$B$48</c:f>
              <c:strCache>
                <c:ptCount val="1"/>
                <c:pt idx="0">
                  <c:v>Gobierno local</c:v>
                </c:pt>
              </c:strCache>
            </c:strRef>
          </c:tx>
          <c:spPr>
            <a:solidFill>
              <a:srgbClr val="FFC000"/>
            </a:solidFill>
            <a:ln>
              <a:solidFill>
                <a:sysClr val="window" lastClr="FFFFFF">
                  <a:lumMod val="50000"/>
                </a:sysClr>
              </a:solidFill>
            </a:ln>
          </c:spPr>
          <c:invertIfNegative val="0"/>
          <c:cat>
            <c:multiLvlStrRef>
              <c:f>'2.18'!$C$44:$AE$45</c:f>
              <c:multiLvlStrCache>
                <c:ptCount val="29"/>
                <c:lvl>
                  <c:pt idx="0">
                    <c:v>2010</c:v>
                  </c:pt>
                  <c:pt idx="1">
                    <c:v>2014</c:v>
                  </c:pt>
                  <c:pt idx="3">
                    <c:v>2010</c:v>
                  </c:pt>
                  <c:pt idx="4">
                    <c:v>2014</c:v>
                  </c:pt>
                  <c:pt idx="6">
                    <c:v>2010</c:v>
                  </c:pt>
                  <c:pt idx="7">
                    <c:v>2014</c:v>
                  </c:pt>
                  <c:pt idx="9">
                    <c:v>2010</c:v>
                  </c:pt>
                  <c:pt idx="10">
                    <c:v>2014</c:v>
                  </c:pt>
                  <c:pt idx="12">
                    <c:v>2010</c:v>
                  </c:pt>
                  <c:pt idx="13">
                    <c:v>2014</c:v>
                  </c:pt>
                  <c:pt idx="15">
                    <c:v>2010</c:v>
                  </c:pt>
                  <c:pt idx="16">
                    <c:v>2014</c:v>
                  </c:pt>
                  <c:pt idx="18">
                    <c:v>2010</c:v>
                  </c:pt>
                  <c:pt idx="19">
                    <c:v>2014</c:v>
                  </c:pt>
                  <c:pt idx="21">
                    <c:v>2010</c:v>
                  </c:pt>
                  <c:pt idx="22">
                    <c:v>2014</c:v>
                  </c:pt>
                  <c:pt idx="24">
                    <c:v>2010</c:v>
                  </c:pt>
                  <c:pt idx="25">
                    <c:v>2014</c:v>
                  </c:pt>
                  <c:pt idx="27">
                    <c:v>2010</c:v>
                  </c:pt>
                  <c:pt idx="28">
                    <c:v>2014</c:v>
                  </c:pt>
                </c:lvl>
                <c:lvl>
                  <c:pt idx="0">
                    <c:v>CHL</c:v>
                  </c:pt>
                  <c:pt idx="3">
                    <c:v>PER</c:v>
                  </c:pt>
                  <c:pt idx="6">
                    <c:v>COL</c:v>
                  </c:pt>
                  <c:pt idx="9">
                    <c:v>PRY</c:v>
                  </c:pt>
                  <c:pt idx="12">
                    <c:v>SLV</c:v>
                  </c:pt>
                  <c:pt idx="15">
                    <c:v>MEX</c:v>
                  </c:pt>
                  <c:pt idx="18">
                    <c:v>BRA</c:v>
                  </c:pt>
                  <c:pt idx="21">
                    <c:v>CRI</c:v>
                  </c:pt>
                  <c:pt idx="24">
                    <c:v>ALC</c:v>
                  </c:pt>
                  <c:pt idx="27">
                    <c:v>OCDE</c:v>
                  </c:pt>
                </c:lvl>
              </c:multiLvlStrCache>
            </c:multiLvlStrRef>
          </c:cat>
          <c:val>
            <c:numRef>
              <c:f>'2.18'!$C$48:$AE$48</c:f>
              <c:numCache>
                <c:formatCode>General</c:formatCode>
                <c:ptCount val="29"/>
                <c:pt idx="0">
                  <c:v>6.952760043495782</c:v>
                </c:pt>
                <c:pt idx="1">
                  <c:v>7.599633100245944</c:v>
                </c:pt>
                <c:pt idx="3">
                  <c:v>4.2259424748093</c:v>
                </c:pt>
                <c:pt idx="4">
                  <c:v>3.887591991274286</c:v>
                </c:pt>
                <c:pt idx="6">
                  <c:v>12.28021276155323</c:v>
                </c:pt>
                <c:pt idx="7">
                  <c:v>12.27185254864435</c:v>
                </c:pt>
                <c:pt idx="9">
                  <c:v>3.744555371596</c:v>
                </c:pt>
                <c:pt idx="10">
                  <c:v>4.021262529143676</c:v>
                </c:pt>
                <c:pt idx="12">
                  <c:v>5.139980980214784</c:v>
                </c:pt>
                <c:pt idx="13">
                  <c:v>5.1958448134634</c:v>
                </c:pt>
                <c:pt idx="15">
                  <c:v>4.386533875538883</c:v>
                </c:pt>
                <c:pt idx="16">
                  <c:v>3.665669709724875</c:v>
                </c:pt>
                <c:pt idx="18">
                  <c:v>8.453298562403357</c:v>
                </c:pt>
                <c:pt idx="19">
                  <c:v>9.510073033683363</c:v>
                </c:pt>
                <c:pt idx="21">
                  <c:v>3.812223553718302</c:v>
                </c:pt>
                <c:pt idx="22">
                  <c:v>4.406148325259471</c:v>
                </c:pt>
                <c:pt idx="24">
                  <c:v>7.506524911210362</c:v>
                </c:pt>
                <c:pt idx="25">
                  <c:v>7.950657992954998</c:v>
                </c:pt>
                <c:pt idx="27">
                  <c:v>11.14863115063947</c:v>
                </c:pt>
                <c:pt idx="28">
                  <c:v>10.91066812174223</c:v>
                </c:pt>
              </c:numCache>
            </c:numRef>
          </c:val>
          <c:extLst xmlns:c16r2="http://schemas.microsoft.com/office/drawing/2015/06/chart">
            <c:ext xmlns:c16="http://schemas.microsoft.com/office/drawing/2014/chart" uri="{C3380CC4-5D6E-409C-BE32-E72D297353CC}">
              <c16:uniqueId val="{00000002-02D8-45BF-A59B-0A3A51D85A7E}"/>
            </c:ext>
          </c:extLst>
        </c:ser>
        <c:ser>
          <c:idx val="1"/>
          <c:order val="3"/>
          <c:tx>
            <c:strRef>
              <c:f>'2.18'!$B$49</c:f>
              <c:strCache>
                <c:ptCount val="1"/>
                <c:pt idx="0">
                  <c:v>Seguridad social</c:v>
                </c:pt>
              </c:strCache>
            </c:strRef>
          </c:tx>
          <c:spPr>
            <a:ln>
              <a:solidFill>
                <a:schemeClr val="accent2">
                  <a:lumMod val="75000"/>
                </a:schemeClr>
              </a:solidFill>
            </a:ln>
          </c:spPr>
          <c:invertIfNegative val="0"/>
          <c:cat>
            <c:multiLvlStrRef>
              <c:f>'2.18'!$C$44:$AE$45</c:f>
              <c:multiLvlStrCache>
                <c:ptCount val="29"/>
                <c:lvl>
                  <c:pt idx="0">
                    <c:v>2010</c:v>
                  </c:pt>
                  <c:pt idx="1">
                    <c:v>2014</c:v>
                  </c:pt>
                  <c:pt idx="3">
                    <c:v>2010</c:v>
                  </c:pt>
                  <c:pt idx="4">
                    <c:v>2014</c:v>
                  </c:pt>
                  <c:pt idx="6">
                    <c:v>2010</c:v>
                  </c:pt>
                  <c:pt idx="7">
                    <c:v>2014</c:v>
                  </c:pt>
                  <c:pt idx="9">
                    <c:v>2010</c:v>
                  </c:pt>
                  <c:pt idx="10">
                    <c:v>2014</c:v>
                  </c:pt>
                  <c:pt idx="12">
                    <c:v>2010</c:v>
                  </c:pt>
                  <c:pt idx="13">
                    <c:v>2014</c:v>
                  </c:pt>
                  <c:pt idx="15">
                    <c:v>2010</c:v>
                  </c:pt>
                  <c:pt idx="16">
                    <c:v>2014</c:v>
                  </c:pt>
                  <c:pt idx="18">
                    <c:v>2010</c:v>
                  </c:pt>
                  <c:pt idx="19">
                    <c:v>2014</c:v>
                  </c:pt>
                  <c:pt idx="21">
                    <c:v>2010</c:v>
                  </c:pt>
                  <c:pt idx="22">
                    <c:v>2014</c:v>
                  </c:pt>
                  <c:pt idx="24">
                    <c:v>2010</c:v>
                  </c:pt>
                  <c:pt idx="25">
                    <c:v>2014</c:v>
                  </c:pt>
                  <c:pt idx="27">
                    <c:v>2010</c:v>
                  </c:pt>
                  <c:pt idx="28">
                    <c:v>2014</c:v>
                  </c:pt>
                </c:lvl>
                <c:lvl>
                  <c:pt idx="0">
                    <c:v>CHL</c:v>
                  </c:pt>
                  <c:pt idx="3">
                    <c:v>PER</c:v>
                  </c:pt>
                  <c:pt idx="6">
                    <c:v>COL</c:v>
                  </c:pt>
                  <c:pt idx="9">
                    <c:v>PRY</c:v>
                  </c:pt>
                  <c:pt idx="12">
                    <c:v>SLV</c:v>
                  </c:pt>
                  <c:pt idx="15">
                    <c:v>MEX</c:v>
                  </c:pt>
                  <c:pt idx="18">
                    <c:v>BRA</c:v>
                  </c:pt>
                  <c:pt idx="21">
                    <c:v>CRI</c:v>
                  </c:pt>
                  <c:pt idx="24">
                    <c:v>ALC</c:v>
                  </c:pt>
                  <c:pt idx="27">
                    <c:v>OCDE</c:v>
                  </c:pt>
                </c:lvl>
              </c:multiLvlStrCache>
            </c:multiLvlStrRef>
          </c:cat>
          <c:val>
            <c:numRef>
              <c:f>'2.18'!$C$49:$AE$49</c:f>
              <c:numCache>
                <c:formatCode>0.0</c:formatCode>
                <c:ptCount val="29"/>
                <c:pt idx="0">
                  <c:v>0.0</c:v>
                </c:pt>
                <c:pt idx="1">
                  <c:v>0.0</c:v>
                </c:pt>
                <c:pt idx="3">
                  <c:v>9.884813387951864</c:v>
                </c:pt>
                <c:pt idx="4" formatCode="0">
                  <c:v>10.43661626108381</c:v>
                </c:pt>
                <c:pt idx="6">
                  <c:v>0.0</c:v>
                </c:pt>
                <c:pt idx="7">
                  <c:v>0.0</c:v>
                </c:pt>
                <c:pt idx="9" formatCode="0">
                  <c:v>12.36708100736661</c:v>
                </c:pt>
                <c:pt idx="10">
                  <c:v>17.07533484323826</c:v>
                </c:pt>
                <c:pt idx="12">
                  <c:v>19.79449354023149</c:v>
                </c:pt>
                <c:pt idx="13">
                  <c:v>18.11564524536451</c:v>
                </c:pt>
                <c:pt idx="15">
                  <c:v>8.232641177680673</c:v>
                </c:pt>
                <c:pt idx="16">
                  <c:v>8.244177426256783</c:v>
                </c:pt>
                <c:pt idx="18">
                  <c:v>0.0</c:v>
                </c:pt>
                <c:pt idx="19" formatCode="0">
                  <c:v>0.0</c:v>
                </c:pt>
                <c:pt idx="21">
                  <c:v>30.80763697586549</c:v>
                </c:pt>
                <c:pt idx="22">
                  <c:v>31.31270978514324</c:v>
                </c:pt>
                <c:pt idx="24">
                  <c:v>2.665708549199079</c:v>
                </c:pt>
                <c:pt idx="25">
                  <c:v>2.853427306238219</c:v>
                </c:pt>
                <c:pt idx="27">
                  <c:v>18.20489144016299</c:v>
                </c:pt>
                <c:pt idx="28" formatCode="0">
                  <c:v>18.09653793683368</c:v>
                </c:pt>
              </c:numCache>
            </c:numRef>
          </c:val>
          <c:extLst xmlns:c16r2="http://schemas.microsoft.com/office/drawing/2015/06/chart">
            <c:ext xmlns:c16="http://schemas.microsoft.com/office/drawing/2014/chart" uri="{C3380CC4-5D6E-409C-BE32-E72D297353CC}">
              <c16:uniqueId val="{00000003-02D8-45BF-A59B-0A3A51D85A7E}"/>
            </c:ext>
          </c:extLst>
        </c:ser>
        <c:dLbls>
          <c:showLegendKey val="0"/>
          <c:showVal val="0"/>
          <c:showCatName val="0"/>
          <c:showSerName val="0"/>
          <c:showPercent val="0"/>
          <c:showBubbleSize val="0"/>
        </c:dLbls>
        <c:gapWidth val="0"/>
        <c:overlap val="100"/>
        <c:axId val="360866688"/>
        <c:axId val="360871504"/>
      </c:barChart>
      <c:catAx>
        <c:axId val="360866688"/>
        <c:scaling>
          <c:orientation val="minMax"/>
        </c:scaling>
        <c:delete val="0"/>
        <c:axPos val="b"/>
        <c:numFmt formatCode="#,##0" sourceLinked="0"/>
        <c:majorTickMark val="none"/>
        <c:minorTickMark val="none"/>
        <c:tickLblPos val="nextTo"/>
        <c:spPr>
          <a:noFill/>
          <a:ln>
            <a:noFill/>
          </a:ln>
        </c:spPr>
        <c:txPr>
          <a:bodyPr rot="-5400000" vert="horz"/>
          <a:lstStyle/>
          <a:p>
            <a:pPr>
              <a:defRPr sz="1000" b="0" i="0" u="none" strike="noStrike" baseline="0">
                <a:solidFill>
                  <a:srgbClr val="000000"/>
                </a:solidFill>
                <a:latin typeface="Calibri"/>
                <a:ea typeface="Calibri"/>
                <a:cs typeface="Calibri"/>
              </a:defRPr>
            </a:pPr>
            <a:endParaRPr lang="en-US"/>
          </a:p>
        </c:txPr>
        <c:crossAx val="360871504"/>
        <c:crosses val="autoZero"/>
        <c:auto val="1"/>
        <c:lblAlgn val="ctr"/>
        <c:lblOffset val="100"/>
        <c:tickLblSkip val="1"/>
        <c:noMultiLvlLbl val="0"/>
      </c:catAx>
      <c:valAx>
        <c:axId val="360871504"/>
        <c:scaling>
          <c:orientation val="minMax"/>
          <c:max val="100.0"/>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0866688"/>
        <c:crosses val="autoZero"/>
        <c:crossBetween val="between"/>
      </c:valAx>
      <c:spPr>
        <a:solidFill>
          <a:schemeClr val="bg1"/>
        </a:solidFill>
        <a:ln>
          <a:solidFill>
            <a:sysClr val="window" lastClr="FFFFFF">
              <a:lumMod val="50000"/>
            </a:sysClr>
          </a:solidFill>
        </a:ln>
      </c:spPr>
    </c:plotArea>
    <c:legend>
      <c:legendPos val="t"/>
      <c:overlay val="0"/>
      <c:txPr>
        <a:bodyPr/>
        <a:lstStyle/>
        <a:p>
          <a:pPr>
            <a:defRPr sz="86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bg1"/>
    </a:solidFill>
    <a:ln>
      <a:noFill/>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0000000000012" l="0.700000000000001" r="0.700000000000001" t="0.750000000000012"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 1.3&amp;2.10'!$C$56</c:f>
              <c:strCache>
                <c:ptCount val="1"/>
                <c:pt idx="0">
                  <c:v>Bienes y servicios</c:v>
                </c:pt>
              </c:strCache>
            </c:strRef>
          </c:tx>
          <c:invertIfNegative val="0"/>
          <c:dPt>
            <c:idx val="0"/>
            <c:invertIfNegative val="0"/>
            <c:bubble3D val="0"/>
            <c:spPr>
              <a:ln>
                <a:solidFill>
                  <a:schemeClr val="bg1">
                    <a:lumMod val="85000"/>
                  </a:schemeClr>
                </a:solidFill>
              </a:ln>
            </c:spPr>
            <c:extLst xmlns:c16r2="http://schemas.microsoft.com/office/drawing/2015/06/chart">
              <c:ext xmlns:c16="http://schemas.microsoft.com/office/drawing/2014/chart" uri="{C3380CC4-5D6E-409C-BE32-E72D297353CC}">
                <c16:uniqueId val="{00000001-0F16-4740-8885-46B8B1F8F272}"/>
              </c:ext>
            </c:extLst>
          </c:dPt>
          <c:cat>
            <c:multiLvlStrRef>
              <c:f>' 1.3&amp;2.10'!$D$54:$BV$55</c:f>
              <c:multiLvlStrCache>
                <c:ptCount val="71"/>
                <c:lvl>
                  <c:pt idx="0">
                    <c:v>2007</c:v>
                  </c:pt>
                  <c:pt idx="1">
                    <c:v>2014</c:v>
                  </c:pt>
                  <c:pt idx="3">
                    <c:v>2007</c:v>
                  </c:pt>
                  <c:pt idx="4">
                    <c:v>2014</c:v>
                  </c:pt>
                  <c:pt idx="6">
                    <c:v>2007</c:v>
                  </c:pt>
                  <c:pt idx="7">
                    <c:v>2014</c:v>
                  </c:pt>
                  <c:pt idx="9">
                    <c:v>2007</c:v>
                  </c:pt>
                  <c:pt idx="10">
                    <c:v>2014</c:v>
                  </c:pt>
                  <c:pt idx="12">
                    <c:v>2007</c:v>
                  </c:pt>
                  <c:pt idx="13">
                    <c:v>2014</c:v>
                  </c:pt>
                  <c:pt idx="15">
                    <c:v>2007</c:v>
                  </c:pt>
                  <c:pt idx="16">
                    <c:v>2014</c:v>
                  </c:pt>
                  <c:pt idx="18">
                    <c:v>2007</c:v>
                  </c:pt>
                  <c:pt idx="19">
                    <c:v>2014</c:v>
                  </c:pt>
                  <c:pt idx="21">
                    <c:v>2007</c:v>
                  </c:pt>
                  <c:pt idx="22">
                    <c:v>2014</c:v>
                  </c:pt>
                  <c:pt idx="24">
                    <c:v>2007</c:v>
                  </c:pt>
                  <c:pt idx="25">
                    <c:v>2014</c:v>
                  </c:pt>
                  <c:pt idx="27">
                    <c:v>2007</c:v>
                  </c:pt>
                  <c:pt idx="28">
                    <c:v>2014</c:v>
                  </c:pt>
                  <c:pt idx="30">
                    <c:v>2007</c:v>
                  </c:pt>
                  <c:pt idx="31">
                    <c:v>2014</c:v>
                  </c:pt>
                  <c:pt idx="33">
                    <c:v>2007</c:v>
                  </c:pt>
                  <c:pt idx="34">
                    <c:v>2014</c:v>
                  </c:pt>
                  <c:pt idx="36">
                    <c:v>2007</c:v>
                  </c:pt>
                  <c:pt idx="37">
                    <c:v>2014</c:v>
                  </c:pt>
                  <c:pt idx="39">
                    <c:v>2007</c:v>
                  </c:pt>
                  <c:pt idx="40">
                    <c:v>2014</c:v>
                  </c:pt>
                  <c:pt idx="42">
                    <c:v>2007</c:v>
                  </c:pt>
                  <c:pt idx="43">
                    <c:v>2014</c:v>
                  </c:pt>
                  <c:pt idx="45">
                    <c:v>2007</c:v>
                  </c:pt>
                  <c:pt idx="46">
                    <c:v>2014</c:v>
                  </c:pt>
                  <c:pt idx="48">
                    <c:v>2007</c:v>
                  </c:pt>
                  <c:pt idx="49">
                    <c:v>2014</c:v>
                  </c:pt>
                  <c:pt idx="51">
                    <c:v>2007</c:v>
                  </c:pt>
                  <c:pt idx="52">
                    <c:v>2014</c:v>
                  </c:pt>
                  <c:pt idx="54">
                    <c:v>2007</c:v>
                  </c:pt>
                  <c:pt idx="55">
                    <c:v>2014</c:v>
                  </c:pt>
                  <c:pt idx="57">
                    <c:v>2007</c:v>
                  </c:pt>
                  <c:pt idx="58">
                    <c:v>2014</c:v>
                  </c:pt>
                  <c:pt idx="60">
                    <c:v>2007</c:v>
                  </c:pt>
                  <c:pt idx="61">
                    <c:v>2014</c:v>
                  </c:pt>
                  <c:pt idx="63">
                    <c:v>2007</c:v>
                  </c:pt>
                  <c:pt idx="64">
                    <c:v>2014</c:v>
                  </c:pt>
                  <c:pt idx="66">
                    <c:v>2007</c:v>
                  </c:pt>
                  <c:pt idx="67">
                    <c:v>2014</c:v>
                  </c:pt>
                  <c:pt idx="69">
                    <c:v>2007</c:v>
                  </c:pt>
                  <c:pt idx="70">
                    <c:v>2014</c:v>
                  </c:pt>
                </c:lvl>
                <c:lvl>
                  <c:pt idx="0">
                    <c:v>BHS</c:v>
                  </c:pt>
                  <c:pt idx="3">
                    <c:v>BOL</c:v>
                  </c:pt>
                  <c:pt idx="6">
                    <c:v>DOM</c:v>
                  </c:pt>
                  <c:pt idx="9">
                    <c:v>VEN</c:v>
                  </c:pt>
                  <c:pt idx="12">
                    <c:v>PRY</c:v>
                  </c:pt>
                  <c:pt idx="15">
                    <c:v>CHL</c:v>
                  </c:pt>
                  <c:pt idx="18">
                    <c:v>HND</c:v>
                  </c:pt>
                  <c:pt idx="21">
                    <c:v>JAM</c:v>
                  </c:pt>
                  <c:pt idx="24">
                    <c:v>ECU</c:v>
                  </c:pt>
                  <c:pt idx="27">
                    <c:v>GTM</c:v>
                  </c:pt>
                  <c:pt idx="30">
                    <c:v>SLV</c:v>
                  </c:pt>
                  <c:pt idx="33">
                    <c:v>MEX</c:v>
                  </c:pt>
                  <c:pt idx="36">
                    <c:v>ARG</c:v>
                  </c:pt>
                  <c:pt idx="39">
                    <c:v>BRB</c:v>
                  </c:pt>
                  <c:pt idx="42">
                    <c:v>NIC</c:v>
                  </c:pt>
                  <c:pt idx="45">
                    <c:v>PER</c:v>
                  </c:pt>
                  <c:pt idx="48">
                    <c:v>URY</c:v>
                  </c:pt>
                  <c:pt idx="51">
                    <c:v>BRA</c:v>
                  </c:pt>
                  <c:pt idx="54">
                    <c:v>CRI</c:v>
                  </c:pt>
                  <c:pt idx="57">
                    <c:v>COL</c:v>
                  </c:pt>
                  <c:pt idx="60">
                    <c:v>PAN</c:v>
                  </c:pt>
                  <c:pt idx="63">
                    <c:v>TTO</c:v>
                  </c:pt>
                  <c:pt idx="66">
                    <c:v>ALC</c:v>
                  </c:pt>
                  <c:pt idx="69">
                    <c:v>OCDE</c:v>
                  </c:pt>
                </c:lvl>
              </c:multiLvlStrCache>
            </c:multiLvlStrRef>
          </c:cat>
          <c:val>
            <c:numRef>
              <c:f>' 1.3&amp;2.10'!$D$56:$BV$56</c:f>
              <c:numCache>
                <c:formatCode>General</c:formatCode>
                <c:ptCount val="71"/>
                <c:pt idx="0">
                  <c:v>64.727</c:v>
                </c:pt>
                <c:pt idx="1">
                  <c:v>66.14</c:v>
                </c:pt>
                <c:pt idx="3">
                  <c:v>67.578</c:v>
                </c:pt>
                <c:pt idx="4">
                  <c:v>63.943</c:v>
                </c:pt>
                <c:pt idx="6">
                  <c:v>69.112</c:v>
                </c:pt>
                <c:pt idx="7">
                  <c:v>63.458</c:v>
                </c:pt>
                <c:pt idx="9">
                  <c:v>46.495</c:v>
                </c:pt>
                <c:pt idx="10">
                  <c:v>60.734</c:v>
                </c:pt>
                <c:pt idx="12">
                  <c:v>60.074</c:v>
                </c:pt>
                <c:pt idx="13">
                  <c:v>58.588</c:v>
                </c:pt>
                <c:pt idx="15">
                  <c:v>43.807</c:v>
                </c:pt>
                <c:pt idx="16">
                  <c:v>55.283</c:v>
                </c:pt>
                <c:pt idx="18">
                  <c:v>58.648</c:v>
                </c:pt>
                <c:pt idx="19">
                  <c:v>55.199</c:v>
                </c:pt>
                <c:pt idx="21">
                  <c:v>46.185</c:v>
                </c:pt>
                <c:pt idx="22">
                  <c:v>55.114</c:v>
                </c:pt>
                <c:pt idx="24">
                  <c:v>53.152</c:v>
                </c:pt>
                <c:pt idx="25">
                  <c:v>53.029</c:v>
                </c:pt>
                <c:pt idx="27">
                  <c:v>59.78</c:v>
                </c:pt>
                <c:pt idx="28">
                  <c:v>52.869</c:v>
                </c:pt>
                <c:pt idx="30">
                  <c:v>57.933</c:v>
                </c:pt>
                <c:pt idx="31">
                  <c:v>52.015</c:v>
                </c:pt>
                <c:pt idx="33">
                  <c:v>53.104</c:v>
                </c:pt>
                <c:pt idx="34">
                  <c:v>49.807</c:v>
                </c:pt>
                <c:pt idx="36">
                  <c:v>54.261</c:v>
                </c:pt>
                <c:pt idx="37">
                  <c:v>49.468</c:v>
                </c:pt>
                <c:pt idx="39">
                  <c:v>44.871</c:v>
                </c:pt>
                <c:pt idx="40">
                  <c:v>47.888</c:v>
                </c:pt>
                <c:pt idx="42">
                  <c:v>55.157</c:v>
                </c:pt>
                <c:pt idx="43">
                  <c:v>46.606</c:v>
                </c:pt>
                <c:pt idx="45">
                  <c:v>44.197</c:v>
                </c:pt>
                <c:pt idx="46">
                  <c:v>43.964</c:v>
                </c:pt>
                <c:pt idx="48">
                  <c:v>55.516</c:v>
                </c:pt>
                <c:pt idx="49">
                  <c:v>43.78</c:v>
                </c:pt>
                <c:pt idx="51">
                  <c:v>43.374</c:v>
                </c:pt>
                <c:pt idx="52">
                  <c:v>41.675</c:v>
                </c:pt>
                <c:pt idx="54">
                  <c:v>50.362</c:v>
                </c:pt>
                <c:pt idx="55">
                  <c:v>40.314</c:v>
                </c:pt>
                <c:pt idx="57">
                  <c:v>42.219</c:v>
                </c:pt>
                <c:pt idx="58">
                  <c:v>37.337</c:v>
                </c:pt>
                <c:pt idx="60">
                  <c:v>29.578</c:v>
                </c:pt>
                <c:pt idx="61">
                  <c:v>30.031</c:v>
                </c:pt>
                <c:pt idx="63">
                  <c:v>22.39</c:v>
                </c:pt>
                <c:pt idx="64">
                  <c:v>20.793</c:v>
                </c:pt>
                <c:pt idx="66">
                  <c:v>51.024</c:v>
                </c:pt>
                <c:pt idx="67">
                  <c:v>49.456</c:v>
                </c:pt>
                <c:pt idx="69">
                  <c:v>32.085</c:v>
                </c:pt>
                <c:pt idx="70">
                  <c:v>32.676</c:v>
                </c:pt>
              </c:numCache>
            </c:numRef>
          </c:val>
          <c:extLst xmlns:c16r2="http://schemas.microsoft.com/office/drawing/2015/06/chart">
            <c:ext xmlns:c16="http://schemas.microsoft.com/office/drawing/2014/chart" uri="{C3380CC4-5D6E-409C-BE32-E72D297353CC}">
              <c16:uniqueId val="{00000002-0F16-4740-8885-46B8B1F8F272}"/>
            </c:ext>
          </c:extLst>
        </c:ser>
        <c:ser>
          <c:idx val="1"/>
          <c:order val="1"/>
          <c:tx>
            <c:strRef>
              <c:f>' 1.3&amp;2.10'!$C$57</c:f>
              <c:strCache>
                <c:ptCount val="1"/>
                <c:pt idx="0">
                  <c:v>Ingresos y beneficios</c:v>
                </c:pt>
              </c:strCache>
            </c:strRef>
          </c:tx>
          <c:invertIfNegative val="0"/>
          <c:cat>
            <c:multiLvlStrRef>
              <c:f>' 1.3&amp;2.10'!$D$54:$BV$55</c:f>
              <c:multiLvlStrCache>
                <c:ptCount val="71"/>
                <c:lvl>
                  <c:pt idx="0">
                    <c:v>2007</c:v>
                  </c:pt>
                  <c:pt idx="1">
                    <c:v>2014</c:v>
                  </c:pt>
                  <c:pt idx="3">
                    <c:v>2007</c:v>
                  </c:pt>
                  <c:pt idx="4">
                    <c:v>2014</c:v>
                  </c:pt>
                  <c:pt idx="6">
                    <c:v>2007</c:v>
                  </c:pt>
                  <c:pt idx="7">
                    <c:v>2014</c:v>
                  </c:pt>
                  <c:pt idx="9">
                    <c:v>2007</c:v>
                  </c:pt>
                  <c:pt idx="10">
                    <c:v>2014</c:v>
                  </c:pt>
                  <c:pt idx="12">
                    <c:v>2007</c:v>
                  </c:pt>
                  <c:pt idx="13">
                    <c:v>2014</c:v>
                  </c:pt>
                  <c:pt idx="15">
                    <c:v>2007</c:v>
                  </c:pt>
                  <c:pt idx="16">
                    <c:v>2014</c:v>
                  </c:pt>
                  <c:pt idx="18">
                    <c:v>2007</c:v>
                  </c:pt>
                  <c:pt idx="19">
                    <c:v>2014</c:v>
                  </c:pt>
                  <c:pt idx="21">
                    <c:v>2007</c:v>
                  </c:pt>
                  <c:pt idx="22">
                    <c:v>2014</c:v>
                  </c:pt>
                  <c:pt idx="24">
                    <c:v>2007</c:v>
                  </c:pt>
                  <c:pt idx="25">
                    <c:v>2014</c:v>
                  </c:pt>
                  <c:pt idx="27">
                    <c:v>2007</c:v>
                  </c:pt>
                  <c:pt idx="28">
                    <c:v>2014</c:v>
                  </c:pt>
                  <c:pt idx="30">
                    <c:v>2007</c:v>
                  </c:pt>
                  <c:pt idx="31">
                    <c:v>2014</c:v>
                  </c:pt>
                  <c:pt idx="33">
                    <c:v>2007</c:v>
                  </c:pt>
                  <c:pt idx="34">
                    <c:v>2014</c:v>
                  </c:pt>
                  <c:pt idx="36">
                    <c:v>2007</c:v>
                  </c:pt>
                  <c:pt idx="37">
                    <c:v>2014</c:v>
                  </c:pt>
                  <c:pt idx="39">
                    <c:v>2007</c:v>
                  </c:pt>
                  <c:pt idx="40">
                    <c:v>2014</c:v>
                  </c:pt>
                  <c:pt idx="42">
                    <c:v>2007</c:v>
                  </c:pt>
                  <c:pt idx="43">
                    <c:v>2014</c:v>
                  </c:pt>
                  <c:pt idx="45">
                    <c:v>2007</c:v>
                  </c:pt>
                  <c:pt idx="46">
                    <c:v>2014</c:v>
                  </c:pt>
                  <c:pt idx="48">
                    <c:v>2007</c:v>
                  </c:pt>
                  <c:pt idx="49">
                    <c:v>2014</c:v>
                  </c:pt>
                  <c:pt idx="51">
                    <c:v>2007</c:v>
                  </c:pt>
                  <c:pt idx="52">
                    <c:v>2014</c:v>
                  </c:pt>
                  <c:pt idx="54">
                    <c:v>2007</c:v>
                  </c:pt>
                  <c:pt idx="55">
                    <c:v>2014</c:v>
                  </c:pt>
                  <c:pt idx="57">
                    <c:v>2007</c:v>
                  </c:pt>
                  <c:pt idx="58">
                    <c:v>2014</c:v>
                  </c:pt>
                  <c:pt idx="60">
                    <c:v>2007</c:v>
                  </c:pt>
                  <c:pt idx="61">
                    <c:v>2014</c:v>
                  </c:pt>
                  <c:pt idx="63">
                    <c:v>2007</c:v>
                  </c:pt>
                  <c:pt idx="64">
                    <c:v>2014</c:v>
                  </c:pt>
                  <c:pt idx="66">
                    <c:v>2007</c:v>
                  </c:pt>
                  <c:pt idx="67">
                    <c:v>2014</c:v>
                  </c:pt>
                  <c:pt idx="69">
                    <c:v>2007</c:v>
                  </c:pt>
                  <c:pt idx="70">
                    <c:v>2014</c:v>
                  </c:pt>
                </c:lvl>
                <c:lvl>
                  <c:pt idx="0">
                    <c:v>BHS</c:v>
                  </c:pt>
                  <c:pt idx="3">
                    <c:v>BOL</c:v>
                  </c:pt>
                  <c:pt idx="6">
                    <c:v>DOM</c:v>
                  </c:pt>
                  <c:pt idx="9">
                    <c:v>VEN</c:v>
                  </c:pt>
                  <c:pt idx="12">
                    <c:v>PRY</c:v>
                  </c:pt>
                  <c:pt idx="15">
                    <c:v>CHL</c:v>
                  </c:pt>
                  <c:pt idx="18">
                    <c:v>HND</c:v>
                  </c:pt>
                  <c:pt idx="21">
                    <c:v>JAM</c:v>
                  </c:pt>
                  <c:pt idx="24">
                    <c:v>ECU</c:v>
                  </c:pt>
                  <c:pt idx="27">
                    <c:v>GTM</c:v>
                  </c:pt>
                  <c:pt idx="30">
                    <c:v>SLV</c:v>
                  </c:pt>
                  <c:pt idx="33">
                    <c:v>MEX</c:v>
                  </c:pt>
                  <c:pt idx="36">
                    <c:v>ARG</c:v>
                  </c:pt>
                  <c:pt idx="39">
                    <c:v>BRB</c:v>
                  </c:pt>
                  <c:pt idx="42">
                    <c:v>NIC</c:v>
                  </c:pt>
                  <c:pt idx="45">
                    <c:v>PER</c:v>
                  </c:pt>
                  <c:pt idx="48">
                    <c:v>URY</c:v>
                  </c:pt>
                  <c:pt idx="51">
                    <c:v>BRA</c:v>
                  </c:pt>
                  <c:pt idx="54">
                    <c:v>CRI</c:v>
                  </c:pt>
                  <c:pt idx="57">
                    <c:v>COL</c:v>
                  </c:pt>
                  <c:pt idx="60">
                    <c:v>PAN</c:v>
                  </c:pt>
                  <c:pt idx="63">
                    <c:v>TTO</c:v>
                  </c:pt>
                  <c:pt idx="66">
                    <c:v>ALC</c:v>
                  </c:pt>
                  <c:pt idx="69">
                    <c:v>OCDE</c:v>
                  </c:pt>
                </c:lvl>
              </c:multiLvlStrCache>
            </c:multiLvlStrRef>
          </c:cat>
          <c:val>
            <c:numRef>
              <c:f>' 1.3&amp;2.10'!$D$57:$BV$57</c:f>
              <c:numCache>
                <c:formatCode>General</c:formatCode>
                <c:ptCount val="71"/>
                <c:pt idx="0">
                  <c:v>0.0</c:v>
                </c:pt>
                <c:pt idx="1">
                  <c:v>0.0</c:v>
                </c:pt>
                <c:pt idx="3">
                  <c:v>12.408</c:v>
                </c:pt>
                <c:pt idx="4">
                  <c:v>14.443</c:v>
                </c:pt>
                <c:pt idx="6">
                  <c:v>25.322</c:v>
                </c:pt>
                <c:pt idx="7">
                  <c:v>31.671</c:v>
                </c:pt>
                <c:pt idx="9">
                  <c:v>45.169</c:v>
                </c:pt>
                <c:pt idx="10">
                  <c:v>32.708</c:v>
                </c:pt>
                <c:pt idx="12">
                  <c:v>12.705</c:v>
                </c:pt>
                <c:pt idx="13">
                  <c:v>15.596</c:v>
                </c:pt>
                <c:pt idx="15">
                  <c:v>45.692</c:v>
                </c:pt>
                <c:pt idx="16">
                  <c:v>33.005</c:v>
                </c:pt>
                <c:pt idx="18">
                  <c:v>27.043</c:v>
                </c:pt>
                <c:pt idx="19">
                  <c:v>26.795</c:v>
                </c:pt>
                <c:pt idx="21">
                  <c:v>44.469</c:v>
                </c:pt>
                <c:pt idx="22">
                  <c:v>35.926</c:v>
                </c:pt>
                <c:pt idx="24">
                  <c:v>19.374</c:v>
                </c:pt>
                <c:pt idx="25">
                  <c:v>21.695</c:v>
                </c:pt>
                <c:pt idx="27">
                  <c:v>23.77</c:v>
                </c:pt>
                <c:pt idx="28">
                  <c:v>30.862</c:v>
                </c:pt>
                <c:pt idx="30">
                  <c:v>30.541</c:v>
                </c:pt>
                <c:pt idx="31">
                  <c:v>36.679</c:v>
                </c:pt>
                <c:pt idx="33">
                  <c:v>27.666</c:v>
                </c:pt>
                <c:pt idx="34">
                  <c:v>30.234</c:v>
                </c:pt>
                <c:pt idx="36">
                  <c:v>18.699</c:v>
                </c:pt>
                <c:pt idx="37">
                  <c:v>18.94</c:v>
                </c:pt>
                <c:pt idx="39">
                  <c:v>31.947</c:v>
                </c:pt>
                <c:pt idx="40">
                  <c:v>26.523</c:v>
                </c:pt>
                <c:pt idx="42">
                  <c:v>24.121</c:v>
                </c:pt>
                <c:pt idx="43">
                  <c:v>28.33</c:v>
                </c:pt>
                <c:pt idx="45">
                  <c:v>41.068</c:v>
                </c:pt>
                <c:pt idx="46">
                  <c:v>40.792</c:v>
                </c:pt>
                <c:pt idx="48">
                  <c:v>13.583</c:v>
                </c:pt>
                <c:pt idx="49">
                  <c:v>21.305</c:v>
                </c:pt>
                <c:pt idx="51">
                  <c:v>21.402</c:v>
                </c:pt>
                <c:pt idx="52">
                  <c:v>20.721</c:v>
                </c:pt>
                <c:pt idx="54">
                  <c:v>17.781</c:v>
                </c:pt>
                <c:pt idx="55">
                  <c:v>18.156</c:v>
                </c:pt>
                <c:pt idx="57">
                  <c:v>29.171</c:v>
                </c:pt>
                <c:pt idx="58">
                  <c:v>32.68</c:v>
                </c:pt>
                <c:pt idx="60">
                  <c:v>26.69</c:v>
                </c:pt>
                <c:pt idx="61">
                  <c:v>25.164</c:v>
                </c:pt>
                <c:pt idx="63">
                  <c:v>71.314</c:v>
                </c:pt>
                <c:pt idx="64">
                  <c:v>71.059</c:v>
                </c:pt>
                <c:pt idx="66">
                  <c:v>27.724</c:v>
                </c:pt>
                <c:pt idx="67">
                  <c:v>27.877</c:v>
                </c:pt>
                <c:pt idx="69">
                  <c:v>35.969</c:v>
                </c:pt>
                <c:pt idx="70">
                  <c:v>33.745</c:v>
                </c:pt>
              </c:numCache>
            </c:numRef>
          </c:val>
          <c:extLst xmlns:c16r2="http://schemas.microsoft.com/office/drawing/2015/06/chart">
            <c:ext xmlns:c16="http://schemas.microsoft.com/office/drawing/2014/chart" uri="{C3380CC4-5D6E-409C-BE32-E72D297353CC}">
              <c16:uniqueId val="{00000003-0F16-4740-8885-46B8B1F8F272}"/>
            </c:ext>
          </c:extLst>
        </c:ser>
        <c:ser>
          <c:idx val="2"/>
          <c:order val="2"/>
          <c:tx>
            <c:strRef>
              <c:f>' 1.3&amp;2.10'!$C$58</c:f>
              <c:strCache>
                <c:ptCount val="1"/>
                <c:pt idx="0">
                  <c:v>Seguridad social</c:v>
                </c:pt>
              </c:strCache>
            </c:strRef>
          </c:tx>
          <c:invertIfNegative val="0"/>
          <c:cat>
            <c:multiLvlStrRef>
              <c:f>' 1.3&amp;2.10'!$D$54:$BV$55</c:f>
              <c:multiLvlStrCache>
                <c:ptCount val="71"/>
                <c:lvl>
                  <c:pt idx="0">
                    <c:v>2007</c:v>
                  </c:pt>
                  <c:pt idx="1">
                    <c:v>2014</c:v>
                  </c:pt>
                  <c:pt idx="3">
                    <c:v>2007</c:v>
                  </c:pt>
                  <c:pt idx="4">
                    <c:v>2014</c:v>
                  </c:pt>
                  <c:pt idx="6">
                    <c:v>2007</c:v>
                  </c:pt>
                  <c:pt idx="7">
                    <c:v>2014</c:v>
                  </c:pt>
                  <c:pt idx="9">
                    <c:v>2007</c:v>
                  </c:pt>
                  <c:pt idx="10">
                    <c:v>2014</c:v>
                  </c:pt>
                  <c:pt idx="12">
                    <c:v>2007</c:v>
                  </c:pt>
                  <c:pt idx="13">
                    <c:v>2014</c:v>
                  </c:pt>
                  <c:pt idx="15">
                    <c:v>2007</c:v>
                  </c:pt>
                  <c:pt idx="16">
                    <c:v>2014</c:v>
                  </c:pt>
                  <c:pt idx="18">
                    <c:v>2007</c:v>
                  </c:pt>
                  <c:pt idx="19">
                    <c:v>2014</c:v>
                  </c:pt>
                  <c:pt idx="21">
                    <c:v>2007</c:v>
                  </c:pt>
                  <c:pt idx="22">
                    <c:v>2014</c:v>
                  </c:pt>
                  <c:pt idx="24">
                    <c:v>2007</c:v>
                  </c:pt>
                  <c:pt idx="25">
                    <c:v>2014</c:v>
                  </c:pt>
                  <c:pt idx="27">
                    <c:v>2007</c:v>
                  </c:pt>
                  <c:pt idx="28">
                    <c:v>2014</c:v>
                  </c:pt>
                  <c:pt idx="30">
                    <c:v>2007</c:v>
                  </c:pt>
                  <c:pt idx="31">
                    <c:v>2014</c:v>
                  </c:pt>
                  <c:pt idx="33">
                    <c:v>2007</c:v>
                  </c:pt>
                  <c:pt idx="34">
                    <c:v>2014</c:v>
                  </c:pt>
                  <c:pt idx="36">
                    <c:v>2007</c:v>
                  </c:pt>
                  <c:pt idx="37">
                    <c:v>2014</c:v>
                  </c:pt>
                  <c:pt idx="39">
                    <c:v>2007</c:v>
                  </c:pt>
                  <c:pt idx="40">
                    <c:v>2014</c:v>
                  </c:pt>
                  <c:pt idx="42">
                    <c:v>2007</c:v>
                  </c:pt>
                  <c:pt idx="43">
                    <c:v>2014</c:v>
                  </c:pt>
                  <c:pt idx="45">
                    <c:v>2007</c:v>
                  </c:pt>
                  <c:pt idx="46">
                    <c:v>2014</c:v>
                  </c:pt>
                  <c:pt idx="48">
                    <c:v>2007</c:v>
                  </c:pt>
                  <c:pt idx="49">
                    <c:v>2014</c:v>
                  </c:pt>
                  <c:pt idx="51">
                    <c:v>2007</c:v>
                  </c:pt>
                  <c:pt idx="52">
                    <c:v>2014</c:v>
                  </c:pt>
                  <c:pt idx="54">
                    <c:v>2007</c:v>
                  </c:pt>
                  <c:pt idx="55">
                    <c:v>2014</c:v>
                  </c:pt>
                  <c:pt idx="57">
                    <c:v>2007</c:v>
                  </c:pt>
                  <c:pt idx="58">
                    <c:v>2014</c:v>
                  </c:pt>
                  <c:pt idx="60">
                    <c:v>2007</c:v>
                  </c:pt>
                  <c:pt idx="61">
                    <c:v>2014</c:v>
                  </c:pt>
                  <c:pt idx="63">
                    <c:v>2007</c:v>
                  </c:pt>
                  <c:pt idx="64">
                    <c:v>2014</c:v>
                  </c:pt>
                  <c:pt idx="66">
                    <c:v>2007</c:v>
                  </c:pt>
                  <c:pt idx="67">
                    <c:v>2014</c:v>
                  </c:pt>
                  <c:pt idx="69">
                    <c:v>2007</c:v>
                  </c:pt>
                  <c:pt idx="70">
                    <c:v>2014</c:v>
                  </c:pt>
                </c:lvl>
                <c:lvl>
                  <c:pt idx="0">
                    <c:v>BHS</c:v>
                  </c:pt>
                  <c:pt idx="3">
                    <c:v>BOL</c:v>
                  </c:pt>
                  <c:pt idx="6">
                    <c:v>DOM</c:v>
                  </c:pt>
                  <c:pt idx="9">
                    <c:v>VEN</c:v>
                  </c:pt>
                  <c:pt idx="12">
                    <c:v>PRY</c:v>
                  </c:pt>
                  <c:pt idx="15">
                    <c:v>CHL</c:v>
                  </c:pt>
                  <c:pt idx="18">
                    <c:v>HND</c:v>
                  </c:pt>
                  <c:pt idx="21">
                    <c:v>JAM</c:v>
                  </c:pt>
                  <c:pt idx="24">
                    <c:v>ECU</c:v>
                  </c:pt>
                  <c:pt idx="27">
                    <c:v>GTM</c:v>
                  </c:pt>
                  <c:pt idx="30">
                    <c:v>SLV</c:v>
                  </c:pt>
                  <c:pt idx="33">
                    <c:v>MEX</c:v>
                  </c:pt>
                  <c:pt idx="36">
                    <c:v>ARG</c:v>
                  </c:pt>
                  <c:pt idx="39">
                    <c:v>BRB</c:v>
                  </c:pt>
                  <c:pt idx="42">
                    <c:v>NIC</c:v>
                  </c:pt>
                  <c:pt idx="45">
                    <c:v>PER</c:v>
                  </c:pt>
                  <c:pt idx="48">
                    <c:v>URY</c:v>
                  </c:pt>
                  <c:pt idx="51">
                    <c:v>BRA</c:v>
                  </c:pt>
                  <c:pt idx="54">
                    <c:v>CRI</c:v>
                  </c:pt>
                  <c:pt idx="57">
                    <c:v>COL</c:v>
                  </c:pt>
                  <c:pt idx="60">
                    <c:v>PAN</c:v>
                  </c:pt>
                  <c:pt idx="63">
                    <c:v>TTO</c:v>
                  </c:pt>
                  <c:pt idx="66">
                    <c:v>ALC</c:v>
                  </c:pt>
                  <c:pt idx="69">
                    <c:v>OCDE</c:v>
                  </c:pt>
                </c:lvl>
              </c:multiLvlStrCache>
            </c:multiLvlStrRef>
          </c:cat>
          <c:val>
            <c:numRef>
              <c:f>' 1.3&amp;2.10'!$D$58:$BV$58</c:f>
              <c:numCache>
                <c:formatCode>General</c:formatCode>
                <c:ptCount val="71"/>
                <c:pt idx="0">
                  <c:v>11.432</c:v>
                </c:pt>
                <c:pt idx="1">
                  <c:v>16.467</c:v>
                </c:pt>
                <c:pt idx="3">
                  <c:v>4.413</c:v>
                </c:pt>
                <c:pt idx="4">
                  <c:v>4.731</c:v>
                </c:pt>
                <c:pt idx="6">
                  <c:v>0.395</c:v>
                </c:pt>
                <c:pt idx="7">
                  <c:v>0.385</c:v>
                </c:pt>
                <c:pt idx="9">
                  <c:v>5.071</c:v>
                </c:pt>
                <c:pt idx="10">
                  <c:v>4.979</c:v>
                </c:pt>
                <c:pt idx="12">
                  <c:v>23.426</c:v>
                </c:pt>
                <c:pt idx="13">
                  <c:v>23.872</c:v>
                </c:pt>
                <c:pt idx="15">
                  <c:v>5.576</c:v>
                </c:pt>
                <c:pt idx="16">
                  <c:v>7.233</c:v>
                </c:pt>
                <c:pt idx="18">
                  <c:v>13.625</c:v>
                </c:pt>
                <c:pt idx="19">
                  <c:v>15.379</c:v>
                </c:pt>
                <c:pt idx="21">
                  <c:v>3.202</c:v>
                </c:pt>
                <c:pt idx="22">
                  <c:v>3.912</c:v>
                </c:pt>
                <c:pt idx="24">
                  <c:v>27.433</c:v>
                </c:pt>
                <c:pt idx="25">
                  <c:v>24.602</c:v>
                </c:pt>
                <c:pt idx="27">
                  <c:v>14.16</c:v>
                </c:pt>
                <c:pt idx="28">
                  <c:v>14.18</c:v>
                </c:pt>
                <c:pt idx="30">
                  <c:v>10.839</c:v>
                </c:pt>
                <c:pt idx="31">
                  <c:v>10.718</c:v>
                </c:pt>
                <c:pt idx="33">
                  <c:v>15.329</c:v>
                </c:pt>
                <c:pt idx="34">
                  <c:v>15.506</c:v>
                </c:pt>
                <c:pt idx="36">
                  <c:v>15.477</c:v>
                </c:pt>
                <c:pt idx="37">
                  <c:v>21.597</c:v>
                </c:pt>
                <c:pt idx="39">
                  <c:v>17.723</c:v>
                </c:pt>
                <c:pt idx="40">
                  <c:v>20.103</c:v>
                </c:pt>
                <c:pt idx="42">
                  <c:v>20.635</c:v>
                </c:pt>
                <c:pt idx="43">
                  <c:v>24.324</c:v>
                </c:pt>
                <c:pt idx="45">
                  <c:v>8.853</c:v>
                </c:pt>
                <c:pt idx="46">
                  <c:v>11.015</c:v>
                </c:pt>
                <c:pt idx="48">
                  <c:v>20.701</c:v>
                </c:pt>
                <c:pt idx="49">
                  <c:v>28.021</c:v>
                </c:pt>
                <c:pt idx="51">
                  <c:v>23.909</c:v>
                </c:pt>
                <c:pt idx="52">
                  <c:v>26.192</c:v>
                </c:pt>
                <c:pt idx="54">
                  <c:v>25.873</c:v>
                </c:pt>
                <c:pt idx="55">
                  <c:v>34.023</c:v>
                </c:pt>
                <c:pt idx="57">
                  <c:v>11.778</c:v>
                </c:pt>
                <c:pt idx="58">
                  <c:v>12.575</c:v>
                </c:pt>
                <c:pt idx="60">
                  <c:v>31.965</c:v>
                </c:pt>
                <c:pt idx="61">
                  <c:v>35.193</c:v>
                </c:pt>
                <c:pt idx="63">
                  <c:v>4.162</c:v>
                </c:pt>
                <c:pt idx="64">
                  <c:v>6.068</c:v>
                </c:pt>
                <c:pt idx="66">
                  <c:v>14.363</c:v>
                </c:pt>
                <c:pt idx="67">
                  <c:v>16.413</c:v>
                </c:pt>
                <c:pt idx="69">
                  <c:v>24.487</c:v>
                </c:pt>
                <c:pt idx="70">
                  <c:v>26.09</c:v>
                </c:pt>
              </c:numCache>
            </c:numRef>
          </c:val>
          <c:extLst xmlns:c16r2="http://schemas.microsoft.com/office/drawing/2015/06/chart">
            <c:ext xmlns:c16="http://schemas.microsoft.com/office/drawing/2014/chart" uri="{C3380CC4-5D6E-409C-BE32-E72D297353CC}">
              <c16:uniqueId val="{00000004-0F16-4740-8885-46B8B1F8F272}"/>
            </c:ext>
          </c:extLst>
        </c:ser>
        <c:ser>
          <c:idx val="3"/>
          <c:order val="3"/>
          <c:tx>
            <c:strRef>
              <c:f>' 1.3&amp;2.10'!$C$59</c:f>
              <c:strCache>
                <c:ptCount val="1"/>
                <c:pt idx="0">
                  <c:v>Propiedad</c:v>
                </c:pt>
              </c:strCache>
            </c:strRef>
          </c:tx>
          <c:invertIfNegative val="0"/>
          <c:cat>
            <c:multiLvlStrRef>
              <c:f>' 1.3&amp;2.10'!$D$54:$BV$55</c:f>
              <c:multiLvlStrCache>
                <c:ptCount val="71"/>
                <c:lvl>
                  <c:pt idx="0">
                    <c:v>2007</c:v>
                  </c:pt>
                  <c:pt idx="1">
                    <c:v>2014</c:v>
                  </c:pt>
                  <c:pt idx="3">
                    <c:v>2007</c:v>
                  </c:pt>
                  <c:pt idx="4">
                    <c:v>2014</c:v>
                  </c:pt>
                  <c:pt idx="6">
                    <c:v>2007</c:v>
                  </c:pt>
                  <c:pt idx="7">
                    <c:v>2014</c:v>
                  </c:pt>
                  <c:pt idx="9">
                    <c:v>2007</c:v>
                  </c:pt>
                  <c:pt idx="10">
                    <c:v>2014</c:v>
                  </c:pt>
                  <c:pt idx="12">
                    <c:v>2007</c:v>
                  </c:pt>
                  <c:pt idx="13">
                    <c:v>2014</c:v>
                  </c:pt>
                  <c:pt idx="15">
                    <c:v>2007</c:v>
                  </c:pt>
                  <c:pt idx="16">
                    <c:v>2014</c:v>
                  </c:pt>
                  <c:pt idx="18">
                    <c:v>2007</c:v>
                  </c:pt>
                  <c:pt idx="19">
                    <c:v>2014</c:v>
                  </c:pt>
                  <c:pt idx="21">
                    <c:v>2007</c:v>
                  </c:pt>
                  <c:pt idx="22">
                    <c:v>2014</c:v>
                  </c:pt>
                  <c:pt idx="24">
                    <c:v>2007</c:v>
                  </c:pt>
                  <c:pt idx="25">
                    <c:v>2014</c:v>
                  </c:pt>
                  <c:pt idx="27">
                    <c:v>2007</c:v>
                  </c:pt>
                  <c:pt idx="28">
                    <c:v>2014</c:v>
                  </c:pt>
                  <c:pt idx="30">
                    <c:v>2007</c:v>
                  </c:pt>
                  <c:pt idx="31">
                    <c:v>2014</c:v>
                  </c:pt>
                  <c:pt idx="33">
                    <c:v>2007</c:v>
                  </c:pt>
                  <c:pt idx="34">
                    <c:v>2014</c:v>
                  </c:pt>
                  <c:pt idx="36">
                    <c:v>2007</c:v>
                  </c:pt>
                  <c:pt idx="37">
                    <c:v>2014</c:v>
                  </c:pt>
                  <c:pt idx="39">
                    <c:v>2007</c:v>
                  </c:pt>
                  <c:pt idx="40">
                    <c:v>2014</c:v>
                  </c:pt>
                  <c:pt idx="42">
                    <c:v>2007</c:v>
                  </c:pt>
                  <c:pt idx="43">
                    <c:v>2014</c:v>
                  </c:pt>
                  <c:pt idx="45">
                    <c:v>2007</c:v>
                  </c:pt>
                  <c:pt idx="46">
                    <c:v>2014</c:v>
                  </c:pt>
                  <c:pt idx="48">
                    <c:v>2007</c:v>
                  </c:pt>
                  <c:pt idx="49">
                    <c:v>2014</c:v>
                  </c:pt>
                  <c:pt idx="51">
                    <c:v>2007</c:v>
                  </c:pt>
                  <c:pt idx="52">
                    <c:v>2014</c:v>
                  </c:pt>
                  <c:pt idx="54">
                    <c:v>2007</c:v>
                  </c:pt>
                  <c:pt idx="55">
                    <c:v>2014</c:v>
                  </c:pt>
                  <c:pt idx="57">
                    <c:v>2007</c:v>
                  </c:pt>
                  <c:pt idx="58">
                    <c:v>2014</c:v>
                  </c:pt>
                  <c:pt idx="60">
                    <c:v>2007</c:v>
                  </c:pt>
                  <c:pt idx="61">
                    <c:v>2014</c:v>
                  </c:pt>
                  <c:pt idx="63">
                    <c:v>2007</c:v>
                  </c:pt>
                  <c:pt idx="64">
                    <c:v>2014</c:v>
                  </c:pt>
                  <c:pt idx="66">
                    <c:v>2007</c:v>
                  </c:pt>
                  <c:pt idx="67">
                    <c:v>2014</c:v>
                  </c:pt>
                  <c:pt idx="69">
                    <c:v>2007</c:v>
                  </c:pt>
                  <c:pt idx="70">
                    <c:v>2014</c:v>
                  </c:pt>
                </c:lvl>
                <c:lvl>
                  <c:pt idx="0">
                    <c:v>BHS</c:v>
                  </c:pt>
                  <c:pt idx="3">
                    <c:v>BOL</c:v>
                  </c:pt>
                  <c:pt idx="6">
                    <c:v>DOM</c:v>
                  </c:pt>
                  <c:pt idx="9">
                    <c:v>VEN</c:v>
                  </c:pt>
                  <c:pt idx="12">
                    <c:v>PRY</c:v>
                  </c:pt>
                  <c:pt idx="15">
                    <c:v>CHL</c:v>
                  </c:pt>
                  <c:pt idx="18">
                    <c:v>HND</c:v>
                  </c:pt>
                  <c:pt idx="21">
                    <c:v>JAM</c:v>
                  </c:pt>
                  <c:pt idx="24">
                    <c:v>ECU</c:v>
                  </c:pt>
                  <c:pt idx="27">
                    <c:v>GTM</c:v>
                  </c:pt>
                  <c:pt idx="30">
                    <c:v>SLV</c:v>
                  </c:pt>
                  <c:pt idx="33">
                    <c:v>MEX</c:v>
                  </c:pt>
                  <c:pt idx="36">
                    <c:v>ARG</c:v>
                  </c:pt>
                  <c:pt idx="39">
                    <c:v>BRB</c:v>
                  </c:pt>
                  <c:pt idx="42">
                    <c:v>NIC</c:v>
                  </c:pt>
                  <c:pt idx="45">
                    <c:v>PER</c:v>
                  </c:pt>
                  <c:pt idx="48">
                    <c:v>URY</c:v>
                  </c:pt>
                  <c:pt idx="51">
                    <c:v>BRA</c:v>
                  </c:pt>
                  <c:pt idx="54">
                    <c:v>CRI</c:v>
                  </c:pt>
                  <c:pt idx="57">
                    <c:v>COL</c:v>
                  </c:pt>
                  <c:pt idx="60">
                    <c:v>PAN</c:v>
                  </c:pt>
                  <c:pt idx="63">
                    <c:v>TTO</c:v>
                  </c:pt>
                  <c:pt idx="66">
                    <c:v>ALC</c:v>
                  </c:pt>
                  <c:pt idx="69">
                    <c:v>OCDE</c:v>
                  </c:pt>
                </c:lvl>
              </c:multiLvlStrCache>
            </c:multiLvlStrRef>
          </c:cat>
          <c:val>
            <c:numRef>
              <c:f>' 1.3&amp;2.10'!$D$59:$BV$59</c:f>
              <c:numCache>
                <c:formatCode>General</c:formatCode>
                <c:ptCount val="71"/>
                <c:pt idx="0">
                  <c:v>5.815</c:v>
                </c:pt>
                <c:pt idx="1">
                  <c:v>6.972</c:v>
                </c:pt>
                <c:pt idx="3">
                  <c:v>1.331</c:v>
                </c:pt>
                <c:pt idx="4">
                  <c:v>0.661</c:v>
                </c:pt>
                <c:pt idx="6">
                  <c:v>4.457</c:v>
                </c:pt>
                <c:pt idx="7">
                  <c:v>4.485</c:v>
                </c:pt>
                <c:pt idx="9">
                  <c:v>3.264</c:v>
                </c:pt>
                <c:pt idx="10">
                  <c:v>0.182</c:v>
                </c:pt>
                <c:pt idx="12">
                  <c:v>2.106</c:v>
                </c:pt>
                <c:pt idx="13">
                  <c:v>1.314</c:v>
                </c:pt>
                <c:pt idx="15">
                  <c:v>4.92</c:v>
                </c:pt>
                <c:pt idx="16">
                  <c:v>4.306</c:v>
                </c:pt>
                <c:pt idx="18">
                  <c:v>0.657</c:v>
                </c:pt>
                <c:pt idx="19">
                  <c:v>2.616</c:v>
                </c:pt>
                <c:pt idx="21">
                  <c:v>0.844</c:v>
                </c:pt>
                <c:pt idx="22">
                  <c:v>1.554</c:v>
                </c:pt>
                <c:pt idx="24">
                  <c:v>0.0</c:v>
                </c:pt>
                <c:pt idx="25">
                  <c:v>0.0</c:v>
                </c:pt>
                <c:pt idx="27">
                  <c:v>1.209</c:v>
                </c:pt>
                <c:pt idx="28">
                  <c:v>1.466</c:v>
                </c:pt>
                <c:pt idx="30">
                  <c:v>0.687</c:v>
                </c:pt>
                <c:pt idx="31">
                  <c:v>0.588</c:v>
                </c:pt>
                <c:pt idx="33">
                  <c:v>1.656</c:v>
                </c:pt>
                <c:pt idx="34">
                  <c:v>1.46</c:v>
                </c:pt>
                <c:pt idx="36">
                  <c:v>10.138</c:v>
                </c:pt>
                <c:pt idx="37">
                  <c:v>9.06</c:v>
                </c:pt>
                <c:pt idx="39">
                  <c:v>4.179</c:v>
                </c:pt>
                <c:pt idx="40">
                  <c:v>4.269</c:v>
                </c:pt>
                <c:pt idx="42">
                  <c:v>0.002</c:v>
                </c:pt>
                <c:pt idx="43">
                  <c:v>0.601</c:v>
                </c:pt>
                <c:pt idx="45">
                  <c:v>3.257</c:v>
                </c:pt>
                <c:pt idx="46">
                  <c:v>1.999</c:v>
                </c:pt>
                <c:pt idx="48">
                  <c:v>10.154</c:v>
                </c:pt>
                <c:pt idx="49">
                  <c:v>6.744</c:v>
                </c:pt>
                <c:pt idx="51">
                  <c:v>8.486</c:v>
                </c:pt>
                <c:pt idx="52">
                  <c:v>5.797</c:v>
                </c:pt>
                <c:pt idx="54">
                  <c:v>1.427</c:v>
                </c:pt>
                <c:pt idx="55">
                  <c:v>1.916</c:v>
                </c:pt>
                <c:pt idx="57">
                  <c:v>7.848</c:v>
                </c:pt>
                <c:pt idx="58">
                  <c:v>10.369</c:v>
                </c:pt>
                <c:pt idx="60">
                  <c:v>4.479</c:v>
                </c:pt>
                <c:pt idx="61">
                  <c:v>4.244</c:v>
                </c:pt>
                <c:pt idx="63">
                  <c:v>1.299</c:v>
                </c:pt>
                <c:pt idx="64">
                  <c:v>1.503</c:v>
                </c:pt>
                <c:pt idx="66">
                  <c:v>3.555</c:v>
                </c:pt>
                <c:pt idx="67">
                  <c:v>3.278</c:v>
                </c:pt>
                <c:pt idx="69">
                  <c:v>5.59</c:v>
                </c:pt>
                <c:pt idx="70">
                  <c:v>5.559</c:v>
                </c:pt>
              </c:numCache>
            </c:numRef>
          </c:val>
          <c:extLst xmlns:c16r2="http://schemas.microsoft.com/office/drawing/2015/06/chart">
            <c:ext xmlns:c16="http://schemas.microsoft.com/office/drawing/2014/chart" uri="{C3380CC4-5D6E-409C-BE32-E72D297353CC}">
              <c16:uniqueId val="{00000005-0F16-4740-8885-46B8B1F8F272}"/>
            </c:ext>
          </c:extLst>
        </c:ser>
        <c:ser>
          <c:idx val="4"/>
          <c:order val="4"/>
          <c:tx>
            <c:strRef>
              <c:f>' 1.3&amp;2.10'!$C$60</c:f>
              <c:strCache>
                <c:ptCount val="1"/>
                <c:pt idx="0">
                  <c:v>Nómina</c:v>
                </c:pt>
              </c:strCache>
            </c:strRef>
          </c:tx>
          <c:invertIfNegative val="0"/>
          <c:cat>
            <c:multiLvlStrRef>
              <c:f>' 1.3&amp;2.10'!$D$54:$BV$55</c:f>
              <c:multiLvlStrCache>
                <c:ptCount val="71"/>
                <c:lvl>
                  <c:pt idx="0">
                    <c:v>2007</c:v>
                  </c:pt>
                  <c:pt idx="1">
                    <c:v>2014</c:v>
                  </c:pt>
                  <c:pt idx="3">
                    <c:v>2007</c:v>
                  </c:pt>
                  <c:pt idx="4">
                    <c:v>2014</c:v>
                  </c:pt>
                  <c:pt idx="6">
                    <c:v>2007</c:v>
                  </c:pt>
                  <c:pt idx="7">
                    <c:v>2014</c:v>
                  </c:pt>
                  <c:pt idx="9">
                    <c:v>2007</c:v>
                  </c:pt>
                  <c:pt idx="10">
                    <c:v>2014</c:v>
                  </c:pt>
                  <c:pt idx="12">
                    <c:v>2007</c:v>
                  </c:pt>
                  <c:pt idx="13">
                    <c:v>2014</c:v>
                  </c:pt>
                  <c:pt idx="15">
                    <c:v>2007</c:v>
                  </c:pt>
                  <c:pt idx="16">
                    <c:v>2014</c:v>
                  </c:pt>
                  <c:pt idx="18">
                    <c:v>2007</c:v>
                  </c:pt>
                  <c:pt idx="19">
                    <c:v>2014</c:v>
                  </c:pt>
                  <c:pt idx="21">
                    <c:v>2007</c:v>
                  </c:pt>
                  <c:pt idx="22">
                    <c:v>2014</c:v>
                  </c:pt>
                  <c:pt idx="24">
                    <c:v>2007</c:v>
                  </c:pt>
                  <c:pt idx="25">
                    <c:v>2014</c:v>
                  </c:pt>
                  <c:pt idx="27">
                    <c:v>2007</c:v>
                  </c:pt>
                  <c:pt idx="28">
                    <c:v>2014</c:v>
                  </c:pt>
                  <c:pt idx="30">
                    <c:v>2007</c:v>
                  </c:pt>
                  <c:pt idx="31">
                    <c:v>2014</c:v>
                  </c:pt>
                  <c:pt idx="33">
                    <c:v>2007</c:v>
                  </c:pt>
                  <c:pt idx="34">
                    <c:v>2014</c:v>
                  </c:pt>
                  <c:pt idx="36">
                    <c:v>2007</c:v>
                  </c:pt>
                  <c:pt idx="37">
                    <c:v>2014</c:v>
                  </c:pt>
                  <c:pt idx="39">
                    <c:v>2007</c:v>
                  </c:pt>
                  <c:pt idx="40">
                    <c:v>2014</c:v>
                  </c:pt>
                  <c:pt idx="42">
                    <c:v>2007</c:v>
                  </c:pt>
                  <c:pt idx="43">
                    <c:v>2014</c:v>
                  </c:pt>
                  <c:pt idx="45">
                    <c:v>2007</c:v>
                  </c:pt>
                  <c:pt idx="46">
                    <c:v>2014</c:v>
                  </c:pt>
                  <c:pt idx="48">
                    <c:v>2007</c:v>
                  </c:pt>
                  <c:pt idx="49">
                    <c:v>2014</c:v>
                  </c:pt>
                  <c:pt idx="51">
                    <c:v>2007</c:v>
                  </c:pt>
                  <c:pt idx="52">
                    <c:v>2014</c:v>
                  </c:pt>
                  <c:pt idx="54">
                    <c:v>2007</c:v>
                  </c:pt>
                  <c:pt idx="55">
                    <c:v>2014</c:v>
                  </c:pt>
                  <c:pt idx="57">
                    <c:v>2007</c:v>
                  </c:pt>
                  <c:pt idx="58">
                    <c:v>2014</c:v>
                  </c:pt>
                  <c:pt idx="60">
                    <c:v>2007</c:v>
                  </c:pt>
                  <c:pt idx="61">
                    <c:v>2014</c:v>
                  </c:pt>
                  <c:pt idx="63">
                    <c:v>2007</c:v>
                  </c:pt>
                  <c:pt idx="64">
                    <c:v>2014</c:v>
                  </c:pt>
                  <c:pt idx="66">
                    <c:v>2007</c:v>
                  </c:pt>
                  <c:pt idx="67">
                    <c:v>2014</c:v>
                  </c:pt>
                  <c:pt idx="69">
                    <c:v>2007</c:v>
                  </c:pt>
                  <c:pt idx="70">
                    <c:v>2014</c:v>
                  </c:pt>
                </c:lvl>
                <c:lvl>
                  <c:pt idx="0">
                    <c:v>BHS</c:v>
                  </c:pt>
                  <c:pt idx="3">
                    <c:v>BOL</c:v>
                  </c:pt>
                  <c:pt idx="6">
                    <c:v>DOM</c:v>
                  </c:pt>
                  <c:pt idx="9">
                    <c:v>VEN</c:v>
                  </c:pt>
                  <c:pt idx="12">
                    <c:v>PRY</c:v>
                  </c:pt>
                  <c:pt idx="15">
                    <c:v>CHL</c:v>
                  </c:pt>
                  <c:pt idx="18">
                    <c:v>HND</c:v>
                  </c:pt>
                  <c:pt idx="21">
                    <c:v>JAM</c:v>
                  </c:pt>
                  <c:pt idx="24">
                    <c:v>ECU</c:v>
                  </c:pt>
                  <c:pt idx="27">
                    <c:v>GTM</c:v>
                  </c:pt>
                  <c:pt idx="30">
                    <c:v>SLV</c:v>
                  </c:pt>
                  <c:pt idx="33">
                    <c:v>MEX</c:v>
                  </c:pt>
                  <c:pt idx="36">
                    <c:v>ARG</c:v>
                  </c:pt>
                  <c:pt idx="39">
                    <c:v>BRB</c:v>
                  </c:pt>
                  <c:pt idx="42">
                    <c:v>NIC</c:v>
                  </c:pt>
                  <c:pt idx="45">
                    <c:v>PER</c:v>
                  </c:pt>
                  <c:pt idx="48">
                    <c:v>URY</c:v>
                  </c:pt>
                  <c:pt idx="51">
                    <c:v>BRA</c:v>
                  </c:pt>
                  <c:pt idx="54">
                    <c:v>CRI</c:v>
                  </c:pt>
                  <c:pt idx="57">
                    <c:v>COL</c:v>
                  </c:pt>
                  <c:pt idx="60">
                    <c:v>PAN</c:v>
                  </c:pt>
                  <c:pt idx="63">
                    <c:v>TTO</c:v>
                  </c:pt>
                  <c:pt idx="66">
                    <c:v>ALC</c:v>
                  </c:pt>
                  <c:pt idx="69">
                    <c:v>OCDE</c:v>
                  </c:pt>
                </c:lvl>
              </c:multiLvlStrCache>
            </c:multiLvlStrRef>
          </c:cat>
          <c:val>
            <c:numRef>
              <c:f>' 1.3&amp;2.10'!$D$60:$BV$60</c:f>
              <c:numCache>
                <c:formatCode>General</c:formatCode>
                <c:ptCount val="71"/>
                <c:pt idx="0">
                  <c:v>0.0</c:v>
                </c:pt>
                <c:pt idx="1">
                  <c:v>0.0</c:v>
                </c:pt>
                <c:pt idx="3">
                  <c:v>0.0</c:v>
                </c:pt>
                <c:pt idx="4">
                  <c:v>0.0</c:v>
                </c:pt>
                <c:pt idx="6">
                  <c:v>0.0</c:v>
                </c:pt>
                <c:pt idx="7">
                  <c:v>0.0</c:v>
                </c:pt>
                <c:pt idx="9">
                  <c:v>0.0</c:v>
                </c:pt>
                <c:pt idx="10">
                  <c:v>0.0</c:v>
                </c:pt>
                <c:pt idx="12">
                  <c:v>0.0</c:v>
                </c:pt>
                <c:pt idx="13">
                  <c:v>0.0</c:v>
                </c:pt>
                <c:pt idx="15">
                  <c:v>0.0</c:v>
                </c:pt>
                <c:pt idx="16">
                  <c:v>0.0</c:v>
                </c:pt>
                <c:pt idx="18">
                  <c:v>0.0</c:v>
                </c:pt>
                <c:pt idx="19">
                  <c:v>0.0</c:v>
                </c:pt>
                <c:pt idx="21">
                  <c:v>0.0</c:v>
                </c:pt>
                <c:pt idx="22">
                  <c:v>0.0</c:v>
                </c:pt>
                <c:pt idx="24">
                  <c:v>0.0</c:v>
                </c:pt>
                <c:pt idx="25">
                  <c:v>0.0</c:v>
                </c:pt>
                <c:pt idx="27">
                  <c:v>0.0</c:v>
                </c:pt>
                <c:pt idx="28">
                  <c:v>0.0</c:v>
                </c:pt>
                <c:pt idx="30">
                  <c:v>0.0</c:v>
                </c:pt>
                <c:pt idx="31">
                  <c:v>0.0</c:v>
                </c:pt>
                <c:pt idx="33">
                  <c:v>1.402</c:v>
                </c:pt>
                <c:pt idx="34">
                  <c:v>1.675</c:v>
                </c:pt>
                <c:pt idx="36">
                  <c:v>0.0</c:v>
                </c:pt>
                <c:pt idx="37">
                  <c:v>0.0</c:v>
                </c:pt>
                <c:pt idx="39">
                  <c:v>0.0</c:v>
                </c:pt>
                <c:pt idx="40">
                  <c:v>0.0</c:v>
                </c:pt>
                <c:pt idx="42">
                  <c:v>0.0</c:v>
                </c:pt>
                <c:pt idx="43">
                  <c:v>0.0</c:v>
                </c:pt>
                <c:pt idx="45">
                  <c:v>0.015</c:v>
                </c:pt>
                <c:pt idx="46">
                  <c:v>0.003</c:v>
                </c:pt>
                <c:pt idx="48">
                  <c:v>0.0</c:v>
                </c:pt>
                <c:pt idx="49">
                  <c:v>0.0</c:v>
                </c:pt>
                <c:pt idx="51">
                  <c:v>2.147</c:v>
                </c:pt>
                <c:pt idx="52">
                  <c:v>2.59</c:v>
                </c:pt>
                <c:pt idx="54">
                  <c:v>4.023</c:v>
                </c:pt>
                <c:pt idx="55">
                  <c:v>4.505</c:v>
                </c:pt>
                <c:pt idx="57">
                  <c:v>3.4</c:v>
                </c:pt>
                <c:pt idx="58">
                  <c:v>1.715</c:v>
                </c:pt>
                <c:pt idx="60">
                  <c:v>1.154</c:v>
                </c:pt>
                <c:pt idx="61">
                  <c:v>1.689</c:v>
                </c:pt>
                <c:pt idx="63">
                  <c:v>0.0</c:v>
                </c:pt>
                <c:pt idx="64">
                  <c:v>0.0</c:v>
                </c:pt>
                <c:pt idx="66">
                  <c:v>0.552</c:v>
                </c:pt>
                <c:pt idx="67">
                  <c:v>0.553</c:v>
                </c:pt>
                <c:pt idx="69">
                  <c:v>0.999</c:v>
                </c:pt>
                <c:pt idx="70">
                  <c:v>1.14</c:v>
                </c:pt>
              </c:numCache>
            </c:numRef>
          </c:val>
          <c:extLst xmlns:c16r2="http://schemas.microsoft.com/office/drawing/2015/06/chart">
            <c:ext xmlns:c16="http://schemas.microsoft.com/office/drawing/2014/chart" uri="{C3380CC4-5D6E-409C-BE32-E72D297353CC}">
              <c16:uniqueId val="{00000006-0F16-4740-8885-46B8B1F8F272}"/>
            </c:ext>
          </c:extLst>
        </c:ser>
        <c:ser>
          <c:idx val="5"/>
          <c:order val="5"/>
          <c:tx>
            <c:strRef>
              <c:f>' 1.3&amp;2.10'!$C$61</c:f>
              <c:strCache>
                <c:ptCount val="1"/>
                <c:pt idx="0">
                  <c:v>Otros</c:v>
                </c:pt>
              </c:strCache>
            </c:strRef>
          </c:tx>
          <c:invertIfNegative val="0"/>
          <c:cat>
            <c:multiLvlStrRef>
              <c:f>' 1.3&amp;2.10'!$D$54:$BV$55</c:f>
              <c:multiLvlStrCache>
                <c:ptCount val="71"/>
                <c:lvl>
                  <c:pt idx="0">
                    <c:v>2007</c:v>
                  </c:pt>
                  <c:pt idx="1">
                    <c:v>2014</c:v>
                  </c:pt>
                  <c:pt idx="3">
                    <c:v>2007</c:v>
                  </c:pt>
                  <c:pt idx="4">
                    <c:v>2014</c:v>
                  </c:pt>
                  <c:pt idx="6">
                    <c:v>2007</c:v>
                  </c:pt>
                  <c:pt idx="7">
                    <c:v>2014</c:v>
                  </c:pt>
                  <c:pt idx="9">
                    <c:v>2007</c:v>
                  </c:pt>
                  <c:pt idx="10">
                    <c:v>2014</c:v>
                  </c:pt>
                  <c:pt idx="12">
                    <c:v>2007</c:v>
                  </c:pt>
                  <c:pt idx="13">
                    <c:v>2014</c:v>
                  </c:pt>
                  <c:pt idx="15">
                    <c:v>2007</c:v>
                  </c:pt>
                  <c:pt idx="16">
                    <c:v>2014</c:v>
                  </c:pt>
                  <c:pt idx="18">
                    <c:v>2007</c:v>
                  </c:pt>
                  <c:pt idx="19">
                    <c:v>2014</c:v>
                  </c:pt>
                  <c:pt idx="21">
                    <c:v>2007</c:v>
                  </c:pt>
                  <c:pt idx="22">
                    <c:v>2014</c:v>
                  </c:pt>
                  <c:pt idx="24">
                    <c:v>2007</c:v>
                  </c:pt>
                  <c:pt idx="25">
                    <c:v>2014</c:v>
                  </c:pt>
                  <c:pt idx="27">
                    <c:v>2007</c:v>
                  </c:pt>
                  <c:pt idx="28">
                    <c:v>2014</c:v>
                  </c:pt>
                  <c:pt idx="30">
                    <c:v>2007</c:v>
                  </c:pt>
                  <c:pt idx="31">
                    <c:v>2014</c:v>
                  </c:pt>
                  <c:pt idx="33">
                    <c:v>2007</c:v>
                  </c:pt>
                  <c:pt idx="34">
                    <c:v>2014</c:v>
                  </c:pt>
                  <c:pt idx="36">
                    <c:v>2007</c:v>
                  </c:pt>
                  <c:pt idx="37">
                    <c:v>2014</c:v>
                  </c:pt>
                  <c:pt idx="39">
                    <c:v>2007</c:v>
                  </c:pt>
                  <c:pt idx="40">
                    <c:v>2014</c:v>
                  </c:pt>
                  <c:pt idx="42">
                    <c:v>2007</c:v>
                  </c:pt>
                  <c:pt idx="43">
                    <c:v>2014</c:v>
                  </c:pt>
                  <c:pt idx="45">
                    <c:v>2007</c:v>
                  </c:pt>
                  <c:pt idx="46">
                    <c:v>2014</c:v>
                  </c:pt>
                  <c:pt idx="48">
                    <c:v>2007</c:v>
                  </c:pt>
                  <c:pt idx="49">
                    <c:v>2014</c:v>
                  </c:pt>
                  <c:pt idx="51">
                    <c:v>2007</c:v>
                  </c:pt>
                  <c:pt idx="52">
                    <c:v>2014</c:v>
                  </c:pt>
                  <c:pt idx="54">
                    <c:v>2007</c:v>
                  </c:pt>
                  <c:pt idx="55">
                    <c:v>2014</c:v>
                  </c:pt>
                  <c:pt idx="57">
                    <c:v>2007</c:v>
                  </c:pt>
                  <c:pt idx="58">
                    <c:v>2014</c:v>
                  </c:pt>
                  <c:pt idx="60">
                    <c:v>2007</c:v>
                  </c:pt>
                  <c:pt idx="61">
                    <c:v>2014</c:v>
                  </c:pt>
                  <c:pt idx="63">
                    <c:v>2007</c:v>
                  </c:pt>
                  <c:pt idx="64">
                    <c:v>2014</c:v>
                  </c:pt>
                  <c:pt idx="66">
                    <c:v>2007</c:v>
                  </c:pt>
                  <c:pt idx="67">
                    <c:v>2014</c:v>
                  </c:pt>
                  <c:pt idx="69">
                    <c:v>2007</c:v>
                  </c:pt>
                  <c:pt idx="70">
                    <c:v>2014</c:v>
                  </c:pt>
                </c:lvl>
                <c:lvl>
                  <c:pt idx="0">
                    <c:v>BHS</c:v>
                  </c:pt>
                  <c:pt idx="3">
                    <c:v>BOL</c:v>
                  </c:pt>
                  <c:pt idx="6">
                    <c:v>DOM</c:v>
                  </c:pt>
                  <c:pt idx="9">
                    <c:v>VEN</c:v>
                  </c:pt>
                  <c:pt idx="12">
                    <c:v>PRY</c:v>
                  </c:pt>
                  <c:pt idx="15">
                    <c:v>CHL</c:v>
                  </c:pt>
                  <c:pt idx="18">
                    <c:v>HND</c:v>
                  </c:pt>
                  <c:pt idx="21">
                    <c:v>JAM</c:v>
                  </c:pt>
                  <c:pt idx="24">
                    <c:v>ECU</c:v>
                  </c:pt>
                  <c:pt idx="27">
                    <c:v>GTM</c:v>
                  </c:pt>
                  <c:pt idx="30">
                    <c:v>SLV</c:v>
                  </c:pt>
                  <c:pt idx="33">
                    <c:v>MEX</c:v>
                  </c:pt>
                  <c:pt idx="36">
                    <c:v>ARG</c:v>
                  </c:pt>
                  <c:pt idx="39">
                    <c:v>BRB</c:v>
                  </c:pt>
                  <c:pt idx="42">
                    <c:v>NIC</c:v>
                  </c:pt>
                  <c:pt idx="45">
                    <c:v>PER</c:v>
                  </c:pt>
                  <c:pt idx="48">
                    <c:v>URY</c:v>
                  </c:pt>
                  <c:pt idx="51">
                    <c:v>BRA</c:v>
                  </c:pt>
                  <c:pt idx="54">
                    <c:v>CRI</c:v>
                  </c:pt>
                  <c:pt idx="57">
                    <c:v>COL</c:v>
                  </c:pt>
                  <c:pt idx="60">
                    <c:v>PAN</c:v>
                  </c:pt>
                  <c:pt idx="63">
                    <c:v>TTO</c:v>
                  </c:pt>
                  <c:pt idx="66">
                    <c:v>ALC</c:v>
                  </c:pt>
                  <c:pt idx="69">
                    <c:v>OCDE</c:v>
                  </c:pt>
                </c:lvl>
              </c:multiLvlStrCache>
            </c:multiLvlStrRef>
          </c:cat>
          <c:val>
            <c:numRef>
              <c:f>' 1.3&amp;2.10'!$D$61:$BV$61</c:f>
              <c:numCache>
                <c:formatCode>General</c:formatCode>
                <c:ptCount val="71"/>
                <c:pt idx="0">
                  <c:v>18.026</c:v>
                </c:pt>
                <c:pt idx="1">
                  <c:v>10.422</c:v>
                </c:pt>
                <c:pt idx="3">
                  <c:v>14.27</c:v>
                </c:pt>
                <c:pt idx="4">
                  <c:v>16.222</c:v>
                </c:pt>
                <c:pt idx="6">
                  <c:v>0.714</c:v>
                </c:pt>
                <c:pt idx="7">
                  <c:v>0.0</c:v>
                </c:pt>
                <c:pt idx="9">
                  <c:v>0.0</c:v>
                </c:pt>
                <c:pt idx="10">
                  <c:v>1.397</c:v>
                </c:pt>
                <c:pt idx="12">
                  <c:v>1.69</c:v>
                </c:pt>
                <c:pt idx="13">
                  <c:v>0.629</c:v>
                </c:pt>
                <c:pt idx="15">
                  <c:v>0.005</c:v>
                </c:pt>
                <c:pt idx="16">
                  <c:v>0.172</c:v>
                </c:pt>
                <c:pt idx="18">
                  <c:v>0.027</c:v>
                </c:pt>
                <c:pt idx="19">
                  <c:v>0.009</c:v>
                </c:pt>
                <c:pt idx="21">
                  <c:v>5.299</c:v>
                </c:pt>
                <c:pt idx="22">
                  <c:v>3.493</c:v>
                </c:pt>
                <c:pt idx="24">
                  <c:v>0.04</c:v>
                </c:pt>
                <c:pt idx="25">
                  <c:v>0.674</c:v>
                </c:pt>
                <c:pt idx="27">
                  <c:v>1.08</c:v>
                </c:pt>
                <c:pt idx="28">
                  <c:v>0.624</c:v>
                </c:pt>
                <c:pt idx="30">
                  <c:v>0.0</c:v>
                </c:pt>
                <c:pt idx="31">
                  <c:v>0.0</c:v>
                </c:pt>
                <c:pt idx="33">
                  <c:v>0.844</c:v>
                </c:pt>
                <c:pt idx="34">
                  <c:v>1.316</c:v>
                </c:pt>
                <c:pt idx="36">
                  <c:v>1.425</c:v>
                </c:pt>
                <c:pt idx="37">
                  <c:v>0.935</c:v>
                </c:pt>
                <c:pt idx="39">
                  <c:v>1.28</c:v>
                </c:pt>
                <c:pt idx="40">
                  <c:v>1.218</c:v>
                </c:pt>
                <c:pt idx="42">
                  <c:v>0.085</c:v>
                </c:pt>
                <c:pt idx="43">
                  <c:v>0.139</c:v>
                </c:pt>
                <c:pt idx="45">
                  <c:v>2.61</c:v>
                </c:pt>
                <c:pt idx="46">
                  <c:v>2.227</c:v>
                </c:pt>
                <c:pt idx="48">
                  <c:v>0.046</c:v>
                </c:pt>
                <c:pt idx="49">
                  <c:v>0.15</c:v>
                </c:pt>
                <c:pt idx="51">
                  <c:v>0.683</c:v>
                </c:pt>
                <c:pt idx="52">
                  <c:v>3.025</c:v>
                </c:pt>
                <c:pt idx="54">
                  <c:v>0.534</c:v>
                </c:pt>
                <c:pt idx="55">
                  <c:v>1.086</c:v>
                </c:pt>
                <c:pt idx="57">
                  <c:v>5.585</c:v>
                </c:pt>
                <c:pt idx="58">
                  <c:v>5.323</c:v>
                </c:pt>
                <c:pt idx="60">
                  <c:v>6.134</c:v>
                </c:pt>
                <c:pt idx="61">
                  <c:v>3.678</c:v>
                </c:pt>
                <c:pt idx="63">
                  <c:v>0.835</c:v>
                </c:pt>
                <c:pt idx="64">
                  <c:v>0.577</c:v>
                </c:pt>
                <c:pt idx="66">
                  <c:v>2.782</c:v>
                </c:pt>
                <c:pt idx="67">
                  <c:v>2.423</c:v>
                </c:pt>
                <c:pt idx="69">
                  <c:v>0.593</c:v>
                </c:pt>
                <c:pt idx="70">
                  <c:v>0.56</c:v>
                </c:pt>
              </c:numCache>
            </c:numRef>
          </c:val>
          <c:extLst xmlns:c16r2="http://schemas.microsoft.com/office/drawing/2015/06/chart">
            <c:ext xmlns:c16="http://schemas.microsoft.com/office/drawing/2014/chart" uri="{C3380CC4-5D6E-409C-BE32-E72D297353CC}">
              <c16:uniqueId val="{00000007-0F16-4740-8885-46B8B1F8F272}"/>
            </c:ext>
          </c:extLst>
        </c:ser>
        <c:dLbls>
          <c:showLegendKey val="0"/>
          <c:showVal val="0"/>
          <c:showCatName val="0"/>
          <c:showSerName val="0"/>
          <c:showPercent val="0"/>
          <c:showBubbleSize val="0"/>
        </c:dLbls>
        <c:gapWidth val="7"/>
        <c:overlap val="100"/>
        <c:axId val="346048464"/>
        <c:axId val="346052880"/>
      </c:barChart>
      <c:catAx>
        <c:axId val="346048464"/>
        <c:scaling>
          <c:orientation val="minMax"/>
        </c:scaling>
        <c:delete val="0"/>
        <c:axPos val="b"/>
        <c:numFmt formatCode="General" sourceLinked="1"/>
        <c:majorTickMark val="out"/>
        <c:minorTickMark val="none"/>
        <c:tickLblPos val="nextTo"/>
        <c:spPr>
          <a:ln>
            <a:noFill/>
          </a:ln>
        </c:spPr>
        <c:txPr>
          <a:bodyPr rot="-5400000" vert="horz"/>
          <a:lstStyle/>
          <a:p>
            <a:pPr>
              <a:defRPr sz="1000" b="0" i="0" u="none" strike="noStrike" baseline="0">
                <a:solidFill>
                  <a:srgbClr val="000000"/>
                </a:solidFill>
                <a:latin typeface="Calibri"/>
                <a:ea typeface="Calibri"/>
                <a:cs typeface="Calibri"/>
              </a:defRPr>
            </a:pPr>
            <a:endParaRPr lang="en-US"/>
          </a:p>
        </c:txPr>
        <c:crossAx val="346052880"/>
        <c:crosses val="autoZero"/>
        <c:auto val="1"/>
        <c:lblAlgn val="ctr"/>
        <c:lblOffset val="100"/>
        <c:noMultiLvlLbl val="0"/>
      </c:catAx>
      <c:valAx>
        <c:axId val="34605288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46048464"/>
        <c:crosses val="autoZero"/>
        <c:crossBetween val="between"/>
      </c:valAx>
    </c:plotArea>
    <c:legend>
      <c:legendPos val="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434431548438477"/>
          <c:y val="0.145664849464455"/>
          <c:w val="0.941134481028063"/>
          <c:h val="0.774806078990454"/>
        </c:manualLayout>
      </c:layout>
      <c:barChart>
        <c:barDir val="col"/>
        <c:grouping val="stacked"/>
        <c:varyColors val="0"/>
        <c:ser>
          <c:idx val="1"/>
          <c:order val="0"/>
          <c:tx>
            <c:strRef>
              <c:f>'2.20'!$D$40</c:f>
              <c:strCache>
                <c:ptCount val="1"/>
                <c:pt idx="0">
                  <c:v>Indemnización de empleados</c:v>
                </c:pt>
              </c:strCache>
            </c:strRef>
          </c:tx>
          <c:invertIfNegative val="0"/>
          <c:cat>
            <c:strRef>
              <c:f>'2.20'!$B$41:$B$51</c:f>
              <c:strCache>
                <c:ptCount val="11"/>
                <c:pt idx="0">
                  <c:v>BRA</c:v>
                </c:pt>
                <c:pt idx="1">
                  <c:v>COL</c:v>
                </c:pt>
                <c:pt idx="2">
                  <c:v>JAM</c:v>
                </c:pt>
                <c:pt idx="3">
                  <c:v>CRI</c:v>
                </c:pt>
                <c:pt idx="4">
                  <c:v>SLV</c:v>
                </c:pt>
                <c:pt idx="5">
                  <c:v>MEX</c:v>
                </c:pt>
                <c:pt idx="6">
                  <c:v>CHL</c:v>
                </c:pt>
                <c:pt idx="7">
                  <c:v>PRY</c:v>
                </c:pt>
                <c:pt idx="8">
                  <c:v>PER</c:v>
                </c:pt>
                <c:pt idx="9">
                  <c:v>ALC</c:v>
                </c:pt>
                <c:pt idx="10">
                  <c:v>OCDE</c:v>
                </c:pt>
              </c:strCache>
            </c:strRef>
          </c:cat>
          <c:val>
            <c:numRef>
              <c:f>'2.20'!$D$41:$D$51</c:f>
              <c:numCache>
                <c:formatCode>General</c:formatCode>
                <c:ptCount val="11"/>
                <c:pt idx="0">
                  <c:v>12.85289299888275</c:v>
                </c:pt>
                <c:pt idx="1">
                  <c:v>4.85389643881124</c:v>
                </c:pt>
                <c:pt idx="2">
                  <c:v>11.92432260350776</c:v>
                </c:pt>
                <c:pt idx="3">
                  <c:v>13.49484716122555</c:v>
                </c:pt>
                <c:pt idx="4">
                  <c:v>9.40169534727515</c:v>
                </c:pt>
                <c:pt idx="5">
                  <c:v>9.179726602965363</c:v>
                </c:pt>
                <c:pt idx="6">
                  <c:v>6.164723135122185</c:v>
                </c:pt>
                <c:pt idx="7">
                  <c:v>11.45719025474481</c:v>
                </c:pt>
                <c:pt idx="8">
                  <c:v>6.241313521987923</c:v>
                </c:pt>
                <c:pt idx="9">
                  <c:v>10.21147970617519</c:v>
                </c:pt>
                <c:pt idx="10">
                  <c:v>9.606575681675409</c:v>
                </c:pt>
              </c:numCache>
            </c:numRef>
          </c:val>
          <c:extLst xmlns:c16r2="http://schemas.microsoft.com/office/drawing/2015/06/chart">
            <c:ext xmlns:c16="http://schemas.microsoft.com/office/drawing/2014/chart" uri="{C3380CC4-5D6E-409C-BE32-E72D297353CC}">
              <c16:uniqueId val="{00000000-02C3-4438-8F95-0D42E7CA437B}"/>
            </c:ext>
          </c:extLst>
        </c:ser>
        <c:ser>
          <c:idx val="0"/>
          <c:order val="1"/>
          <c:tx>
            <c:strRef>
              <c:f>'2.20'!$E$40</c:f>
              <c:strCache>
                <c:ptCount val="1"/>
                <c:pt idx="0">
                  <c:v>Consumo intermedio</c:v>
                </c:pt>
              </c:strCache>
            </c:strRef>
          </c:tx>
          <c:invertIfNegative val="0"/>
          <c:cat>
            <c:strRef>
              <c:f>'2.20'!$B$41:$B$51</c:f>
              <c:strCache>
                <c:ptCount val="11"/>
                <c:pt idx="0">
                  <c:v>BRA</c:v>
                </c:pt>
                <c:pt idx="1">
                  <c:v>COL</c:v>
                </c:pt>
                <c:pt idx="2">
                  <c:v>JAM</c:v>
                </c:pt>
                <c:pt idx="3">
                  <c:v>CRI</c:v>
                </c:pt>
                <c:pt idx="4">
                  <c:v>SLV</c:v>
                </c:pt>
                <c:pt idx="5">
                  <c:v>MEX</c:v>
                </c:pt>
                <c:pt idx="6">
                  <c:v>CHL</c:v>
                </c:pt>
                <c:pt idx="7">
                  <c:v>PRY</c:v>
                </c:pt>
                <c:pt idx="8">
                  <c:v>PER</c:v>
                </c:pt>
                <c:pt idx="9">
                  <c:v>ALC</c:v>
                </c:pt>
                <c:pt idx="10">
                  <c:v>OCDE</c:v>
                </c:pt>
              </c:strCache>
            </c:strRef>
          </c:cat>
          <c:val>
            <c:numRef>
              <c:f>'2.20'!$E$41:$E$51</c:f>
              <c:numCache>
                <c:formatCode>General</c:formatCode>
                <c:ptCount val="11"/>
                <c:pt idx="0">
                  <c:v>5.708225411982907</c:v>
                </c:pt>
                <c:pt idx="1">
                  <c:v>10.45298141114484</c:v>
                </c:pt>
                <c:pt idx="2">
                  <c:v>3.609183279704061</c:v>
                </c:pt>
                <c:pt idx="3">
                  <c:v>3.185304545259196</c:v>
                </c:pt>
                <c:pt idx="4">
                  <c:v>4.10292383221045</c:v>
                </c:pt>
                <c:pt idx="5">
                  <c:v>2.97442321850261</c:v>
                </c:pt>
                <c:pt idx="6">
                  <c:v>3.056559270940696</c:v>
                </c:pt>
                <c:pt idx="7">
                  <c:v>2.764825285293608</c:v>
                </c:pt>
                <c:pt idx="8">
                  <c:v>6.09703228068228</c:v>
                </c:pt>
                <c:pt idx="9">
                  <c:v>5.128677930476179</c:v>
                </c:pt>
                <c:pt idx="10">
                  <c:v>5.947477147846944</c:v>
                </c:pt>
              </c:numCache>
            </c:numRef>
          </c:val>
          <c:extLst xmlns:c16r2="http://schemas.microsoft.com/office/drawing/2015/06/chart">
            <c:ext xmlns:c16="http://schemas.microsoft.com/office/drawing/2014/chart" uri="{C3380CC4-5D6E-409C-BE32-E72D297353CC}">
              <c16:uniqueId val="{00000001-02C3-4438-8F95-0D42E7CA437B}"/>
            </c:ext>
          </c:extLst>
        </c:ser>
        <c:ser>
          <c:idx val="2"/>
          <c:order val="2"/>
          <c:tx>
            <c:strRef>
              <c:f>'2.20'!$F$40</c:f>
              <c:strCache>
                <c:ptCount val="1"/>
                <c:pt idx="0">
                  <c:v>Impuesto sobre la propiedad (incl. intereses)</c:v>
                </c:pt>
              </c:strCache>
            </c:strRef>
          </c:tx>
          <c:invertIfNegative val="0"/>
          <c:cat>
            <c:strRef>
              <c:f>'2.20'!$B$41:$B$51</c:f>
              <c:strCache>
                <c:ptCount val="11"/>
                <c:pt idx="0">
                  <c:v>BRA</c:v>
                </c:pt>
                <c:pt idx="1">
                  <c:v>COL</c:v>
                </c:pt>
                <c:pt idx="2">
                  <c:v>JAM</c:v>
                </c:pt>
                <c:pt idx="3">
                  <c:v>CRI</c:v>
                </c:pt>
                <c:pt idx="4">
                  <c:v>SLV</c:v>
                </c:pt>
                <c:pt idx="5">
                  <c:v>MEX</c:v>
                </c:pt>
                <c:pt idx="6">
                  <c:v>CHL</c:v>
                </c:pt>
                <c:pt idx="7">
                  <c:v>PRY</c:v>
                </c:pt>
                <c:pt idx="8">
                  <c:v>PER</c:v>
                </c:pt>
                <c:pt idx="9">
                  <c:v>ALC</c:v>
                </c:pt>
                <c:pt idx="10">
                  <c:v>OCDE</c:v>
                </c:pt>
              </c:strCache>
            </c:strRef>
          </c:cat>
          <c:val>
            <c:numRef>
              <c:f>'2.20'!$F$41:$F$51</c:f>
              <c:numCache>
                <c:formatCode>General</c:formatCode>
                <c:ptCount val="11"/>
                <c:pt idx="0">
                  <c:v>7.864375766955574</c:v>
                </c:pt>
                <c:pt idx="1">
                  <c:v>2.661100016927811</c:v>
                </c:pt>
                <c:pt idx="2">
                  <c:v>8.269473801492104</c:v>
                </c:pt>
                <c:pt idx="3">
                  <c:v>2.637039367868054</c:v>
                </c:pt>
                <c:pt idx="4">
                  <c:v>2.321472167299136</c:v>
                </c:pt>
                <c:pt idx="5">
                  <c:v>1.782792527616656</c:v>
                </c:pt>
                <c:pt idx="6">
                  <c:v>0.548979939961317</c:v>
                </c:pt>
                <c:pt idx="7">
                  <c:v>0.390277088463735</c:v>
                </c:pt>
                <c:pt idx="8">
                  <c:v>1.051849512545529</c:v>
                </c:pt>
                <c:pt idx="9">
                  <c:v>4.582577744701481</c:v>
                </c:pt>
                <c:pt idx="10">
                  <c:v>2.810984239071464</c:v>
                </c:pt>
              </c:numCache>
            </c:numRef>
          </c:val>
          <c:extLst xmlns:c16r2="http://schemas.microsoft.com/office/drawing/2015/06/chart">
            <c:ext xmlns:c16="http://schemas.microsoft.com/office/drawing/2014/chart" uri="{C3380CC4-5D6E-409C-BE32-E72D297353CC}">
              <c16:uniqueId val="{00000002-02C3-4438-8F95-0D42E7CA437B}"/>
            </c:ext>
          </c:extLst>
        </c:ser>
        <c:ser>
          <c:idx val="3"/>
          <c:order val="3"/>
          <c:tx>
            <c:strRef>
              <c:f>'2.20'!$G$40</c:f>
              <c:strCache>
                <c:ptCount val="1"/>
                <c:pt idx="0">
                  <c:v>Subsidios</c:v>
                </c:pt>
              </c:strCache>
            </c:strRef>
          </c:tx>
          <c:invertIfNegative val="0"/>
          <c:cat>
            <c:strRef>
              <c:f>'2.20'!$B$41:$B$51</c:f>
              <c:strCache>
                <c:ptCount val="11"/>
                <c:pt idx="0">
                  <c:v>BRA</c:v>
                </c:pt>
                <c:pt idx="1">
                  <c:v>COL</c:v>
                </c:pt>
                <c:pt idx="2">
                  <c:v>JAM</c:v>
                </c:pt>
                <c:pt idx="3">
                  <c:v>CRI</c:v>
                </c:pt>
                <c:pt idx="4">
                  <c:v>SLV</c:v>
                </c:pt>
                <c:pt idx="5">
                  <c:v>MEX</c:v>
                </c:pt>
                <c:pt idx="6">
                  <c:v>CHL</c:v>
                </c:pt>
                <c:pt idx="7">
                  <c:v>PRY</c:v>
                </c:pt>
                <c:pt idx="8">
                  <c:v>PER</c:v>
                </c:pt>
                <c:pt idx="9">
                  <c:v>ALC</c:v>
                </c:pt>
                <c:pt idx="10">
                  <c:v>OCDE</c:v>
                </c:pt>
              </c:strCache>
            </c:strRef>
          </c:cat>
          <c:val>
            <c:numRef>
              <c:f>'2.20'!$G$41:$G$51</c:f>
              <c:numCache>
                <c:formatCode>General</c:formatCode>
                <c:ptCount val="11"/>
                <c:pt idx="0">
                  <c:v>0.341971916574325</c:v>
                </c:pt>
                <c:pt idx="1">
                  <c:v>0.248212528697934</c:v>
                </c:pt>
                <c:pt idx="2">
                  <c:v>0.0</c:v>
                </c:pt>
                <c:pt idx="3">
                  <c:v>0.000385491404126934</c:v>
                </c:pt>
                <c:pt idx="4">
                  <c:v>0.756850027300957</c:v>
                </c:pt>
                <c:pt idx="5">
                  <c:v>1.111584018638647</c:v>
                </c:pt>
                <c:pt idx="6">
                  <c:v>3.313397651220952</c:v>
                </c:pt>
                <c:pt idx="7">
                  <c:v>0.0326287870838659</c:v>
                </c:pt>
                <c:pt idx="8">
                  <c:v>0.0</c:v>
                </c:pt>
                <c:pt idx="9">
                  <c:v>0.720214973329587</c:v>
                </c:pt>
                <c:pt idx="10">
                  <c:v>0.839906206787353</c:v>
                </c:pt>
              </c:numCache>
            </c:numRef>
          </c:val>
          <c:extLst xmlns:c16r2="http://schemas.microsoft.com/office/drawing/2015/06/chart">
            <c:ext xmlns:c16="http://schemas.microsoft.com/office/drawing/2014/chart" uri="{C3380CC4-5D6E-409C-BE32-E72D297353CC}">
              <c16:uniqueId val="{00000003-02C3-4438-8F95-0D42E7CA437B}"/>
            </c:ext>
          </c:extLst>
        </c:ser>
        <c:ser>
          <c:idx val="4"/>
          <c:order val="4"/>
          <c:tx>
            <c:strRef>
              <c:f>'2.20'!$H$40</c:f>
              <c:strCache>
                <c:ptCount val="1"/>
                <c:pt idx="0">
                  <c:v>Beneficios sociales</c:v>
                </c:pt>
              </c:strCache>
            </c:strRef>
          </c:tx>
          <c:invertIfNegative val="0"/>
          <c:cat>
            <c:strRef>
              <c:f>'2.20'!$B$41:$B$51</c:f>
              <c:strCache>
                <c:ptCount val="11"/>
                <c:pt idx="0">
                  <c:v>BRA</c:v>
                </c:pt>
                <c:pt idx="1">
                  <c:v>COL</c:v>
                </c:pt>
                <c:pt idx="2">
                  <c:v>JAM</c:v>
                </c:pt>
                <c:pt idx="3">
                  <c:v>CRI</c:v>
                </c:pt>
                <c:pt idx="4">
                  <c:v>SLV</c:v>
                </c:pt>
                <c:pt idx="5">
                  <c:v>MEX</c:v>
                </c:pt>
                <c:pt idx="6">
                  <c:v>CHL</c:v>
                </c:pt>
                <c:pt idx="7">
                  <c:v>PRY</c:v>
                </c:pt>
                <c:pt idx="8">
                  <c:v>PER</c:v>
                </c:pt>
                <c:pt idx="9">
                  <c:v>ALC</c:v>
                </c:pt>
                <c:pt idx="10">
                  <c:v>OCDE</c:v>
                </c:pt>
              </c:strCache>
            </c:strRef>
          </c:cat>
          <c:val>
            <c:numRef>
              <c:f>'2.20'!$H$41:$H$51</c:f>
              <c:numCache>
                <c:formatCode>General</c:formatCode>
                <c:ptCount val="11"/>
                <c:pt idx="0">
                  <c:v>13.9090924302424</c:v>
                </c:pt>
                <c:pt idx="1">
                  <c:v>10.6521298627789</c:v>
                </c:pt>
                <c:pt idx="2">
                  <c:v>2.869102716300239</c:v>
                </c:pt>
                <c:pt idx="3">
                  <c:v>5.918921785000008</c:v>
                </c:pt>
                <c:pt idx="4">
                  <c:v>2.355967773535316</c:v>
                </c:pt>
                <c:pt idx="5">
                  <c:v>2.262360750564621</c:v>
                </c:pt>
                <c:pt idx="6">
                  <c:v>4.797703089604822</c:v>
                </c:pt>
                <c:pt idx="7">
                  <c:v>3.674144060772336</c:v>
                </c:pt>
                <c:pt idx="8">
                  <c:v>2.125876053482828</c:v>
                </c:pt>
                <c:pt idx="9">
                  <c:v>8.660992941460712</c:v>
                </c:pt>
                <c:pt idx="10">
                  <c:v>16.86126706959126</c:v>
                </c:pt>
              </c:numCache>
            </c:numRef>
          </c:val>
          <c:extLst xmlns:c16r2="http://schemas.microsoft.com/office/drawing/2015/06/chart">
            <c:ext xmlns:c16="http://schemas.microsoft.com/office/drawing/2014/chart" uri="{C3380CC4-5D6E-409C-BE32-E72D297353CC}">
              <c16:uniqueId val="{00000004-02C3-4438-8F95-0D42E7CA437B}"/>
            </c:ext>
          </c:extLst>
        </c:ser>
        <c:ser>
          <c:idx val="5"/>
          <c:order val="5"/>
          <c:tx>
            <c:strRef>
              <c:f>'2.20'!$I$40</c:f>
              <c:strCache>
                <c:ptCount val="1"/>
                <c:pt idx="0">
                  <c:v>Ayudas + otros gastos (corrientes y de capital)</c:v>
                </c:pt>
              </c:strCache>
            </c:strRef>
          </c:tx>
          <c:invertIfNegative val="0"/>
          <c:cat>
            <c:strRef>
              <c:f>'2.20'!$B$41:$B$51</c:f>
              <c:strCache>
                <c:ptCount val="11"/>
                <c:pt idx="0">
                  <c:v>BRA</c:v>
                </c:pt>
                <c:pt idx="1">
                  <c:v>COL</c:v>
                </c:pt>
                <c:pt idx="2">
                  <c:v>JAM</c:v>
                </c:pt>
                <c:pt idx="3">
                  <c:v>CRI</c:v>
                </c:pt>
                <c:pt idx="4">
                  <c:v>SLV</c:v>
                </c:pt>
                <c:pt idx="5">
                  <c:v>MEX</c:v>
                </c:pt>
                <c:pt idx="6">
                  <c:v>CHL</c:v>
                </c:pt>
                <c:pt idx="7">
                  <c:v>PRY</c:v>
                </c:pt>
                <c:pt idx="8">
                  <c:v>PER</c:v>
                </c:pt>
                <c:pt idx="9">
                  <c:v>ALC</c:v>
                </c:pt>
                <c:pt idx="10">
                  <c:v>OCDE</c:v>
                </c:pt>
              </c:strCache>
            </c:strRef>
          </c:cat>
          <c:val>
            <c:numRef>
              <c:f>'2.20'!$I$41:$I$51</c:f>
              <c:numCache>
                <c:formatCode>General</c:formatCode>
                <c:ptCount val="11"/>
                <c:pt idx="0">
                  <c:v>1.388277681380895</c:v>
                </c:pt>
                <c:pt idx="1">
                  <c:v>8.073567880531948</c:v>
                </c:pt>
                <c:pt idx="2">
                  <c:v>2.861690759935387</c:v>
                </c:pt>
                <c:pt idx="3">
                  <c:v>2.775320237427691</c:v>
                </c:pt>
                <c:pt idx="4">
                  <c:v>2.942393079550382</c:v>
                </c:pt>
                <c:pt idx="5">
                  <c:v>4.97900215378036</c:v>
                </c:pt>
                <c:pt idx="6">
                  <c:v>3.760112833391258</c:v>
                </c:pt>
                <c:pt idx="7">
                  <c:v>1.438882706879434</c:v>
                </c:pt>
                <c:pt idx="8">
                  <c:v>1.847713805270559</c:v>
                </c:pt>
                <c:pt idx="9">
                  <c:v>3.286619528684549</c:v>
                </c:pt>
                <c:pt idx="10">
                  <c:v>2.360813598658155</c:v>
                </c:pt>
              </c:numCache>
            </c:numRef>
          </c:val>
          <c:extLst xmlns:c16r2="http://schemas.microsoft.com/office/drawing/2015/06/chart">
            <c:ext xmlns:c16="http://schemas.microsoft.com/office/drawing/2014/chart" uri="{C3380CC4-5D6E-409C-BE32-E72D297353CC}">
              <c16:uniqueId val="{00000005-02C3-4438-8F95-0D42E7CA437B}"/>
            </c:ext>
          </c:extLst>
        </c:ser>
        <c:ser>
          <c:idx val="6"/>
          <c:order val="6"/>
          <c:tx>
            <c:strRef>
              <c:f>'2.20'!$J$40</c:f>
              <c:strCache>
                <c:ptCount val="1"/>
                <c:pt idx="0">
                  <c:v>Inversiones (brutas)</c:v>
                </c:pt>
              </c:strCache>
            </c:strRef>
          </c:tx>
          <c:invertIfNegative val="0"/>
          <c:cat>
            <c:strRef>
              <c:f>'2.20'!$B$41:$B$51</c:f>
              <c:strCache>
                <c:ptCount val="11"/>
                <c:pt idx="0">
                  <c:v>BRA</c:v>
                </c:pt>
                <c:pt idx="1">
                  <c:v>COL</c:v>
                </c:pt>
                <c:pt idx="2">
                  <c:v>JAM</c:v>
                </c:pt>
                <c:pt idx="3">
                  <c:v>CRI</c:v>
                </c:pt>
                <c:pt idx="4">
                  <c:v>SLV</c:v>
                </c:pt>
                <c:pt idx="5">
                  <c:v>MEX</c:v>
                </c:pt>
                <c:pt idx="6">
                  <c:v>CHL</c:v>
                </c:pt>
                <c:pt idx="7">
                  <c:v>PRY</c:v>
                </c:pt>
                <c:pt idx="8">
                  <c:v>PER</c:v>
                </c:pt>
                <c:pt idx="9">
                  <c:v>ALC</c:v>
                </c:pt>
                <c:pt idx="10">
                  <c:v>OCDE</c:v>
                </c:pt>
              </c:strCache>
            </c:strRef>
          </c:cat>
          <c:val>
            <c:numRef>
              <c:f>'2.20'!$J$41:$J$51</c:f>
              <c:numCache>
                <c:formatCode>General</c:formatCode>
                <c:ptCount val="11"/>
                <c:pt idx="0">
                  <c:v>2.386821020345126</c:v>
                </c:pt>
                <c:pt idx="1">
                  <c:v>3.100497783514423</c:v>
                </c:pt>
                <c:pt idx="2">
                  <c:v>1.579145508321554</c:v>
                </c:pt>
                <c:pt idx="3">
                  <c:v>2.374122200918546</c:v>
                </c:pt>
                <c:pt idx="4">
                  <c:v>2.986333911303612</c:v>
                </c:pt>
                <c:pt idx="5">
                  <c:v>2.148447878146292</c:v>
                </c:pt>
                <c:pt idx="6">
                  <c:v>2.266088228882551</c:v>
                </c:pt>
                <c:pt idx="7">
                  <c:v>3.369726686162815</c:v>
                </c:pt>
                <c:pt idx="8">
                  <c:v>5.499197925532413</c:v>
                </c:pt>
                <c:pt idx="9">
                  <c:v>2.55622310085675</c:v>
                </c:pt>
                <c:pt idx="10">
                  <c:v>3.207099865518564</c:v>
                </c:pt>
              </c:numCache>
            </c:numRef>
          </c:val>
          <c:extLst xmlns:c16r2="http://schemas.microsoft.com/office/drawing/2015/06/chart">
            <c:ext xmlns:c16="http://schemas.microsoft.com/office/drawing/2014/chart" uri="{C3380CC4-5D6E-409C-BE32-E72D297353CC}">
              <c16:uniqueId val="{00000006-02C3-4438-8F95-0D42E7CA437B}"/>
            </c:ext>
          </c:extLst>
        </c:ser>
        <c:dLbls>
          <c:showLegendKey val="0"/>
          <c:showVal val="0"/>
          <c:showCatName val="0"/>
          <c:showSerName val="0"/>
          <c:showPercent val="0"/>
          <c:showBubbleSize val="0"/>
        </c:dLbls>
        <c:gapWidth val="150"/>
        <c:overlap val="100"/>
        <c:axId val="243923744"/>
        <c:axId val="243927616"/>
      </c:barChart>
      <c:catAx>
        <c:axId val="243923744"/>
        <c:scaling>
          <c:orientation val="minMax"/>
        </c:scaling>
        <c:delete val="0"/>
        <c:axPos val="b"/>
        <c:numFmt formatCode="General" sourceLinked="1"/>
        <c:majorTickMark val="none"/>
        <c:minorTickMark val="none"/>
        <c:tickLblPos val="nextTo"/>
        <c:crossAx val="243927616"/>
        <c:crosses val="autoZero"/>
        <c:auto val="1"/>
        <c:lblAlgn val="ctr"/>
        <c:lblOffset val="100"/>
        <c:noMultiLvlLbl val="0"/>
      </c:catAx>
      <c:valAx>
        <c:axId val="243927616"/>
        <c:scaling>
          <c:orientation val="minMax"/>
        </c:scaling>
        <c:delete val="0"/>
        <c:axPos val="l"/>
        <c:majorGridlines>
          <c:spPr>
            <a:ln>
              <a:solidFill>
                <a:schemeClr val="accent1">
                  <a:alpha val="40000"/>
                </a:schemeClr>
              </a:solidFill>
            </a:ln>
          </c:spPr>
        </c:majorGridlines>
        <c:numFmt formatCode="0" sourceLinked="0"/>
        <c:majorTickMark val="out"/>
        <c:minorTickMark val="none"/>
        <c:tickLblPos val="nextTo"/>
        <c:crossAx val="243923744"/>
        <c:crosses val="autoZero"/>
        <c:crossBetween val="between"/>
      </c:valAx>
      <c:spPr>
        <a:ln>
          <a:solidFill>
            <a:schemeClr val="accent1">
              <a:alpha val="30000"/>
            </a:schemeClr>
          </a:solidFill>
        </a:ln>
      </c:spPr>
    </c:plotArea>
    <c:legend>
      <c:legendPos val="t"/>
      <c:layout>
        <c:manualLayout>
          <c:xMode val="edge"/>
          <c:yMode val="edge"/>
          <c:x val="0.0560994785965656"/>
          <c:y val="0.0222070934719858"/>
          <c:w val="0.895539705518873"/>
          <c:h val="0.110358663599354"/>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487605328403718"/>
          <c:y val="0.0875391584116502"/>
          <c:w val="0.926594654541422"/>
          <c:h val="0.791589436276218"/>
        </c:manualLayout>
      </c:layout>
      <c:barChart>
        <c:barDir val="col"/>
        <c:grouping val="clustered"/>
        <c:varyColors val="0"/>
        <c:ser>
          <c:idx val="1"/>
          <c:order val="2"/>
          <c:tx>
            <c:strRef>
              <c:f>'2.21'!$E$39</c:f>
              <c:strCache>
                <c:ptCount val="1"/>
                <c:pt idx="0">
                  <c:v>2014</c:v>
                </c:pt>
              </c:strCache>
            </c:strRef>
          </c:tx>
          <c:spPr>
            <a:solidFill>
              <a:schemeClr val="accent1"/>
            </a:solidFill>
            <a:ln>
              <a:noFill/>
            </a:ln>
          </c:spPr>
          <c:invertIfNegative val="0"/>
          <c:dPt>
            <c:idx val="10"/>
            <c:invertIfNegative val="0"/>
            <c:bubble3D val="0"/>
            <c:spPr>
              <a:solidFill>
                <a:schemeClr val="accent2">
                  <a:lumMod val="60000"/>
                  <a:lumOff val="40000"/>
                </a:schemeClr>
              </a:solidFill>
              <a:ln>
                <a:noFill/>
              </a:ln>
            </c:spPr>
            <c:extLst xmlns:c16r2="http://schemas.microsoft.com/office/drawing/2015/06/chart">
              <c:ext xmlns:c16="http://schemas.microsoft.com/office/drawing/2014/chart" uri="{C3380CC4-5D6E-409C-BE32-E72D297353CC}">
                <c16:uniqueId val="{00000001-5D22-4D62-88A7-FFF195036413}"/>
              </c:ext>
            </c:extLst>
          </c:dPt>
          <c:dPt>
            <c:idx val="11"/>
            <c:invertIfNegative val="0"/>
            <c:bubble3D val="0"/>
            <c:spPr>
              <a:solidFill>
                <a:schemeClr val="accent2"/>
              </a:solidFill>
              <a:ln>
                <a:noFill/>
              </a:ln>
            </c:spPr>
            <c:extLst xmlns:c16r2="http://schemas.microsoft.com/office/drawing/2015/06/chart">
              <c:ext xmlns:c16="http://schemas.microsoft.com/office/drawing/2014/chart" uri="{C3380CC4-5D6E-409C-BE32-E72D297353CC}">
                <c16:uniqueId val="{00000003-5D22-4D62-88A7-FFF195036413}"/>
              </c:ext>
            </c:extLst>
          </c:dPt>
          <c:dPt>
            <c:idx val="15"/>
            <c:invertIfNegative val="0"/>
            <c:bubble3D val="0"/>
            <c:spPr>
              <a:solidFill>
                <a:schemeClr val="accent1"/>
              </a:solidFill>
              <a:ln>
                <a:solidFill>
                  <a:srgbClr val="FF0000"/>
                </a:solidFill>
              </a:ln>
            </c:spPr>
            <c:extLst xmlns:c16r2="http://schemas.microsoft.com/office/drawing/2015/06/chart">
              <c:ext xmlns:c16="http://schemas.microsoft.com/office/drawing/2014/chart" uri="{C3380CC4-5D6E-409C-BE32-E72D297353CC}">
                <c16:uniqueId val="{00000005-5D22-4D62-88A7-FFF195036413}"/>
              </c:ext>
            </c:extLst>
          </c:dPt>
          <c:cat>
            <c:strRef>
              <c:f>'2.21'!$B$40:$B$51</c:f>
              <c:strCache>
                <c:ptCount val="12"/>
                <c:pt idx="0">
                  <c:v>PER</c:v>
                </c:pt>
                <c:pt idx="1">
                  <c:v>PRY</c:v>
                </c:pt>
                <c:pt idx="2">
                  <c:v>SLV</c:v>
                </c:pt>
                <c:pt idx="3">
                  <c:v>CHL</c:v>
                </c:pt>
                <c:pt idx="4">
                  <c:v>MEX</c:v>
                </c:pt>
                <c:pt idx="5">
                  <c:v>CRI</c:v>
                </c:pt>
                <c:pt idx="6">
                  <c:v>COL</c:v>
                </c:pt>
                <c:pt idx="7">
                  <c:v>BRA</c:v>
                </c:pt>
                <c:pt idx="8">
                  <c:v>JAM</c:v>
                </c:pt>
                <c:pt idx="10">
                  <c:v>ALC</c:v>
                </c:pt>
                <c:pt idx="11">
                  <c:v>OCDE</c:v>
                </c:pt>
              </c:strCache>
            </c:strRef>
          </c:cat>
          <c:val>
            <c:numRef>
              <c:f>'2.21'!$E$40:$E$51</c:f>
              <c:numCache>
                <c:formatCode>0.00</c:formatCode>
                <c:ptCount val="12"/>
                <c:pt idx="0">
                  <c:v>24.05284516722718</c:v>
                </c:pt>
                <c:pt idx="1">
                  <c:v>14.57010575075656</c:v>
                </c:pt>
                <c:pt idx="2">
                  <c:v>12.00891751300471</c:v>
                </c:pt>
                <c:pt idx="3">
                  <c:v>9.478540828115283</c:v>
                </c:pt>
                <c:pt idx="4">
                  <c:v>8.7913014086862</c:v>
                </c:pt>
                <c:pt idx="5">
                  <c:v>7.773697144073232</c:v>
                </c:pt>
                <c:pt idx="6">
                  <c:v>7.743039561934375</c:v>
                </c:pt>
                <c:pt idx="7">
                  <c:v>5.369475896456605</c:v>
                </c:pt>
                <c:pt idx="8">
                  <c:v>5.090324360522066</c:v>
                </c:pt>
                <c:pt idx="10">
                  <c:v>7.265990157871515</c:v>
                </c:pt>
                <c:pt idx="11">
                  <c:v>7.703055984124731</c:v>
                </c:pt>
              </c:numCache>
            </c:numRef>
          </c:val>
          <c:extLst xmlns:c16r2="http://schemas.microsoft.com/office/drawing/2015/06/chart">
            <c:ext xmlns:c16="http://schemas.microsoft.com/office/drawing/2014/chart" uri="{C3380CC4-5D6E-409C-BE32-E72D297353CC}">
              <c16:uniqueId val="{00000006-5D22-4D62-88A7-FFF195036413}"/>
            </c:ext>
          </c:extLst>
        </c:ser>
        <c:dLbls>
          <c:showLegendKey val="0"/>
          <c:showVal val="0"/>
          <c:showCatName val="0"/>
          <c:showSerName val="0"/>
          <c:showPercent val="0"/>
          <c:showBubbleSize val="0"/>
        </c:dLbls>
        <c:gapWidth val="109"/>
        <c:axId val="244001856"/>
        <c:axId val="244005840"/>
      </c:barChart>
      <c:lineChart>
        <c:grouping val="standard"/>
        <c:varyColors val="0"/>
        <c:ser>
          <c:idx val="2"/>
          <c:order val="0"/>
          <c:tx>
            <c:strRef>
              <c:f>'2.21'!$D$39</c:f>
              <c:strCache>
                <c:ptCount val="1"/>
                <c:pt idx="0">
                  <c:v>2009</c:v>
                </c:pt>
              </c:strCache>
            </c:strRef>
          </c:tx>
          <c:spPr>
            <a:ln>
              <a:noFill/>
            </a:ln>
          </c:spPr>
          <c:marker>
            <c:symbol val="triangle"/>
            <c:size val="9"/>
            <c:spPr>
              <a:solidFill>
                <a:srgbClr val="92D050"/>
              </a:solidFill>
              <a:ln>
                <a:noFill/>
              </a:ln>
            </c:spPr>
          </c:marker>
          <c:cat>
            <c:strRef>
              <c:f>'2.21'!$B$40:$B$51</c:f>
              <c:strCache>
                <c:ptCount val="12"/>
                <c:pt idx="0">
                  <c:v>PER</c:v>
                </c:pt>
                <c:pt idx="1">
                  <c:v>PRY</c:v>
                </c:pt>
                <c:pt idx="2">
                  <c:v>SLV</c:v>
                </c:pt>
                <c:pt idx="3">
                  <c:v>CHL</c:v>
                </c:pt>
                <c:pt idx="4">
                  <c:v>MEX</c:v>
                </c:pt>
                <c:pt idx="5">
                  <c:v>CRI</c:v>
                </c:pt>
                <c:pt idx="6">
                  <c:v>COL</c:v>
                </c:pt>
                <c:pt idx="7">
                  <c:v>BRA</c:v>
                </c:pt>
                <c:pt idx="8">
                  <c:v>JAM</c:v>
                </c:pt>
                <c:pt idx="10">
                  <c:v>ALC</c:v>
                </c:pt>
                <c:pt idx="11">
                  <c:v>OCDE</c:v>
                </c:pt>
              </c:strCache>
            </c:strRef>
          </c:cat>
          <c:val>
            <c:numRef>
              <c:f>'2.21'!$D$40:$D$51</c:f>
              <c:numCache>
                <c:formatCode>0.00</c:formatCode>
                <c:ptCount val="12"/>
                <c:pt idx="0">
                  <c:v>24.59284811134661</c:v>
                </c:pt>
                <c:pt idx="1">
                  <c:v>13.96037203221133</c:v>
                </c:pt>
                <c:pt idx="2">
                  <c:v>8.658443489091565</c:v>
                </c:pt>
                <c:pt idx="3">
                  <c:v>11.02808675830255</c:v>
                </c:pt>
                <c:pt idx="4">
                  <c:v>12.936302078403</c:v>
                </c:pt>
                <c:pt idx="5">
                  <c:v>8.080068613750295</c:v>
                </c:pt>
                <c:pt idx="6">
                  <c:v>15.45654329520636</c:v>
                </c:pt>
                <c:pt idx="7">
                  <c:v>6.858262975315544</c:v>
                </c:pt>
                <c:pt idx="8">
                  <c:v>2.79561426771954</c:v>
                </c:pt>
                <c:pt idx="10">
                  <c:v>9.802926094158067</c:v>
                </c:pt>
                <c:pt idx="11">
                  <c:v>9.120255469291532</c:v>
                </c:pt>
              </c:numCache>
            </c:numRef>
          </c:val>
          <c:smooth val="0"/>
          <c:extLst xmlns:c16r2="http://schemas.microsoft.com/office/drawing/2015/06/chart">
            <c:ext xmlns:c16="http://schemas.microsoft.com/office/drawing/2014/chart" uri="{C3380CC4-5D6E-409C-BE32-E72D297353CC}">
              <c16:uniqueId val="{00000007-5D22-4D62-88A7-FFF195036413}"/>
            </c:ext>
          </c:extLst>
        </c:ser>
        <c:ser>
          <c:idx val="0"/>
          <c:order val="1"/>
          <c:tx>
            <c:strRef>
              <c:f>'2.21'!$C$39</c:f>
              <c:strCache>
                <c:ptCount val="1"/>
                <c:pt idx="0">
                  <c:v>2007</c:v>
                </c:pt>
              </c:strCache>
            </c:strRef>
          </c:tx>
          <c:spPr>
            <a:ln>
              <a:noFill/>
            </a:ln>
          </c:spPr>
          <c:marker>
            <c:symbol val="diamond"/>
            <c:size val="8"/>
            <c:spPr>
              <a:solidFill>
                <a:schemeClr val="tx1"/>
              </a:solidFill>
              <a:ln>
                <a:noFill/>
              </a:ln>
            </c:spPr>
          </c:marker>
          <c:cat>
            <c:strRef>
              <c:f>'2.21'!$B$40:$B$51</c:f>
              <c:strCache>
                <c:ptCount val="12"/>
                <c:pt idx="0">
                  <c:v>PER</c:v>
                </c:pt>
                <c:pt idx="1">
                  <c:v>PRY</c:v>
                </c:pt>
                <c:pt idx="2">
                  <c:v>SLV</c:v>
                </c:pt>
                <c:pt idx="3">
                  <c:v>CHL</c:v>
                </c:pt>
                <c:pt idx="4">
                  <c:v>MEX</c:v>
                </c:pt>
                <c:pt idx="5">
                  <c:v>CRI</c:v>
                </c:pt>
                <c:pt idx="6">
                  <c:v>COL</c:v>
                </c:pt>
                <c:pt idx="7">
                  <c:v>BRA</c:v>
                </c:pt>
                <c:pt idx="8">
                  <c:v>JAM</c:v>
                </c:pt>
                <c:pt idx="10">
                  <c:v>ALC</c:v>
                </c:pt>
                <c:pt idx="11">
                  <c:v>OCDE</c:v>
                </c:pt>
              </c:strCache>
            </c:strRef>
          </c:cat>
          <c:val>
            <c:numRef>
              <c:f>'2.21'!$C$40:$C$51</c:f>
              <c:numCache>
                <c:formatCode>0.00</c:formatCode>
                <c:ptCount val="12"/>
                <c:pt idx="0">
                  <c:v>15.1385319218644</c:v>
                </c:pt>
                <c:pt idx="1">
                  <c:v>12.6117966818463</c:v>
                </c:pt>
                <c:pt idx="2">
                  <c:v>11.20728002948615</c:v>
                </c:pt>
                <c:pt idx="3">
                  <c:v>11.55555053750712</c:v>
                </c:pt>
                <c:pt idx="4">
                  <c:v>9.6297912030949</c:v>
                </c:pt>
                <c:pt idx="5">
                  <c:v>6.379220508645496</c:v>
                </c:pt>
                <c:pt idx="6">
                  <c:v>13.24932938391429</c:v>
                </c:pt>
                <c:pt idx="7">
                  <c:v>5.328654590906414</c:v>
                </c:pt>
                <c:pt idx="8">
                  <c:v>7.607201505941546</c:v>
                </c:pt>
                <c:pt idx="10">
                  <c:v>7.609873449690761</c:v>
                </c:pt>
                <c:pt idx="11">
                  <c:v>9.087521171941267</c:v>
                </c:pt>
              </c:numCache>
            </c:numRef>
          </c:val>
          <c:smooth val="0"/>
          <c:extLst xmlns:c16r2="http://schemas.microsoft.com/office/drawing/2015/06/chart">
            <c:ext xmlns:c16="http://schemas.microsoft.com/office/drawing/2014/chart" uri="{C3380CC4-5D6E-409C-BE32-E72D297353CC}">
              <c16:uniqueId val="{00000008-5D22-4D62-88A7-FFF195036413}"/>
            </c:ext>
          </c:extLst>
        </c:ser>
        <c:dLbls>
          <c:showLegendKey val="0"/>
          <c:showVal val="0"/>
          <c:showCatName val="0"/>
          <c:showSerName val="0"/>
          <c:showPercent val="0"/>
          <c:showBubbleSize val="0"/>
        </c:dLbls>
        <c:marker val="1"/>
        <c:smooth val="0"/>
        <c:axId val="244001856"/>
        <c:axId val="244005840"/>
      </c:lineChart>
      <c:catAx>
        <c:axId val="244001856"/>
        <c:scaling>
          <c:orientation val="minMax"/>
        </c:scaling>
        <c:delete val="0"/>
        <c:axPos val="b"/>
        <c:numFmt formatCode="General" sourceLinked="1"/>
        <c:majorTickMark val="none"/>
        <c:minorTickMark val="none"/>
        <c:tickLblPos val="nextTo"/>
        <c:spPr>
          <a:ln>
            <a:solidFill>
              <a:schemeClr val="tx1">
                <a:alpha val="30000"/>
              </a:schemeClr>
            </a:solidFill>
          </a:ln>
        </c:spPr>
        <c:txPr>
          <a:bodyPr rot="-2580000" vert="horz"/>
          <a:lstStyle/>
          <a:p>
            <a:pPr>
              <a:defRPr sz="800" b="0" i="0" u="none" strike="noStrike" baseline="0">
                <a:solidFill>
                  <a:srgbClr val="000000"/>
                </a:solidFill>
                <a:latin typeface="Calibri"/>
                <a:ea typeface="Calibri"/>
                <a:cs typeface="Calibri"/>
              </a:defRPr>
            </a:pPr>
            <a:endParaRPr lang="en-US"/>
          </a:p>
        </c:txPr>
        <c:crossAx val="244005840"/>
        <c:crosses val="autoZero"/>
        <c:auto val="1"/>
        <c:lblAlgn val="ctr"/>
        <c:lblOffset val="100"/>
        <c:noMultiLvlLbl val="0"/>
      </c:catAx>
      <c:valAx>
        <c:axId val="244005840"/>
        <c:scaling>
          <c:orientation val="minMax"/>
        </c:scaling>
        <c:delete val="0"/>
        <c:axPos val="l"/>
        <c:majorGridlines>
          <c:spPr>
            <a:ln>
              <a:solidFill>
                <a:schemeClr val="bg1">
                  <a:lumMod val="50000"/>
                  <a:alpha val="30000"/>
                </a:schemeClr>
              </a:solidFill>
            </a:ln>
          </c:spPr>
        </c:majorGridlines>
        <c:title>
          <c:tx>
            <c:rich>
              <a:bodyPr rot="0" vert="horz"/>
              <a:lstStyle/>
              <a:p>
                <a:pPr algn="ctr">
                  <a:defRPr sz="1000" b="1" i="0" u="none" strike="noStrike" baseline="0">
                    <a:solidFill>
                      <a:srgbClr val="000000"/>
                    </a:solidFill>
                    <a:latin typeface="Calibri"/>
                    <a:ea typeface="Calibri"/>
                    <a:cs typeface="Calibri"/>
                  </a:defRPr>
                </a:pPr>
                <a:r>
                  <a:rPr lang="en-US" sz="900" baseline="0"/>
                  <a:t>%</a:t>
                </a:r>
                <a:r>
                  <a:rPr lang="en-US" sz="1000" baseline="0"/>
                  <a:t> </a:t>
                </a:r>
              </a:p>
            </c:rich>
          </c:tx>
          <c:layout>
            <c:manualLayout>
              <c:xMode val="edge"/>
              <c:yMode val="edge"/>
              <c:x val="0.0199928834399056"/>
              <c:y val="0.021722528046826"/>
            </c:manualLayout>
          </c:layout>
          <c:overlay val="0"/>
        </c:title>
        <c:numFmt formatCode="0" sourceLinked="0"/>
        <c:majorTickMark val="in"/>
        <c:minorTickMark val="none"/>
        <c:tickLblPos val="nextTo"/>
        <c:spPr>
          <a:ln>
            <a:solidFill>
              <a:schemeClr val="tx1">
                <a:alpha val="29000"/>
              </a:schemeClr>
            </a:solidFill>
          </a:ln>
        </c:spPr>
        <c:txPr>
          <a:bodyPr rot="0" vert="horz"/>
          <a:lstStyle/>
          <a:p>
            <a:pPr>
              <a:defRPr sz="800" b="0" i="0" u="none" strike="noStrike" baseline="0">
                <a:solidFill>
                  <a:srgbClr val="000000"/>
                </a:solidFill>
                <a:latin typeface="Calibri"/>
                <a:ea typeface="Calibri"/>
                <a:cs typeface="Calibri"/>
              </a:defRPr>
            </a:pPr>
            <a:endParaRPr lang="en-US"/>
          </a:p>
        </c:txPr>
        <c:crossAx val="244001856"/>
        <c:crosses val="autoZero"/>
        <c:crossBetween val="between"/>
      </c:valAx>
      <c:spPr>
        <a:noFill/>
        <a:ln>
          <a:solidFill>
            <a:schemeClr val="bg1">
              <a:lumMod val="50000"/>
              <a:alpha val="30000"/>
            </a:schemeClr>
          </a:solidFill>
        </a:ln>
      </c:spPr>
    </c:plotArea>
    <c:legend>
      <c:legendPos val="b"/>
      <c:layout>
        <c:manualLayout>
          <c:xMode val="edge"/>
          <c:yMode val="edge"/>
          <c:x val="0.302602476703835"/>
          <c:y val="0.0126509186351706"/>
          <c:w val="0.374852049534077"/>
          <c:h val="0.0583636448098855"/>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 l="0.700000000000001" r="0.700000000000001" t="0.750000000000003"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487605328403718"/>
          <c:y val="0.0875391584116502"/>
          <c:w val="0.922838785996821"/>
          <c:h val="0.800677047496664"/>
        </c:manualLayout>
      </c:layout>
      <c:barChart>
        <c:barDir val="col"/>
        <c:grouping val="clustered"/>
        <c:varyColors val="0"/>
        <c:ser>
          <c:idx val="1"/>
          <c:order val="2"/>
          <c:tx>
            <c:strRef>
              <c:f>'2.22'!$E$39</c:f>
              <c:strCache>
                <c:ptCount val="1"/>
                <c:pt idx="0">
                  <c:v>2014</c:v>
                </c:pt>
              </c:strCache>
            </c:strRef>
          </c:tx>
          <c:spPr>
            <a:solidFill>
              <a:schemeClr val="accent1"/>
            </a:solidFill>
            <a:ln>
              <a:noFill/>
            </a:ln>
          </c:spPr>
          <c:invertIfNegative val="0"/>
          <c:dPt>
            <c:idx val="10"/>
            <c:invertIfNegative val="0"/>
            <c:bubble3D val="0"/>
            <c:spPr>
              <a:solidFill>
                <a:schemeClr val="accent2">
                  <a:lumMod val="60000"/>
                  <a:lumOff val="40000"/>
                </a:schemeClr>
              </a:solidFill>
              <a:ln>
                <a:noFill/>
              </a:ln>
            </c:spPr>
            <c:extLst xmlns:c16r2="http://schemas.microsoft.com/office/drawing/2015/06/chart">
              <c:ext xmlns:c16="http://schemas.microsoft.com/office/drawing/2014/chart" uri="{C3380CC4-5D6E-409C-BE32-E72D297353CC}">
                <c16:uniqueId val="{00000001-C7CE-42E9-98D0-5CDE98E33270}"/>
              </c:ext>
            </c:extLst>
          </c:dPt>
          <c:dPt>
            <c:idx val="11"/>
            <c:invertIfNegative val="0"/>
            <c:bubble3D val="0"/>
            <c:spPr>
              <a:solidFill>
                <a:schemeClr val="accent2"/>
              </a:solidFill>
              <a:ln>
                <a:noFill/>
              </a:ln>
            </c:spPr>
            <c:extLst xmlns:c16r2="http://schemas.microsoft.com/office/drawing/2015/06/chart">
              <c:ext xmlns:c16="http://schemas.microsoft.com/office/drawing/2014/chart" uri="{C3380CC4-5D6E-409C-BE32-E72D297353CC}">
                <c16:uniqueId val="{00000003-C7CE-42E9-98D0-5CDE98E33270}"/>
              </c:ext>
            </c:extLst>
          </c:dPt>
          <c:dPt>
            <c:idx val="15"/>
            <c:invertIfNegative val="0"/>
            <c:bubble3D val="0"/>
            <c:spPr>
              <a:solidFill>
                <a:schemeClr val="accent1"/>
              </a:solidFill>
              <a:ln>
                <a:solidFill>
                  <a:srgbClr val="FF0000"/>
                </a:solidFill>
              </a:ln>
            </c:spPr>
            <c:extLst xmlns:c16r2="http://schemas.microsoft.com/office/drawing/2015/06/chart">
              <c:ext xmlns:c16="http://schemas.microsoft.com/office/drawing/2014/chart" uri="{C3380CC4-5D6E-409C-BE32-E72D297353CC}">
                <c16:uniqueId val="{00000005-C7CE-42E9-98D0-5CDE98E33270}"/>
              </c:ext>
            </c:extLst>
          </c:dPt>
          <c:cat>
            <c:strRef>
              <c:f>'2.22'!$B$40:$B$51</c:f>
              <c:strCache>
                <c:ptCount val="12"/>
                <c:pt idx="0">
                  <c:v>PER</c:v>
                </c:pt>
                <c:pt idx="1">
                  <c:v>PRY</c:v>
                </c:pt>
                <c:pt idx="2">
                  <c:v>COL</c:v>
                </c:pt>
                <c:pt idx="3">
                  <c:v>SLV</c:v>
                </c:pt>
                <c:pt idx="4">
                  <c:v>BRA</c:v>
                </c:pt>
                <c:pt idx="5">
                  <c:v>CRI</c:v>
                </c:pt>
                <c:pt idx="6">
                  <c:v>CHL</c:v>
                </c:pt>
                <c:pt idx="7">
                  <c:v>MEX</c:v>
                </c:pt>
                <c:pt idx="8">
                  <c:v>JAM</c:v>
                </c:pt>
                <c:pt idx="10">
                  <c:v>ALC</c:v>
                </c:pt>
                <c:pt idx="11">
                  <c:v>OCDE</c:v>
                </c:pt>
              </c:strCache>
            </c:strRef>
          </c:cat>
          <c:val>
            <c:numRef>
              <c:f>'2.22'!$E$40:$E$51</c:f>
              <c:numCache>
                <c:formatCode>0.00</c:formatCode>
                <c:ptCount val="12"/>
                <c:pt idx="0">
                  <c:v>5.49919792553241</c:v>
                </c:pt>
                <c:pt idx="1">
                  <c:v>3.36972668616281</c:v>
                </c:pt>
                <c:pt idx="2">
                  <c:v>3.10049778351443</c:v>
                </c:pt>
                <c:pt idx="3">
                  <c:v>2.98633391130361</c:v>
                </c:pt>
                <c:pt idx="4">
                  <c:v>2.38682102034512</c:v>
                </c:pt>
                <c:pt idx="5">
                  <c:v>2.37412220091855</c:v>
                </c:pt>
                <c:pt idx="6">
                  <c:v>2.26608822888255</c:v>
                </c:pt>
                <c:pt idx="7">
                  <c:v>2.1484478781463</c:v>
                </c:pt>
                <c:pt idx="8">
                  <c:v>1.57914550832155</c:v>
                </c:pt>
                <c:pt idx="10">
                  <c:v>2.552841371625773</c:v>
                </c:pt>
                <c:pt idx="11">
                  <c:v>3.207099865518564</c:v>
                </c:pt>
              </c:numCache>
            </c:numRef>
          </c:val>
          <c:extLst xmlns:c16r2="http://schemas.microsoft.com/office/drawing/2015/06/chart">
            <c:ext xmlns:c16="http://schemas.microsoft.com/office/drawing/2014/chart" uri="{C3380CC4-5D6E-409C-BE32-E72D297353CC}">
              <c16:uniqueId val="{00000006-C7CE-42E9-98D0-5CDE98E33270}"/>
            </c:ext>
          </c:extLst>
        </c:ser>
        <c:dLbls>
          <c:showLegendKey val="0"/>
          <c:showVal val="0"/>
          <c:showCatName val="0"/>
          <c:showSerName val="0"/>
          <c:showPercent val="0"/>
          <c:showBubbleSize val="0"/>
        </c:dLbls>
        <c:gapWidth val="109"/>
        <c:axId val="360947952"/>
        <c:axId val="360952064"/>
      </c:barChart>
      <c:lineChart>
        <c:grouping val="standard"/>
        <c:varyColors val="0"/>
        <c:ser>
          <c:idx val="2"/>
          <c:order val="0"/>
          <c:tx>
            <c:strRef>
              <c:f>'2.22'!$D$39</c:f>
              <c:strCache>
                <c:ptCount val="1"/>
                <c:pt idx="0">
                  <c:v>2009</c:v>
                </c:pt>
              </c:strCache>
            </c:strRef>
          </c:tx>
          <c:spPr>
            <a:ln>
              <a:noFill/>
            </a:ln>
          </c:spPr>
          <c:marker>
            <c:symbol val="triangle"/>
            <c:size val="9"/>
            <c:spPr>
              <a:solidFill>
                <a:srgbClr val="92D050"/>
              </a:solidFill>
              <a:ln>
                <a:noFill/>
              </a:ln>
            </c:spPr>
          </c:marker>
          <c:cat>
            <c:strRef>
              <c:f>'2.22'!$B$40:$B$51</c:f>
              <c:strCache>
                <c:ptCount val="12"/>
                <c:pt idx="0">
                  <c:v>PER</c:v>
                </c:pt>
                <c:pt idx="1">
                  <c:v>PRY</c:v>
                </c:pt>
                <c:pt idx="2">
                  <c:v>COL</c:v>
                </c:pt>
                <c:pt idx="3">
                  <c:v>SLV</c:v>
                </c:pt>
                <c:pt idx="4">
                  <c:v>BRA</c:v>
                </c:pt>
                <c:pt idx="5">
                  <c:v>CRI</c:v>
                </c:pt>
                <c:pt idx="6">
                  <c:v>CHL</c:v>
                </c:pt>
                <c:pt idx="7">
                  <c:v>MEX</c:v>
                </c:pt>
                <c:pt idx="8">
                  <c:v>JAM</c:v>
                </c:pt>
                <c:pt idx="10">
                  <c:v>ALC</c:v>
                </c:pt>
                <c:pt idx="11">
                  <c:v>OCDE</c:v>
                </c:pt>
              </c:strCache>
            </c:strRef>
          </c:cat>
          <c:val>
            <c:numRef>
              <c:f>'2.22'!$D$40:$D$51</c:f>
              <c:numCache>
                <c:formatCode>0.00</c:formatCode>
                <c:ptCount val="12"/>
                <c:pt idx="0">
                  <c:v>5.34698627043896</c:v>
                </c:pt>
                <c:pt idx="1">
                  <c:v>2.92432556148401</c:v>
                </c:pt>
                <c:pt idx="2">
                  <c:v>5.10769528006706</c:v>
                </c:pt>
                <c:pt idx="3">
                  <c:v>2.0860525432555</c:v>
                </c:pt>
                <c:pt idx="4">
                  <c:v>2.75306815783183</c:v>
                </c:pt>
                <c:pt idx="5">
                  <c:v>2.33429146179599</c:v>
                </c:pt>
                <c:pt idx="6">
                  <c:v>2.72577922431357</c:v>
                </c:pt>
                <c:pt idx="7">
                  <c:v>3.037618541136</c:v>
                </c:pt>
                <c:pt idx="8">
                  <c:v>1.1617023519767</c:v>
                </c:pt>
                <c:pt idx="10">
                  <c:v>3.155755274633575</c:v>
                </c:pt>
                <c:pt idx="11">
                  <c:v>4.067435917412562</c:v>
                </c:pt>
              </c:numCache>
            </c:numRef>
          </c:val>
          <c:smooth val="0"/>
          <c:extLst xmlns:c16r2="http://schemas.microsoft.com/office/drawing/2015/06/chart">
            <c:ext xmlns:c16="http://schemas.microsoft.com/office/drawing/2014/chart" uri="{C3380CC4-5D6E-409C-BE32-E72D297353CC}">
              <c16:uniqueId val="{00000007-C7CE-42E9-98D0-5CDE98E33270}"/>
            </c:ext>
          </c:extLst>
        </c:ser>
        <c:ser>
          <c:idx val="0"/>
          <c:order val="1"/>
          <c:tx>
            <c:strRef>
              <c:f>'2.22'!$C$39</c:f>
              <c:strCache>
                <c:ptCount val="1"/>
                <c:pt idx="0">
                  <c:v>2007</c:v>
                </c:pt>
              </c:strCache>
            </c:strRef>
          </c:tx>
          <c:spPr>
            <a:ln>
              <a:noFill/>
            </a:ln>
          </c:spPr>
          <c:marker>
            <c:symbol val="diamond"/>
            <c:size val="8"/>
            <c:spPr>
              <a:solidFill>
                <a:schemeClr val="tx1"/>
              </a:solidFill>
              <a:ln>
                <a:noFill/>
              </a:ln>
            </c:spPr>
          </c:marker>
          <c:cat>
            <c:strRef>
              <c:f>'2.22'!$B$40:$B$51</c:f>
              <c:strCache>
                <c:ptCount val="12"/>
                <c:pt idx="0">
                  <c:v>PER</c:v>
                </c:pt>
                <c:pt idx="1">
                  <c:v>PRY</c:v>
                </c:pt>
                <c:pt idx="2">
                  <c:v>COL</c:v>
                </c:pt>
                <c:pt idx="3">
                  <c:v>SLV</c:v>
                </c:pt>
                <c:pt idx="4">
                  <c:v>BRA</c:v>
                </c:pt>
                <c:pt idx="5">
                  <c:v>CRI</c:v>
                </c:pt>
                <c:pt idx="6">
                  <c:v>CHL</c:v>
                </c:pt>
                <c:pt idx="7">
                  <c:v>MEX</c:v>
                </c:pt>
                <c:pt idx="8">
                  <c:v>JAM</c:v>
                </c:pt>
                <c:pt idx="10">
                  <c:v>ALC</c:v>
                </c:pt>
                <c:pt idx="11">
                  <c:v>OCDE</c:v>
                </c:pt>
              </c:strCache>
            </c:strRef>
          </c:cat>
          <c:val>
            <c:numRef>
              <c:f>'2.22'!$C$40:$C$51</c:f>
              <c:numCache>
                <c:formatCode>0.00</c:formatCode>
                <c:ptCount val="12"/>
                <c:pt idx="0">
                  <c:v>2.85441195387714</c:v>
                </c:pt>
                <c:pt idx="1">
                  <c:v>2.20668744041592</c:v>
                </c:pt>
                <c:pt idx="2">
                  <c:v>4.14519347534926</c:v>
                </c:pt>
                <c:pt idx="3">
                  <c:v>2.19299873782948</c:v>
                </c:pt>
                <c:pt idx="4">
                  <c:v>2.10103616740225</c:v>
                </c:pt>
                <c:pt idx="5">
                  <c:v>1.46267175439856</c:v>
                </c:pt>
                <c:pt idx="6">
                  <c:v>2.24094829214003</c:v>
                </c:pt>
                <c:pt idx="7">
                  <c:v>1.9875242113435</c:v>
                </c:pt>
                <c:pt idx="8">
                  <c:v>2.73376334015494</c:v>
                </c:pt>
                <c:pt idx="10">
                  <c:v>2.284101791806762</c:v>
                </c:pt>
                <c:pt idx="11">
                  <c:v>3.553160077581062</c:v>
                </c:pt>
              </c:numCache>
            </c:numRef>
          </c:val>
          <c:smooth val="0"/>
          <c:extLst xmlns:c16r2="http://schemas.microsoft.com/office/drawing/2015/06/chart">
            <c:ext xmlns:c16="http://schemas.microsoft.com/office/drawing/2014/chart" uri="{C3380CC4-5D6E-409C-BE32-E72D297353CC}">
              <c16:uniqueId val="{00000008-C7CE-42E9-98D0-5CDE98E33270}"/>
            </c:ext>
          </c:extLst>
        </c:ser>
        <c:dLbls>
          <c:showLegendKey val="0"/>
          <c:showVal val="0"/>
          <c:showCatName val="0"/>
          <c:showSerName val="0"/>
          <c:showPercent val="0"/>
          <c:showBubbleSize val="0"/>
        </c:dLbls>
        <c:marker val="1"/>
        <c:smooth val="0"/>
        <c:axId val="360947952"/>
        <c:axId val="360952064"/>
      </c:lineChart>
      <c:catAx>
        <c:axId val="360947952"/>
        <c:scaling>
          <c:orientation val="minMax"/>
        </c:scaling>
        <c:delete val="0"/>
        <c:axPos val="b"/>
        <c:numFmt formatCode="General" sourceLinked="1"/>
        <c:majorTickMark val="none"/>
        <c:minorTickMark val="none"/>
        <c:tickLblPos val="nextTo"/>
        <c:spPr>
          <a:ln>
            <a:solidFill>
              <a:schemeClr val="tx1">
                <a:alpha val="30000"/>
              </a:schemeClr>
            </a:solidFill>
          </a:ln>
        </c:spPr>
        <c:txPr>
          <a:bodyPr rot="-2580000" vert="horz"/>
          <a:lstStyle/>
          <a:p>
            <a:pPr>
              <a:defRPr sz="800" b="0" i="0" u="none" strike="noStrike" baseline="0">
                <a:solidFill>
                  <a:srgbClr val="000000"/>
                </a:solidFill>
                <a:latin typeface="Calibri"/>
                <a:ea typeface="Calibri"/>
                <a:cs typeface="Calibri"/>
              </a:defRPr>
            </a:pPr>
            <a:endParaRPr lang="en-US"/>
          </a:p>
        </c:txPr>
        <c:crossAx val="360952064"/>
        <c:crosses val="autoZero"/>
        <c:auto val="1"/>
        <c:lblAlgn val="ctr"/>
        <c:lblOffset val="100"/>
        <c:noMultiLvlLbl val="0"/>
      </c:catAx>
      <c:valAx>
        <c:axId val="360952064"/>
        <c:scaling>
          <c:orientation val="minMax"/>
        </c:scaling>
        <c:delete val="0"/>
        <c:axPos val="l"/>
        <c:majorGridlines>
          <c:spPr>
            <a:ln>
              <a:solidFill>
                <a:schemeClr val="bg1">
                  <a:lumMod val="50000"/>
                  <a:alpha val="30000"/>
                </a:schemeClr>
              </a:solidFill>
            </a:ln>
          </c:spPr>
        </c:majorGridlines>
        <c:title>
          <c:tx>
            <c:rich>
              <a:bodyPr rot="0" vert="horz"/>
              <a:lstStyle/>
              <a:p>
                <a:pPr algn="ctr">
                  <a:defRPr sz="1000" b="1" i="0" u="none" strike="noStrike" baseline="0">
                    <a:solidFill>
                      <a:srgbClr val="000000"/>
                    </a:solidFill>
                    <a:latin typeface="Calibri"/>
                    <a:ea typeface="Calibri"/>
                    <a:cs typeface="Calibri"/>
                  </a:defRPr>
                </a:pPr>
                <a:r>
                  <a:rPr lang="en-US" sz="900" baseline="0"/>
                  <a:t>%</a:t>
                </a:r>
                <a:r>
                  <a:rPr lang="en-US" sz="1000" baseline="0"/>
                  <a:t> </a:t>
                </a:r>
              </a:p>
            </c:rich>
          </c:tx>
          <c:layout>
            <c:manualLayout>
              <c:xMode val="edge"/>
              <c:yMode val="edge"/>
              <c:x val="0.019992902493614"/>
              <c:y val="0.021722528046826"/>
            </c:manualLayout>
          </c:layout>
          <c:overlay val="0"/>
        </c:title>
        <c:numFmt formatCode="0" sourceLinked="0"/>
        <c:majorTickMark val="in"/>
        <c:minorTickMark val="none"/>
        <c:tickLblPos val="nextTo"/>
        <c:spPr>
          <a:ln>
            <a:solidFill>
              <a:schemeClr val="tx1">
                <a:alpha val="29000"/>
              </a:schemeClr>
            </a:solidFill>
          </a:ln>
        </c:spPr>
        <c:txPr>
          <a:bodyPr rot="0" vert="horz"/>
          <a:lstStyle/>
          <a:p>
            <a:pPr>
              <a:defRPr sz="800" b="0" i="0" u="none" strike="noStrike" baseline="0">
                <a:solidFill>
                  <a:srgbClr val="000000"/>
                </a:solidFill>
                <a:latin typeface="Calibri"/>
                <a:ea typeface="Calibri"/>
                <a:cs typeface="Calibri"/>
              </a:defRPr>
            </a:pPr>
            <a:endParaRPr lang="en-US"/>
          </a:p>
        </c:txPr>
        <c:crossAx val="360947952"/>
        <c:crosses val="autoZero"/>
        <c:crossBetween val="between"/>
      </c:valAx>
      <c:spPr>
        <a:noFill/>
        <a:ln>
          <a:solidFill>
            <a:schemeClr val="bg1">
              <a:lumMod val="50000"/>
              <a:alpha val="30000"/>
            </a:schemeClr>
          </a:solidFill>
        </a:ln>
      </c:spPr>
    </c:plotArea>
    <c:legend>
      <c:legendPos val="b"/>
      <c:layout>
        <c:manualLayout>
          <c:xMode val="edge"/>
          <c:yMode val="edge"/>
          <c:x val="0.302602536128767"/>
          <c:y val="0.0126509186351706"/>
          <c:w val="0.374851918610575"/>
          <c:h val="0.0583636448098855"/>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 l="0.700000000000001" r="0.700000000000001" t="0.750000000000003"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432653136667775"/>
          <c:y val="0.0848258409929837"/>
          <c:w val="0.927499291461807"/>
          <c:h val="0.758777593039914"/>
        </c:manualLayout>
      </c:layout>
      <c:barChart>
        <c:barDir val="col"/>
        <c:grouping val="stacked"/>
        <c:varyColors val="0"/>
        <c:ser>
          <c:idx val="0"/>
          <c:order val="0"/>
          <c:tx>
            <c:strRef>
              <c:f>'2.23'!$C$47</c:f>
              <c:strCache>
                <c:ptCount val="1"/>
                <c:pt idx="0">
                  <c:v>Gobierno central </c:v>
                </c:pt>
              </c:strCache>
            </c:strRef>
          </c:tx>
          <c:spPr>
            <a:ln>
              <a:solidFill>
                <a:sysClr val="window" lastClr="FFFFFF">
                  <a:lumMod val="50000"/>
                </a:sysClr>
              </a:solidFill>
            </a:ln>
          </c:spPr>
          <c:invertIfNegative val="0"/>
          <c:cat>
            <c:multiLvlStrRef>
              <c:f>'2.23'!$D$45:$AF$46</c:f>
              <c:multiLvlStrCache>
                <c:ptCount val="29"/>
                <c:lvl>
                  <c:pt idx="0">
                    <c:v>2007</c:v>
                  </c:pt>
                  <c:pt idx="1">
                    <c:v>2014</c:v>
                  </c:pt>
                  <c:pt idx="3">
                    <c:v>2007</c:v>
                  </c:pt>
                  <c:pt idx="4">
                    <c:v>2014</c:v>
                  </c:pt>
                  <c:pt idx="6">
                    <c:v>2007</c:v>
                  </c:pt>
                  <c:pt idx="7">
                    <c:v>2014</c:v>
                  </c:pt>
                  <c:pt idx="9">
                    <c:v>2007</c:v>
                  </c:pt>
                  <c:pt idx="10">
                    <c:v>2014</c:v>
                  </c:pt>
                  <c:pt idx="12">
                    <c:v>2007</c:v>
                  </c:pt>
                  <c:pt idx="13">
                    <c:v>2014</c:v>
                  </c:pt>
                  <c:pt idx="15">
                    <c:v>2007</c:v>
                  </c:pt>
                  <c:pt idx="16">
                    <c:v>2014</c:v>
                  </c:pt>
                  <c:pt idx="18">
                    <c:v>2007</c:v>
                  </c:pt>
                  <c:pt idx="19">
                    <c:v>2014</c:v>
                  </c:pt>
                  <c:pt idx="21">
                    <c:v>2007</c:v>
                  </c:pt>
                  <c:pt idx="22">
                    <c:v>2014</c:v>
                  </c:pt>
                  <c:pt idx="24">
                    <c:v>2007</c:v>
                  </c:pt>
                  <c:pt idx="25">
                    <c:v>2014</c:v>
                  </c:pt>
                  <c:pt idx="27">
                    <c:v>2007</c:v>
                  </c:pt>
                  <c:pt idx="28">
                    <c:v>2014</c:v>
                  </c:pt>
                </c:lvl>
                <c:lvl>
                  <c:pt idx="0">
                    <c:v>CHL</c:v>
                  </c:pt>
                  <c:pt idx="3">
                    <c:v>PRY</c:v>
                  </c:pt>
                  <c:pt idx="6">
                    <c:v>CRI</c:v>
                  </c:pt>
                  <c:pt idx="9">
                    <c:v>SLV</c:v>
                  </c:pt>
                  <c:pt idx="12">
                    <c:v>COL</c:v>
                  </c:pt>
                  <c:pt idx="15">
                    <c:v>PER</c:v>
                  </c:pt>
                  <c:pt idx="18">
                    <c:v>BRA</c:v>
                  </c:pt>
                  <c:pt idx="21">
                    <c:v>MEX</c:v>
                  </c:pt>
                  <c:pt idx="24">
                    <c:v>ALC</c:v>
                  </c:pt>
                  <c:pt idx="27">
                    <c:v>OCDE</c:v>
                  </c:pt>
                </c:lvl>
              </c:multiLvlStrCache>
            </c:multiLvlStrRef>
          </c:cat>
          <c:val>
            <c:numRef>
              <c:f>'2.23'!$D$47:$AF$47</c:f>
              <c:numCache>
                <c:formatCode>0.0</c:formatCode>
                <c:ptCount val="29"/>
                <c:pt idx="0">
                  <c:v>87.65296363810424</c:v>
                </c:pt>
                <c:pt idx="1">
                  <c:v>88.34014015050245</c:v>
                </c:pt>
                <c:pt idx="3">
                  <c:v>83.26731975551922</c:v>
                </c:pt>
                <c:pt idx="4">
                  <c:v>82.21558035733318</c:v>
                </c:pt>
                <c:pt idx="6">
                  <c:v>79.9396681749623</c:v>
                </c:pt>
                <c:pt idx="7">
                  <c:v>77.3353556542427</c:v>
                </c:pt>
                <c:pt idx="9">
                  <c:v>67.86119301428895</c:v>
                </c:pt>
                <c:pt idx="10">
                  <c:v>68.31683168316831</c:v>
                </c:pt>
                <c:pt idx="12">
                  <c:v>90.91297796767776</c:v>
                </c:pt>
                <c:pt idx="13">
                  <c:v>67.93154049250894</c:v>
                </c:pt>
                <c:pt idx="15">
                  <c:v>37.51521227557493</c:v>
                </c:pt>
                <c:pt idx="16">
                  <c:v>35.4192418086124</c:v>
                </c:pt>
                <c:pt idx="18">
                  <c:v>38.56251464257802</c:v>
                </c:pt>
                <c:pt idx="19">
                  <c:v>24.79290866154607</c:v>
                </c:pt>
                <c:pt idx="21">
                  <c:v>15.18770517912847</c:v>
                </c:pt>
                <c:pt idx="22">
                  <c:v>23.85644475416888</c:v>
                </c:pt>
                <c:pt idx="24">
                  <c:v>43.76174156967932</c:v>
                </c:pt>
                <c:pt idx="25">
                  <c:v>35.43689989750224</c:v>
                </c:pt>
                <c:pt idx="27">
                  <c:v>38.72993773022888</c:v>
                </c:pt>
                <c:pt idx="28">
                  <c:v>39.49288204581521</c:v>
                </c:pt>
              </c:numCache>
            </c:numRef>
          </c:val>
          <c:extLst xmlns:c16r2="http://schemas.microsoft.com/office/drawing/2015/06/chart">
            <c:ext xmlns:c16="http://schemas.microsoft.com/office/drawing/2014/chart" uri="{C3380CC4-5D6E-409C-BE32-E72D297353CC}">
              <c16:uniqueId val="{00000000-0CC1-4D36-AF68-4AD7781FCF45}"/>
            </c:ext>
          </c:extLst>
        </c:ser>
        <c:ser>
          <c:idx val="4"/>
          <c:order val="1"/>
          <c:tx>
            <c:strRef>
              <c:f>'2.23'!$C$48</c:f>
              <c:strCache>
                <c:ptCount val="1"/>
                <c:pt idx="0">
                  <c:v>Gobierno estatal</c:v>
                </c:pt>
              </c:strCache>
            </c:strRef>
          </c:tx>
          <c:spPr>
            <a:solidFill>
              <a:schemeClr val="accent2">
                <a:lumMod val="75000"/>
              </a:schemeClr>
            </a:solidFill>
            <a:ln>
              <a:solidFill>
                <a:sysClr val="window" lastClr="FFFFFF">
                  <a:lumMod val="50000"/>
                </a:sysClr>
              </a:solidFill>
            </a:ln>
          </c:spPr>
          <c:invertIfNegative val="0"/>
          <c:cat>
            <c:multiLvlStrRef>
              <c:f>'2.23'!$D$45:$AF$46</c:f>
              <c:multiLvlStrCache>
                <c:ptCount val="29"/>
                <c:lvl>
                  <c:pt idx="0">
                    <c:v>2007</c:v>
                  </c:pt>
                  <c:pt idx="1">
                    <c:v>2014</c:v>
                  </c:pt>
                  <c:pt idx="3">
                    <c:v>2007</c:v>
                  </c:pt>
                  <c:pt idx="4">
                    <c:v>2014</c:v>
                  </c:pt>
                  <c:pt idx="6">
                    <c:v>2007</c:v>
                  </c:pt>
                  <c:pt idx="7">
                    <c:v>2014</c:v>
                  </c:pt>
                  <c:pt idx="9">
                    <c:v>2007</c:v>
                  </c:pt>
                  <c:pt idx="10">
                    <c:v>2014</c:v>
                  </c:pt>
                  <c:pt idx="12">
                    <c:v>2007</c:v>
                  </c:pt>
                  <c:pt idx="13">
                    <c:v>2014</c:v>
                  </c:pt>
                  <c:pt idx="15">
                    <c:v>2007</c:v>
                  </c:pt>
                  <c:pt idx="16">
                    <c:v>2014</c:v>
                  </c:pt>
                  <c:pt idx="18">
                    <c:v>2007</c:v>
                  </c:pt>
                  <c:pt idx="19">
                    <c:v>2014</c:v>
                  </c:pt>
                  <c:pt idx="21">
                    <c:v>2007</c:v>
                  </c:pt>
                  <c:pt idx="22">
                    <c:v>2014</c:v>
                  </c:pt>
                  <c:pt idx="24">
                    <c:v>2007</c:v>
                  </c:pt>
                  <c:pt idx="25">
                    <c:v>2014</c:v>
                  </c:pt>
                  <c:pt idx="27">
                    <c:v>2007</c:v>
                  </c:pt>
                  <c:pt idx="28">
                    <c:v>2014</c:v>
                  </c:pt>
                </c:lvl>
                <c:lvl>
                  <c:pt idx="0">
                    <c:v>CHL</c:v>
                  </c:pt>
                  <c:pt idx="3">
                    <c:v>PRY</c:v>
                  </c:pt>
                  <c:pt idx="6">
                    <c:v>CRI</c:v>
                  </c:pt>
                  <c:pt idx="9">
                    <c:v>SLV</c:v>
                  </c:pt>
                  <c:pt idx="12">
                    <c:v>COL</c:v>
                  </c:pt>
                  <c:pt idx="15">
                    <c:v>PER</c:v>
                  </c:pt>
                  <c:pt idx="18">
                    <c:v>BRA</c:v>
                  </c:pt>
                  <c:pt idx="21">
                    <c:v>MEX</c:v>
                  </c:pt>
                  <c:pt idx="24">
                    <c:v>ALC</c:v>
                  </c:pt>
                  <c:pt idx="27">
                    <c:v>OCDE</c:v>
                  </c:pt>
                </c:lvl>
              </c:multiLvlStrCache>
            </c:multiLvlStrRef>
          </c:cat>
          <c:val>
            <c:numRef>
              <c:f>'2.23'!$D$48:$AF$48</c:f>
              <c:numCache>
                <c:formatCode>0.0</c:formatCode>
                <c:ptCount val="29"/>
                <c:pt idx="0">
                  <c:v>0.0</c:v>
                </c:pt>
                <c:pt idx="1">
                  <c:v>0.0</c:v>
                </c:pt>
                <c:pt idx="3">
                  <c:v>5.509751097129106</c:v>
                </c:pt>
                <c:pt idx="4">
                  <c:v>5.585542876335886</c:v>
                </c:pt>
                <c:pt idx="6">
                  <c:v>0.0</c:v>
                </c:pt>
                <c:pt idx="7">
                  <c:v>0.0</c:v>
                </c:pt>
                <c:pt idx="9">
                  <c:v>0.0</c:v>
                </c:pt>
                <c:pt idx="10">
                  <c:v>0.0</c:v>
                </c:pt>
                <c:pt idx="12">
                  <c:v>2.649200134569246</c:v>
                </c:pt>
                <c:pt idx="13">
                  <c:v>6.517365421212072</c:v>
                </c:pt>
                <c:pt idx="15">
                  <c:v>23.84720231173823</c:v>
                </c:pt>
                <c:pt idx="16">
                  <c:v>19.84508903705394</c:v>
                </c:pt>
                <c:pt idx="18">
                  <c:v>21.47572148788265</c:v>
                </c:pt>
                <c:pt idx="19">
                  <c:v>42.97727540550255</c:v>
                </c:pt>
                <c:pt idx="21">
                  <c:v>53.44418988673871</c:v>
                </c:pt>
                <c:pt idx="22">
                  <c:v>50.24147256681131</c:v>
                </c:pt>
                <c:pt idx="24">
                  <c:v>26.14060715200073</c:v>
                </c:pt>
                <c:pt idx="25">
                  <c:v>34.61779738172982</c:v>
                </c:pt>
                <c:pt idx="27">
                  <c:v>30.67955510247636</c:v>
                </c:pt>
                <c:pt idx="28">
                  <c:v>28.91889764030491</c:v>
                </c:pt>
              </c:numCache>
            </c:numRef>
          </c:val>
          <c:extLst xmlns:c16r2="http://schemas.microsoft.com/office/drawing/2015/06/chart">
            <c:ext xmlns:c16="http://schemas.microsoft.com/office/drawing/2014/chart" uri="{C3380CC4-5D6E-409C-BE32-E72D297353CC}">
              <c16:uniqueId val="{00000001-0CC1-4D36-AF68-4AD7781FCF45}"/>
            </c:ext>
          </c:extLst>
        </c:ser>
        <c:ser>
          <c:idx val="3"/>
          <c:order val="2"/>
          <c:tx>
            <c:strRef>
              <c:f>'2.23'!$C$49</c:f>
              <c:strCache>
                <c:ptCount val="1"/>
                <c:pt idx="0">
                  <c:v>Gobierno local</c:v>
                </c:pt>
              </c:strCache>
            </c:strRef>
          </c:tx>
          <c:spPr>
            <a:solidFill>
              <a:srgbClr val="FFC000"/>
            </a:solidFill>
            <a:ln>
              <a:solidFill>
                <a:sysClr val="window" lastClr="FFFFFF">
                  <a:lumMod val="50000"/>
                </a:sysClr>
              </a:solidFill>
            </a:ln>
          </c:spPr>
          <c:invertIfNegative val="0"/>
          <c:cat>
            <c:multiLvlStrRef>
              <c:f>'2.23'!$D$45:$AF$46</c:f>
              <c:multiLvlStrCache>
                <c:ptCount val="29"/>
                <c:lvl>
                  <c:pt idx="0">
                    <c:v>2007</c:v>
                  </c:pt>
                  <c:pt idx="1">
                    <c:v>2014</c:v>
                  </c:pt>
                  <c:pt idx="3">
                    <c:v>2007</c:v>
                  </c:pt>
                  <c:pt idx="4">
                    <c:v>2014</c:v>
                  </c:pt>
                  <c:pt idx="6">
                    <c:v>2007</c:v>
                  </c:pt>
                  <c:pt idx="7">
                    <c:v>2014</c:v>
                  </c:pt>
                  <c:pt idx="9">
                    <c:v>2007</c:v>
                  </c:pt>
                  <c:pt idx="10">
                    <c:v>2014</c:v>
                  </c:pt>
                  <c:pt idx="12">
                    <c:v>2007</c:v>
                  </c:pt>
                  <c:pt idx="13">
                    <c:v>2014</c:v>
                  </c:pt>
                  <c:pt idx="15">
                    <c:v>2007</c:v>
                  </c:pt>
                  <c:pt idx="16">
                    <c:v>2014</c:v>
                  </c:pt>
                  <c:pt idx="18">
                    <c:v>2007</c:v>
                  </c:pt>
                  <c:pt idx="19">
                    <c:v>2014</c:v>
                  </c:pt>
                  <c:pt idx="21">
                    <c:v>2007</c:v>
                  </c:pt>
                  <c:pt idx="22">
                    <c:v>2014</c:v>
                  </c:pt>
                  <c:pt idx="24">
                    <c:v>2007</c:v>
                  </c:pt>
                  <c:pt idx="25">
                    <c:v>2014</c:v>
                  </c:pt>
                  <c:pt idx="27">
                    <c:v>2007</c:v>
                  </c:pt>
                  <c:pt idx="28">
                    <c:v>2014</c:v>
                  </c:pt>
                </c:lvl>
                <c:lvl>
                  <c:pt idx="0">
                    <c:v>CHL</c:v>
                  </c:pt>
                  <c:pt idx="3">
                    <c:v>PRY</c:v>
                  </c:pt>
                  <c:pt idx="6">
                    <c:v>CRI</c:v>
                  </c:pt>
                  <c:pt idx="9">
                    <c:v>SLV</c:v>
                  </c:pt>
                  <c:pt idx="12">
                    <c:v>COL</c:v>
                  </c:pt>
                  <c:pt idx="15">
                    <c:v>PER</c:v>
                  </c:pt>
                  <c:pt idx="18">
                    <c:v>BRA</c:v>
                  </c:pt>
                  <c:pt idx="21">
                    <c:v>MEX</c:v>
                  </c:pt>
                  <c:pt idx="24">
                    <c:v>ALC</c:v>
                  </c:pt>
                  <c:pt idx="27">
                    <c:v>OCDE</c:v>
                  </c:pt>
                </c:lvl>
              </c:multiLvlStrCache>
            </c:multiLvlStrRef>
          </c:cat>
          <c:val>
            <c:numRef>
              <c:f>'2.23'!$D$49:$AF$49</c:f>
              <c:numCache>
                <c:formatCode>0.0</c:formatCode>
                <c:ptCount val="29"/>
                <c:pt idx="0">
                  <c:v>12.34703636189576</c:v>
                </c:pt>
                <c:pt idx="1">
                  <c:v>11.65985984949754</c:v>
                </c:pt>
                <c:pt idx="3">
                  <c:v>7.56941194006829</c:v>
                </c:pt>
                <c:pt idx="4">
                  <c:v>9.706523166332708</c:v>
                </c:pt>
                <c:pt idx="6">
                  <c:v>8.547008547008547</c:v>
                </c:pt>
                <c:pt idx="7">
                  <c:v>11.61728319571834</c:v>
                </c:pt>
                <c:pt idx="9">
                  <c:v>26.85416194148333</c:v>
                </c:pt>
                <c:pt idx="10">
                  <c:v>31.33938393839384</c:v>
                </c:pt>
                <c:pt idx="12">
                  <c:v>6.437821897753</c:v>
                </c:pt>
                <c:pt idx="13">
                  <c:v>25.55109408627898</c:v>
                </c:pt>
                <c:pt idx="15">
                  <c:v>36.7752627917764</c:v>
                </c:pt>
                <c:pt idx="16">
                  <c:v>44.010106430576</c:v>
                </c:pt>
                <c:pt idx="18">
                  <c:v>39.96176386953933</c:v>
                </c:pt>
                <c:pt idx="19">
                  <c:v>32.22981593295138</c:v>
                </c:pt>
                <c:pt idx="21">
                  <c:v>25.30197102167493</c:v>
                </c:pt>
                <c:pt idx="22">
                  <c:v>23.38566721476987</c:v>
                </c:pt>
                <c:pt idx="24">
                  <c:v>28.1122789665988</c:v>
                </c:pt>
                <c:pt idx="25">
                  <c:v>29.11796901475963</c:v>
                </c:pt>
                <c:pt idx="27">
                  <c:v>29.61298310668022</c:v>
                </c:pt>
                <c:pt idx="28">
                  <c:v>30.62927932617617</c:v>
                </c:pt>
              </c:numCache>
            </c:numRef>
          </c:val>
          <c:extLst xmlns:c16r2="http://schemas.microsoft.com/office/drawing/2015/06/chart">
            <c:ext xmlns:c16="http://schemas.microsoft.com/office/drawing/2014/chart" uri="{C3380CC4-5D6E-409C-BE32-E72D297353CC}">
              <c16:uniqueId val="{00000002-0CC1-4D36-AF68-4AD7781FCF45}"/>
            </c:ext>
          </c:extLst>
        </c:ser>
        <c:ser>
          <c:idx val="1"/>
          <c:order val="3"/>
          <c:tx>
            <c:strRef>
              <c:f>'2.23'!$C$50</c:f>
              <c:strCache>
                <c:ptCount val="1"/>
                <c:pt idx="0">
                  <c:v>Seguridad social</c:v>
                </c:pt>
              </c:strCache>
            </c:strRef>
          </c:tx>
          <c:spPr>
            <a:ln>
              <a:solidFill>
                <a:schemeClr val="accent2">
                  <a:lumMod val="75000"/>
                </a:schemeClr>
              </a:solidFill>
            </a:ln>
          </c:spPr>
          <c:invertIfNegative val="0"/>
          <c:cat>
            <c:multiLvlStrRef>
              <c:f>'2.23'!$D$45:$AF$46</c:f>
              <c:multiLvlStrCache>
                <c:ptCount val="29"/>
                <c:lvl>
                  <c:pt idx="0">
                    <c:v>2007</c:v>
                  </c:pt>
                  <c:pt idx="1">
                    <c:v>2014</c:v>
                  </c:pt>
                  <c:pt idx="3">
                    <c:v>2007</c:v>
                  </c:pt>
                  <c:pt idx="4">
                    <c:v>2014</c:v>
                  </c:pt>
                  <c:pt idx="6">
                    <c:v>2007</c:v>
                  </c:pt>
                  <c:pt idx="7">
                    <c:v>2014</c:v>
                  </c:pt>
                  <c:pt idx="9">
                    <c:v>2007</c:v>
                  </c:pt>
                  <c:pt idx="10">
                    <c:v>2014</c:v>
                  </c:pt>
                  <c:pt idx="12">
                    <c:v>2007</c:v>
                  </c:pt>
                  <c:pt idx="13">
                    <c:v>2014</c:v>
                  </c:pt>
                  <c:pt idx="15">
                    <c:v>2007</c:v>
                  </c:pt>
                  <c:pt idx="16">
                    <c:v>2014</c:v>
                  </c:pt>
                  <c:pt idx="18">
                    <c:v>2007</c:v>
                  </c:pt>
                  <c:pt idx="19">
                    <c:v>2014</c:v>
                  </c:pt>
                  <c:pt idx="21">
                    <c:v>2007</c:v>
                  </c:pt>
                  <c:pt idx="22">
                    <c:v>2014</c:v>
                  </c:pt>
                  <c:pt idx="24">
                    <c:v>2007</c:v>
                  </c:pt>
                  <c:pt idx="25">
                    <c:v>2014</c:v>
                  </c:pt>
                  <c:pt idx="27">
                    <c:v>2007</c:v>
                  </c:pt>
                  <c:pt idx="28">
                    <c:v>2014</c:v>
                  </c:pt>
                </c:lvl>
                <c:lvl>
                  <c:pt idx="0">
                    <c:v>CHL</c:v>
                  </c:pt>
                  <c:pt idx="3">
                    <c:v>PRY</c:v>
                  </c:pt>
                  <c:pt idx="6">
                    <c:v>CRI</c:v>
                  </c:pt>
                  <c:pt idx="9">
                    <c:v>SLV</c:v>
                  </c:pt>
                  <c:pt idx="12">
                    <c:v>COL</c:v>
                  </c:pt>
                  <c:pt idx="15">
                    <c:v>PER</c:v>
                  </c:pt>
                  <c:pt idx="18">
                    <c:v>BRA</c:v>
                  </c:pt>
                  <c:pt idx="21">
                    <c:v>MEX</c:v>
                  </c:pt>
                  <c:pt idx="24">
                    <c:v>ALC</c:v>
                  </c:pt>
                  <c:pt idx="27">
                    <c:v>OCDE</c:v>
                  </c:pt>
                </c:lvl>
              </c:multiLvlStrCache>
            </c:multiLvlStrRef>
          </c:cat>
          <c:val>
            <c:numRef>
              <c:f>'2.23'!$D$50:$AF$50</c:f>
              <c:numCache>
                <c:formatCode>0.0</c:formatCode>
                <c:ptCount val="29"/>
                <c:pt idx="0">
                  <c:v>0.0</c:v>
                </c:pt>
                <c:pt idx="1">
                  <c:v>0.0</c:v>
                </c:pt>
                <c:pt idx="3">
                  <c:v>3.653517207283378</c:v>
                </c:pt>
                <c:pt idx="4">
                  <c:v>2.492353599998218</c:v>
                </c:pt>
                <c:pt idx="6">
                  <c:v>11.51332327802916</c:v>
                </c:pt>
                <c:pt idx="7">
                  <c:v>11.04736115003896</c:v>
                </c:pt>
                <c:pt idx="9">
                  <c:v>5.284645044227716</c:v>
                </c:pt>
                <c:pt idx="10">
                  <c:v>0.343784378437844</c:v>
                </c:pt>
                <c:pt idx="12">
                  <c:v>0.0</c:v>
                </c:pt>
                <c:pt idx="13">
                  <c:v>0.0</c:v>
                </c:pt>
                <c:pt idx="15">
                  <c:v>1.862322620910443</c:v>
                </c:pt>
                <c:pt idx="16">
                  <c:v>0.725562723757665</c:v>
                </c:pt>
                <c:pt idx="18">
                  <c:v>0.0</c:v>
                </c:pt>
                <c:pt idx="19">
                  <c:v>0.0</c:v>
                </c:pt>
                <c:pt idx="21">
                  <c:v>6.066133912457876</c:v>
                </c:pt>
                <c:pt idx="22">
                  <c:v>2.516415464249938</c:v>
                </c:pt>
                <c:pt idx="24">
                  <c:v>1.985372311721165</c:v>
                </c:pt>
                <c:pt idx="25">
                  <c:v>0.827333706008302</c:v>
                </c:pt>
                <c:pt idx="27">
                  <c:v>0.97753405149408</c:v>
                </c:pt>
                <c:pt idx="28">
                  <c:v>0.959054780930073</c:v>
                </c:pt>
              </c:numCache>
            </c:numRef>
          </c:val>
          <c:extLst xmlns:c16r2="http://schemas.microsoft.com/office/drawing/2015/06/chart">
            <c:ext xmlns:c16="http://schemas.microsoft.com/office/drawing/2014/chart" uri="{C3380CC4-5D6E-409C-BE32-E72D297353CC}">
              <c16:uniqueId val="{00000003-0CC1-4D36-AF68-4AD7781FCF45}"/>
            </c:ext>
          </c:extLst>
        </c:ser>
        <c:dLbls>
          <c:showLegendKey val="0"/>
          <c:showVal val="0"/>
          <c:showCatName val="0"/>
          <c:showSerName val="0"/>
          <c:showPercent val="0"/>
          <c:showBubbleSize val="0"/>
        </c:dLbls>
        <c:gapWidth val="0"/>
        <c:overlap val="100"/>
        <c:axId val="244028672"/>
        <c:axId val="244033728"/>
      </c:barChart>
      <c:catAx>
        <c:axId val="244028672"/>
        <c:scaling>
          <c:orientation val="minMax"/>
        </c:scaling>
        <c:delete val="0"/>
        <c:axPos val="b"/>
        <c:numFmt formatCode="#,##0" sourceLinked="0"/>
        <c:majorTickMark val="none"/>
        <c:minorTickMark val="none"/>
        <c:tickLblPos val="nextTo"/>
        <c:spPr>
          <a:noFill/>
          <a:ln>
            <a:noFill/>
          </a:ln>
        </c:spPr>
        <c:txPr>
          <a:bodyPr rot="-5400000" vert="horz"/>
          <a:lstStyle/>
          <a:p>
            <a:pPr>
              <a:defRPr sz="1000" b="0" i="0" u="none" strike="noStrike" baseline="0">
                <a:solidFill>
                  <a:srgbClr val="000000"/>
                </a:solidFill>
                <a:latin typeface="Calibri"/>
                <a:ea typeface="Calibri"/>
                <a:cs typeface="Calibri"/>
              </a:defRPr>
            </a:pPr>
            <a:endParaRPr lang="en-US"/>
          </a:p>
        </c:txPr>
        <c:crossAx val="244033728"/>
        <c:crosses val="autoZero"/>
        <c:auto val="1"/>
        <c:lblAlgn val="ctr"/>
        <c:lblOffset val="100"/>
        <c:tickLblSkip val="1"/>
        <c:noMultiLvlLbl val="0"/>
      </c:catAx>
      <c:valAx>
        <c:axId val="244033728"/>
        <c:scaling>
          <c:orientation val="minMax"/>
          <c:max val="100.0"/>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4028672"/>
        <c:crosses val="autoZero"/>
        <c:crossBetween val="between"/>
      </c:valAx>
      <c:spPr>
        <a:solidFill>
          <a:schemeClr val="bg1"/>
        </a:solidFill>
        <a:ln>
          <a:solidFill>
            <a:sysClr val="window" lastClr="FFFFFF">
              <a:lumMod val="50000"/>
            </a:sysClr>
          </a:solidFill>
        </a:ln>
      </c:spPr>
    </c:plotArea>
    <c:legend>
      <c:legendPos val="t"/>
      <c:overlay val="0"/>
      <c:txPr>
        <a:bodyPr/>
        <a:lstStyle/>
        <a:p>
          <a:pPr>
            <a:defRPr sz="94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bg1"/>
    </a:solidFill>
    <a:ln>
      <a:noFill/>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0000000000012" l="0.700000000000001" r="0.700000000000001" t="0.750000000000012"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spPr>
            <a:solidFill>
              <a:schemeClr val="accent1"/>
            </a:solidFill>
          </c:spPr>
          <c:dPt>
            <c:idx val="0"/>
            <c:bubble3D val="0"/>
            <c:spPr>
              <a:solidFill>
                <a:schemeClr val="bg1">
                  <a:lumMod val="75000"/>
                </a:schemeClr>
              </a:solidFill>
            </c:spPr>
            <c:extLst xmlns:c16r2="http://schemas.microsoft.com/office/drawing/2015/06/chart">
              <c:ext xmlns:c16="http://schemas.microsoft.com/office/drawing/2014/chart" uri="{C3380CC4-5D6E-409C-BE32-E72D297353CC}">
                <c16:uniqueId val="{00000001-53F2-4300-AF78-B7D20DAE8D14}"/>
              </c:ext>
            </c:extLst>
          </c:dPt>
          <c:dPt>
            <c:idx val="1"/>
            <c:bubble3D val="0"/>
            <c:spPr>
              <a:solidFill>
                <a:schemeClr val="bg1">
                  <a:lumMod val="75000"/>
                </a:schemeClr>
              </a:solidFill>
            </c:spPr>
            <c:extLst xmlns:c16r2="http://schemas.microsoft.com/office/drawing/2015/06/chart">
              <c:ext xmlns:c16="http://schemas.microsoft.com/office/drawing/2014/chart" uri="{C3380CC4-5D6E-409C-BE32-E72D297353CC}">
                <c16:uniqueId val="{00000003-53F2-4300-AF78-B7D20DAE8D14}"/>
              </c:ext>
            </c:extLst>
          </c:dPt>
          <c:dPt>
            <c:idx val="2"/>
            <c:bubble3D val="0"/>
            <c:spPr>
              <a:solidFill>
                <a:schemeClr val="bg1">
                  <a:lumMod val="75000"/>
                </a:schemeClr>
              </a:solidFill>
            </c:spPr>
            <c:extLst xmlns:c16r2="http://schemas.microsoft.com/office/drawing/2015/06/chart">
              <c:ext xmlns:c16="http://schemas.microsoft.com/office/drawing/2014/chart" uri="{C3380CC4-5D6E-409C-BE32-E72D297353CC}">
                <c16:uniqueId val="{00000005-53F2-4300-AF78-B7D20DAE8D14}"/>
              </c:ext>
            </c:extLst>
          </c:dPt>
          <c:dPt>
            <c:idx val="3"/>
            <c:bubble3D val="0"/>
            <c:spPr>
              <a:solidFill>
                <a:schemeClr val="bg1">
                  <a:lumMod val="75000"/>
                </a:schemeClr>
              </a:solidFill>
            </c:spPr>
            <c:extLst xmlns:c16r2="http://schemas.microsoft.com/office/drawing/2015/06/chart">
              <c:ext xmlns:c16="http://schemas.microsoft.com/office/drawing/2014/chart" uri="{C3380CC4-5D6E-409C-BE32-E72D297353CC}">
                <c16:uniqueId val="{00000007-53F2-4300-AF78-B7D20DAE8D14}"/>
              </c:ext>
            </c:extLst>
          </c:dPt>
          <c:dPt>
            <c:idx val="4"/>
            <c:bubble3D val="0"/>
            <c:spPr>
              <a:solidFill>
                <a:schemeClr val="bg1">
                  <a:lumMod val="75000"/>
                </a:schemeClr>
              </a:solidFill>
            </c:spPr>
            <c:extLst xmlns:c16r2="http://schemas.microsoft.com/office/drawing/2015/06/chart">
              <c:ext xmlns:c16="http://schemas.microsoft.com/office/drawing/2014/chart" uri="{C3380CC4-5D6E-409C-BE32-E72D297353CC}">
                <c16:uniqueId val="{00000009-53F2-4300-AF78-B7D20DAE8D14}"/>
              </c:ext>
            </c:extLst>
          </c:dPt>
          <c:dPt>
            <c:idx val="5"/>
            <c:bubble3D val="0"/>
            <c:spPr>
              <a:solidFill>
                <a:schemeClr val="bg1">
                  <a:lumMod val="75000"/>
                </a:schemeClr>
              </a:solidFill>
            </c:spPr>
            <c:extLst xmlns:c16r2="http://schemas.microsoft.com/office/drawing/2015/06/chart">
              <c:ext xmlns:c16="http://schemas.microsoft.com/office/drawing/2014/chart" uri="{C3380CC4-5D6E-409C-BE32-E72D297353CC}">
                <c16:uniqueId val="{0000000B-53F2-4300-AF78-B7D20DAE8D14}"/>
              </c:ext>
            </c:extLst>
          </c:dPt>
          <c:dPt>
            <c:idx val="6"/>
            <c:bubble3D val="0"/>
            <c:spPr>
              <a:solidFill>
                <a:schemeClr val="bg1">
                  <a:lumMod val="75000"/>
                </a:schemeClr>
              </a:solidFill>
            </c:spPr>
            <c:extLst xmlns:c16r2="http://schemas.microsoft.com/office/drawing/2015/06/chart">
              <c:ext xmlns:c16="http://schemas.microsoft.com/office/drawing/2014/chart" uri="{C3380CC4-5D6E-409C-BE32-E72D297353CC}">
                <c16:uniqueId val="{0000000D-53F2-4300-AF78-B7D20DAE8D14}"/>
              </c:ext>
            </c:extLst>
          </c:dPt>
          <c:dPt>
            <c:idx val="7"/>
            <c:bubble3D val="0"/>
            <c:spPr>
              <a:solidFill>
                <a:srgbClr val="00B0F0"/>
              </a:solidFill>
            </c:spPr>
            <c:extLst xmlns:c16r2="http://schemas.microsoft.com/office/drawing/2015/06/chart">
              <c:ext xmlns:c16="http://schemas.microsoft.com/office/drawing/2014/chart" uri="{C3380CC4-5D6E-409C-BE32-E72D297353CC}">
                <c16:uniqueId val="{0000000F-53F2-4300-AF78-B7D20DAE8D14}"/>
              </c:ext>
            </c:extLst>
          </c:dPt>
          <c:dPt>
            <c:idx val="8"/>
            <c:bubble3D val="0"/>
            <c:extLst xmlns:c16r2="http://schemas.microsoft.com/office/drawing/2015/06/chart">
              <c:ext xmlns:c16="http://schemas.microsoft.com/office/drawing/2014/chart" uri="{C3380CC4-5D6E-409C-BE32-E72D297353CC}">
                <c16:uniqueId val="{00000010-53F2-4300-AF78-B7D20DAE8D14}"/>
              </c:ext>
            </c:extLst>
          </c:dPt>
          <c:dPt>
            <c:idx val="9"/>
            <c:bubble3D val="0"/>
            <c:extLst xmlns:c16r2="http://schemas.microsoft.com/office/drawing/2015/06/chart">
              <c:ext xmlns:c16="http://schemas.microsoft.com/office/drawing/2014/chart" uri="{C3380CC4-5D6E-409C-BE32-E72D297353CC}">
                <c16:uniqueId val="{00000011-53F2-4300-AF78-B7D20DAE8D14}"/>
              </c:ext>
            </c:extLst>
          </c:dPt>
          <c:dPt>
            <c:idx val="10"/>
            <c:bubble3D val="0"/>
            <c:extLst xmlns:c16r2="http://schemas.microsoft.com/office/drawing/2015/06/chart">
              <c:ext xmlns:c16="http://schemas.microsoft.com/office/drawing/2014/chart" uri="{C3380CC4-5D6E-409C-BE32-E72D297353CC}">
                <c16:uniqueId val="{00000012-53F2-4300-AF78-B7D20DAE8D14}"/>
              </c:ext>
            </c:extLst>
          </c:dPt>
          <c:dPt>
            <c:idx val="11"/>
            <c:bubble3D val="0"/>
            <c:extLst xmlns:c16r2="http://schemas.microsoft.com/office/drawing/2015/06/chart">
              <c:ext xmlns:c16="http://schemas.microsoft.com/office/drawing/2014/chart" uri="{C3380CC4-5D6E-409C-BE32-E72D297353CC}">
                <c16:uniqueId val="{00000013-53F2-4300-AF78-B7D20DAE8D14}"/>
              </c:ext>
            </c:extLst>
          </c:dPt>
          <c:dLbls>
            <c:dLbl>
              <c:idx val="0"/>
              <c:tx>
                <c:rich>
                  <a:bodyPr/>
                  <a:lstStyle/>
                  <a:p>
                    <a:pPr>
                      <a:defRPr sz="1000" b="0" i="0" u="none" strike="noStrike" baseline="0">
                        <a:solidFill>
                          <a:srgbClr val="000000"/>
                        </a:solidFill>
                        <a:latin typeface="Calibri"/>
                        <a:ea typeface="Calibri"/>
                        <a:cs typeface="Calibri"/>
                      </a:defRPr>
                    </a:pPr>
                    <a:r>
                      <a:rPr lang="en-US" sz="1000" b="0" i="0" u="none" strike="noStrike" baseline="0">
                        <a:effectLst/>
                      </a:rPr>
                      <a:t>CHL</a:t>
                    </a:r>
                    <a:r>
                      <a:rPr lang="en-US" sz="1000" b="0" i="0" u="none" strike="noStrike" baseline="0"/>
                      <a:t> </a:t>
                    </a:r>
                    <a:endParaRPr lang="en-US"/>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53F2-4300-AF78-B7D20DAE8D14}"/>
                </c:ext>
                <c:ext xmlns:c15="http://schemas.microsoft.com/office/drawing/2012/chart" uri="{CE6537A1-D6FC-4f65-9D91-7224C49458BB}"/>
              </c:extLst>
            </c:dLbl>
            <c:dLbl>
              <c:idx val="1"/>
              <c:tx>
                <c:rich>
                  <a:bodyPr/>
                  <a:lstStyle/>
                  <a:p>
                    <a:pPr>
                      <a:defRPr sz="1000" b="0" i="0" u="none" strike="noStrike" baseline="0">
                        <a:solidFill>
                          <a:srgbClr val="000000"/>
                        </a:solidFill>
                        <a:latin typeface="Calibri"/>
                        <a:ea typeface="Calibri"/>
                        <a:cs typeface="Calibri"/>
                      </a:defRPr>
                    </a:pPr>
                    <a:r>
                      <a:rPr lang="en-US"/>
                      <a:t>GTM</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53F2-4300-AF78-B7D20DAE8D14}"/>
                </c:ext>
                <c:ext xmlns:c15="http://schemas.microsoft.com/office/drawing/2012/chart" uri="{CE6537A1-D6FC-4f65-9D91-7224C49458BB}"/>
              </c:extLst>
            </c:dLbl>
            <c:dLbl>
              <c:idx val="2"/>
              <c:tx>
                <c:rich>
                  <a:bodyPr/>
                  <a:lstStyle/>
                  <a:p>
                    <a:pPr>
                      <a:defRPr sz="1000" b="0" i="0" u="none" strike="noStrike" baseline="0">
                        <a:solidFill>
                          <a:srgbClr val="000000"/>
                        </a:solidFill>
                        <a:latin typeface="Calibri"/>
                        <a:ea typeface="Calibri"/>
                        <a:cs typeface="Calibri"/>
                      </a:defRPr>
                    </a:pPr>
                    <a:r>
                      <a:rPr lang="en-US"/>
                      <a:t>HND</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53F2-4300-AF78-B7D20DAE8D14}"/>
                </c:ext>
                <c:ext xmlns:c15="http://schemas.microsoft.com/office/drawing/2012/chart" uri="{CE6537A1-D6FC-4f65-9D91-7224C49458BB}"/>
              </c:extLst>
            </c:dLbl>
            <c:dLbl>
              <c:idx val="3"/>
              <c:tx>
                <c:rich>
                  <a:bodyPr/>
                  <a:lstStyle/>
                  <a:p>
                    <a:pPr>
                      <a:defRPr sz="1000" b="0" i="0" u="none" strike="noStrike" baseline="0">
                        <a:solidFill>
                          <a:srgbClr val="000000"/>
                        </a:solidFill>
                        <a:latin typeface="Calibri"/>
                        <a:ea typeface="Calibri"/>
                        <a:cs typeface="Calibri"/>
                      </a:defRPr>
                    </a:pPr>
                    <a:r>
                      <a:rPr lang="en-US"/>
                      <a:t>MEX</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53F2-4300-AF78-B7D20DAE8D14}"/>
                </c:ext>
                <c:ext xmlns:c15="http://schemas.microsoft.com/office/drawing/2012/chart" uri="{CE6537A1-D6FC-4f65-9D91-7224C49458BB}"/>
              </c:extLst>
            </c:dLbl>
            <c:dLbl>
              <c:idx val="4"/>
              <c:tx>
                <c:rich>
                  <a:bodyPr/>
                  <a:lstStyle/>
                  <a:p>
                    <a:pPr>
                      <a:defRPr sz="1000" b="0" i="0" u="none" strike="noStrike" baseline="0">
                        <a:solidFill>
                          <a:srgbClr val="000000"/>
                        </a:solidFill>
                        <a:latin typeface="Calibri"/>
                        <a:ea typeface="Calibri"/>
                        <a:cs typeface="Calibri"/>
                      </a:defRPr>
                    </a:pPr>
                    <a:r>
                      <a:rPr lang="en-US"/>
                      <a:t>PRY</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53F2-4300-AF78-B7D20DAE8D14}"/>
                </c:ext>
                <c:ext xmlns:c15="http://schemas.microsoft.com/office/drawing/2012/chart" uri="{CE6537A1-D6FC-4f65-9D91-7224C49458BB}"/>
              </c:extLst>
            </c:dLbl>
            <c:dLbl>
              <c:idx val="5"/>
              <c:tx>
                <c:rich>
                  <a:bodyPr/>
                  <a:lstStyle/>
                  <a:p>
                    <a:pPr>
                      <a:defRPr sz="1000" b="0" i="0" u="none" strike="noStrike" baseline="0">
                        <a:solidFill>
                          <a:srgbClr val="000000"/>
                        </a:solidFill>
                        <a:latin typeface="Calibri"/>
                        <a:ea typeface="Calibri"/>
                        <a:cs typeface="Calibri"/>
                      </a:defRPr>
                    </a:pPr>
                    <a:r>
                      <a:rPr lang="en-US"/>
                      <a:t>DOM</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53F2-4300-AF78-B7D20DAE8D14}"/>
                </c:ext>
                <c:ext xmlns:c15="http://schemas.microsoft.com/office/drawing/2012/chart" uri="{CE6537A1-D6FC-4f65-9D91-7224C49458BB}"/>
              </c:extLst>
            </c:dLbl>
            <c:dLbl>
              <c:idx val="6"/>
              <c:tx>
                <c:rich>
                  <a:bodyPr/>
                  <a:lstStyle/>
                  <a:p>
                    <a:pPr>
                      <a:defRPr sz="1000" b="0" i="0" u="none" strike="noStrike" baseline="0">
                        <a:solidFill>
                          <a:srgbClr val="000000"/>
                        </a:solidFill>
                        <a:latin typeface="Calibri"/>
                        <a:ea typeface="Calibri"/>
                        <a:cs typeface="Calibri"/>
                      </a:defRPr>
                    </a:pPr>
                    <a:r>
                      <a:rPr lang="en-US"/>
                      <a:t>URY</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53F2-4300-AF78-B7D20DAE8D14}"/>
                </c:ext>
                <c:ext xmlns:c15="http://schemas.microsoft.com/office/drawing/2012/chart" uri="{CE6537A1-D6FC-4f65-9D91-7224C49458BB}"/>
              </c:extLst>
            </c:dLbl>
            <c:dLbl>
              <c:idx val="7"/>
              <c:tx>
                <c:rich>
                  <a:bodyPr/>
                  <a:lstStyle/>
                  <a:p>
                    <a:pPr>
                      <a:defRPr sz="1000" b="0" i="0" u="none" strike="noStrike" baseline="0">
                        <a:solidFill>
                          <a:srgbClr val="000000"/>
                        </a:solidFill>
                        <a:latin typeface="Calibri"/>
                        <a:ea typeface="Calibri"/>
                        <a:cs typeface="Calibri"/>
                      </a:defRPr>
                    </a:pPr>
                    <a:r>
                      <a:rPr lang="en-US"/>
                      <a:t>ARG</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53F2-4300-AF78-B7D20DAE8D14}"/>
                </c:ext>
                <c:ext xmlns:c15="http://schemas.microsoft.com/office/drawing/2012/chart" uri="{CE6537A1-D6FC-4f65-9D91-7224C49458BB}"/>
              </c:extLst>
            </c:dLbl>
            <c:dLbl>
              <c:idx val="8"/>
              <c:tx>
                <c:rich>
                  <a:bodyPr/>
                  <a:lstStyle/>
                  <a:p>
                    <a:pPr>
                      <a:defRPr sz="1000" b="0" i="0" u="none" strike="noStrike" baseline="0">
                        <a:solidFill>
                          <a:srgbClr val="000000"/>
                        </a:solidFill>
                        <a:latin typeface="Calibri"/>
                        <a:ea typeface="Calibri"/>
                        <a:cs typeface="Calibri"/>
                      </a:defRPr>
                    </a:pPr>
                    <a:r>
                      <a:rPr lang="en-US"/>
                      <a:t>CRI</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53F2-4300-AF78-B7D20DAE8D14}"/>
                </c:ext>
                <c:ext xmlns:c15="http://schemas.microsoft.com/office/drawing/2012/chart" uri="{CE6537A1-D6FC-4f65-9D91-7224C49458BB}"/>
              </c:extLst>
            </c:dLbl>
            <c:dLbl>
              <c:idx val="9"/>
              <c:tx>
                <c:rich>
                  <a:bodyPr/>
                  <a:lstStyle/>
                  <a:p>
                    <a:pPr>
                      <a:defRPr sz="1000" b="0" i="0" u="none" strike="noStrike" baseline="0">
                        <a:solidFill>
                          <a:srgbClr val="000000"/>
                        </a:solidFill>
                        <a:latin typeface="Calibri"/>
                        <a:ea typeface="Calibri"/>
                        <a:cs typeface="Calibri"/>
                      </a:defRPr>
                    </a:pPr>
                    <a:r>
                      <a:rPr lang="en-US"/>
                      <a:t>SLV</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53F2-4300-AF78-B7D20DAE8D14}"/>
                </c:ext>
                <c:ext xmlns:c15="http://schemas.microsoft.com/office/drawing/2012/chart" uri="{CE6537A1-D6FC-4f65-9D91-7224C49458BB}"/>
              </c:extLst>
            </c:dLbl>
            <c:dLbl>
              <c:idx val="10"/>
              <c:tx>
                <c:rich>
                  <a:bodyPr/>
                  <a:lstStyle/>
                  <a:p>
                    <a:pPr>
                      <a:defRPr sz="1000" b="0" i="0" u="none" strike="noStrike" baseline="0">
                        <a:solidFill>
                          <a:srgbClr val="000000"/>
                        </a:solidFill>
                        <a:latin typeface="Calibri"/>
                        <a:ea typeface="Calibri"/>
                        <a:cs typeface="Calibri"/>
                      </a:defRPr>
                    </a:pPr>
                    <a:r>
                      <a:rPr lang="en-US"/>
                      <a:t>PER</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53F2-4300-AF78-B7D20DAE8D14}"/>
                </c:ext>
                <c:ext xmlns:c15="http://schemas.microsoft.com/office/drawing/2012/chart" uri="{CE6537A1-D6FC-4f65-9D91-7224C49458BB}"/>
              </c:extLst>
            </c:dLbl>
            <c:dLbl>
              <c:idx val="11"/>
              <c:tx>
                <c:rich>
                  <a:bodyPr/>
                  <a:lstStyle/>
                  <a:p>
                    <a:pPr>
                      <a:defRPr sz="1000" b="0" i="0" u="none" strike="noStrike" baseline="0">
                        <a:solidFill>
                          <a:srgbClr val="000000"/>
                        </a:solidFill>
                        <a:latin typeface="Calibri"/>
                        <a:ea typeface="Calibri"/>
                        <a:cs typeface="Calibri"/>
                      </a:defRPr>
                    </a:pPr>
                    <a:r>
                      <a:rPr lang="en-US"/>
                      <a:t>PAN</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53F2-4300-AF78-B7D20DAE8D14}"/>
                </c:ext>
                <c:ext xmlns:c15="http://schemas.microsoft.com/office/drawing/2012/chart" uri="{CE6537A1-D6FC-4f65-9D91-7224C49458BB}"/>
              </c:extLst>
            </c:dLbl>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'2.24'!$C$34:$C$45</c:f>
              <c:strCache>
                <c:ptCount val="12"/>
                <c:pt idx="0">
                  <c:v>Chile</c:v>
                </c:pt>
                <c:pt idx="1">
                  <c:v>Guatemala</c:v>
                </c:pt>
                <c:pt idx="2">
                  <c:v>Honduras</c:v>
                </c:pt>
                <c:pt idx="3">
                  <c:v>Mexico</c:v>
                </c:pt>
                <c:pt idx="4">
                  <c:v>Paraguay</c:v>
                </c:pt>
                <c:pt idx="5">
                  <c:v>Dominican Republic</c:v>
                </c:pt>
                <c:pt idx="6">
                  <c:v>Uruguay</c:v>
                </c:pt>
                <c:pt idx="7">
                  <c:v>Argentina</c:v>
                </c:pt>
                <c:pt idx="8">
                  <c:v>Costa Rica</c:v>
                </c:pt>
                <c:pt idx="9">
                  <c:v>El Salvador</c:v>
                </c:pt>
                <c:pt idx="10">
                  <c:v>Peru</c:v>
                </c:pt>
                <c:pt idx="11">
                  <c:v>Panama</c:v>
                </c:pt>
              </c:strCache>
            </c:strRef>
          </c:cat>
          <c:val>
            <c:numRef>
              <c:f>'2.24'!$D$34:$D$45</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extLst xmlns:c16r2="http://schemas.microsoft.com/office/drawing/2015/06/chart">
            <c:ext xmlns:c16="http://schemas.microsoft.com/office/drawing/2014/chart" uri="{C3380CC4-5D6E-409C-BE32-E72D297353CC}">
              <c16:uniqueId val="{00000014-53F2-4300-AF78-B7D20DAE8D1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chemeClr val="accent1"/>
            </a:solidFill>
          </c:spPr>
          <c:dPt>
            <c:idx val="0"/>
            <c:bubble3D val="0"/>
            <c:extLst xmlns:c16r2="http://schemas.microsoft.com/office/drawing/2015/06/chart">
              <c:ext xmlns:c16="http://schemas.microsoft.com/office/drawing/2014/chart" uri="{C3380CC4-5D6E-409C-BE32-E72D297353CC}">
                <c16:uniqueId val="{00000000-4139-4FC8-89C5-9F3B63B0697C}"/>
              </c:ext>
            </c:extLst>
          </c:dPt>
          <c:dPt>
            <c:idx val="1"/>
            <c:bubble3D val="0"/>
            <c:extLst xmlns:c16r2="http://schemas.microsoft.com/office/drawing/2015/06/chart">
              <c:ext xmlns:c16="http://schemas.microsoft.com/office/drawing/2014/chart" uri="{C3380CC4-5D6E-409C-BE32-E72D297353CC}">
                <c16:uniqueId val="{00000001-4139-4FC8-89C5-9F3B63B0697C}"/>
              </c:ext>
            </c:extLst>
          </c:dPt>
          <c:dPt>
            <c:idx val="2"/>
            <c:bubble3D val="0"/>
            <c:extLst xmlns:c16r2="http://schemas.microsoft.com/office/drawing/2015/06/chart">
              <c:ext xmlns:c16="http://schemas.microsoft.com/office/drawing/2014/chart" uri="{C3380CC4-5D6E-409C-BE32-E72D297353CC}">
                <c16:uniqueId val="{00000002-4139-4FC8-89C5-9F3B63B0697C}"/>
              </c:ext>
            </c:extLst>
          </c:dPt>
          <c:dPt>
            <c:idx val="3"/>
            <c:bubble3D val="0"/>
            <c:extLst xmlns:c16r2="http://schemas.microsoft.com/office/drawing/2015/06/chart">
              <c:ext xmlns:c16="http://schemas.microsoft.com/office/drawing/2014/chart" uri="{C3380CC4-5D6E-409C-BE32-E72D297353CC}">
                <c16:uniqueId val="{00000003-4139-4FC8-89C5-9F3B63B0697C}"/>
              </c:ext>
            </c:extLst>
          </c:dPt>
          <c:dPt>
            <c:idx val="4"/>
            <c:bubble3D val="0"/>
            <c:extLst xmlns:c16r2="http://schemas.microsoft.com/office/drawing/2015/06/chart">
              <c:ext xmlns:c16="http://schemas.microsoft.com/office/drawing/2014/chart" uri="{C3380CC4-5D6E-409C-BE32-E72D297353CC}">
                <c16:uniqueId val="{00000004-4139-4FC8-89C5-9F3B63B0697C}"/>
              </c:ext>
            </c:extLst>
          </c:dPt>
          <c:dPt>
            <c:idx val="5"/>
            <c:bubble3D val="0"/>
            <c:spPr>
              <a:solidFill>
                <a:schemeClr val="bg1">
                  <a:lumMod val="65000"/>
                </a:schemeClr>
              </a:solidFill>
            </c:spPr>
            <c:extLst xmlns:c16r2="http://schemas.microsoft.com/office/drawing/2015/06/chart">
              <c:ext xmlns:c16="http://schemas.microsoft.com/office/drawing/2014/chart" uri="{C3380CC4-5D6E-409C-BE32-E72D297353CC}">
                <c16:uniqueId val="{00000006-4139-4FC8-89C5-9F3B63B0697C}"/>
              </c:ext>
            </c:extLst>
          </c:dPt>
          <c:dPt>
            <c:idx val="6"/>
            <c:bubble3D val="0"/>
            <c:spPr>
              <a:solidFill>
                <a:schemeClr val="bg1">
                  <a:lumMod val="65000"/>
                </a:schemeClr>
              </a:solidFill>
            </c:spPr>
            <c:extLst xmlns:c16r2="http://schemas.microsoft.com/office/drawing/2015/06/chart">
              <c:ext xmlns:c16="http://schemas.microsoft.com/office/drawing/2014/chart" uri="{C3380CC4-5D6E-409C-BE32-E72D297353CC}">
                <c16:uniqueId val="{00000008-4139-4FC8-89C5-9F3B63B0697C}"/>
              </c:ext>
            </c:extLst>
          </c:dPt>
          <c:dPt>
            <c:idx val="7"/>
            <c:bubble3D val="0"/>
            <c:spPr>
              <a:solidFill>
                <a:schemeClr val="bg1">
                  <a:lumMod val="65000"/>
                </a:schemeClr>
              </a:solidFill>
            </c:spPr>
            <c:extLst xmlns:c16r2="http://schemas.microsoft.com/office/drawing/2015/06/chart">
              <c:ext xmlns:c16="http://schemas.microsoft.com/office/drawing/2014/chart" uri="{C3380CC4-5D6E-409C-BE32-E72D297353CC}">
                <c16:uniqueId val="{0000000A-4139-4FC8-89C5-9F3B63B0697C}"/>
              </c:ext>
            </c:extLst>
          </c:dPt>
          <c:dPt>
            <c:idx val="8"/>
            <c:bubble3D val="0"/>
            <c:spPr>
              <a:solidFill>
                <a:schemeClr val="bg1">
                  <a:lumMod val="65000"/>
                </a:schemeClr>
              </a:solidFill>
            </c:spPr>
            <c:extLst xmlns:c16r2="http://schemas.microsoft.com/office/drawing/2015/06/chart">
              <c:ext xmlns:c16="http://schemas.microsoft.com/office/drawing/2014/chart" uri="{C3380CC4-5D6E-409C-BE32-E72D297353CC}">
                <c16:uniqueId val="{0000000C-4139-4FC8-89C5-9F3B63B0697C}"/>
              </c:ext>
            </c:extLst>
          </c:dPt>
          <c:dPt>
            <c:idx val="9"/>
            <c:bubble3D val="0"/>
            <c:spPr>
              <a:solidFill>
                <a:schemeClr val="bg1">
                  <a:lumMod val="65000"/>
                </a:schemeClr>
              </a:solidFill>
            </c:spPr>
            <c:extLst xmlns:c16r2="http://schemas.microsoft.com/office/drawing/2015/06/chart">
              <c:ext xmlns:c16="http://schemas.microsoft.com/office/drawing/2014/chart" uri="{C3380CC4-5D6E-409C-BE32-E72D297353CC}">
                <c16:uniqueId val="{0000000E-4139-4FC8-89C5-9F3B63B0697C}"/>
              </c:ext>
            </c:extLst>
          </c:dPt>
          <c:dPt>
            <c:idx val="10"/>
            <c:bubble3D val="0"/>
            <c:spPr>
              <a:solidFill>
                <a:schemeClr val="bg1">
                  <a:lumMod val="65000"/>
                </a:schemeClr>
              </a:solidFill>
            </c:spPr>
            <c:extLst xmlns:c16r2="http://schemas.microsoft.com/office/drawing/2015/06/chart">
              <c:ext xmlns:c16="http://schemas.microsoft.com/office/drawing/2014/chart" uri="{C3380CC4-5D6E-409C-BE32-E72D297353CC}">
                <c16:uniqueId val="{00000010-4139-4FC8-89C5-9F3B63B0697C}"/>
              </c:ext>
            </c:extLst>
          </c:dPt>
          <c:dPt>
            <c:idx val="11"/>
            <c:bubble3D val="0"/>
            <c:spPr>
              <a:solidFill>
                <a:schemeClr val="bg1">
                  <a:lumMod val="65000"/>
                </a:schemeClr>
              </a:solidFill>
            </c:spPr>
            <c:extLst xmlns:c16r2="http://schemas.microsoft.com/office/drawing/2015/06/chart">
              <c:ext xmlns:c16="http://schemas.microsoft.com/office/drawing/2014/chart" uri="{C3380CC4-5D6E-409C-BE32-E72D297353CC}">
                <c16:uniqueId val="{00000012-4139-4FC8-89C5-9F3B63B0697C}"/>
              </c:ext>
            </c:extLst>
          </c:dPt>
          <c:dLbls>
            <c:dLbl>
              <c:idx val="0"/>
              <c:tx>
                <c:rich>
                  <a:bodyPr/>
                  <a:lstStyle/>
                  <a:p>
                    <a:pPr>
                      <a:defRPr sz="1000" b="0" i="0" u="none" strike="noStrike" baseline="0">
                        <a:solidFill>
                          <a:srgbClr val="000000"/>
                        </a:solidFill>
                        <a:latin typeface="Calibri"/>
                        <a:ea typeface="Calibri"/>
                        <a:cs typeface="Calibri"/>
                      </a:defRPr>
                    </a:pPr>
                    <a:r>
                      <a:rPr lang="en-US"/>
                      <a:t>ARG</a:t>
                    </a:r>
                  </a:p>
                </c:rich>
              </c:tx>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4139-4FC8-89C5-9F3B63B0697C}"/>
                </c:ext>
                <c:ext xmlns:c15="http://schemas.microsoft.com/office/drawing/2012/chart" uri="{CE6537A1-D6FC-4f65-9D91-7224C49458BB}"/>
              </c:extLst>
            </c:dLbl>
            <c:dLbl>
              <c:idx val="1"/>
              <c:tx>
                <c:rich>
                  <a:bodyPr/>
                  <a:lstStyle/>
                  <a:p>
                    <a:pPr>
                      <a:defRPr sz="1000" b="0" i="0" u="none" strike="noStrike" baseline="0">
                        <a:solidFill>
                          <a:srgbClr val="000000"/>
                        </a:solidFill>
                        <a:latin typeface="Calibri"/>
                        <a:ea typeface="Calibri"/>
                        <a:cs typeface="Calibri"/>
                      </a:defRPr>
                    </a:pPr>
                    <a:r>
                      <a:rPr lang="en-US"/>
                      <a:t>HND</a:t>
                    </a:r>
                  </a:p>
                </c:rich>
              </c:tx>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4139-4FC8-89C5-9F3B63B0697C}"/>
                </c:ext>
                <c:ext xmlns:c15="http://schemas.microsoft.com/office/drawing/2012/chart" uri="{CE6537A1-D6FC-4f65-9D91-7224C49458BB}"/>
              </c:extLst>
            </c:dLbl>
            <c:dLbl>
              <c:idx val="2"/>
              <c:tx>
                <c:rich>
                  <a:bodyPr/>
                  <a:lstStyle/>
                  <a:p>
                    <a:pPr>
                      <a:defRPr sz="1000" b="0" i="0" u="none" strike="noStrike" baseline="0">
                        <a:solidFill>
                          <a:srgbClr val="000000"/>
                        </a:solidFill>
                        <a:latin typeface="Calibri"/>
                        <a:ea typeface="Calibri"/>
                        <a:cs typeface="Calibri"/>
                      </a:defRPr>
                    </a:pPr>
                    <a:r>
                      <a:rPr lang="en-US"/>
                      <a:t>PRY </a:t>
                    </a:r>
                  </a:p>
                </c:rich>
              </c:tx>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4139-4FC8-89C5-9F3B63B0697C}"/>
                </c:ext>
                <c:ext xmlns:c15="http://schemas.microsoft.com/office/drawing/2012/chart" uri="{CE6537A1-D6FC-4f65-9D91-7224C49458BB}"/>
              </c:extLst>
            </c:dLbl>
            <c:dLbl>
              <c:idx val="3"/>
              <c:tx>
                <c:rich>
                  <a:bodyPr/>
                  <a:lstStyle/>
                  <a:p>
                    <a:pPr>
                      <a:defRPr sz="1000" b="0" i="0" u="none" strike="noStrike" baseline="0">
                        <a:solidFill>
                          <a:srgbClr val="000000"/>
                        </a:solidFill>
                        <a:latin typeface="Calibri"/>
                        <a:ea typeface="Calibri"/>
                        <a:cs typeface="Calibri"/>
                      </a:defRPr>
                    </a:pPr>
                    <a:r>
                      <a:rPr lang="en-US"/>
                      <a:t>PER</a:t>
                    </a:r>
                  </a:p>
                </c:rich>
              </c:tx>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4139-4FC8-89C5-9F3B63B0697C}"/>
                </c:ext>
                <c:ext xmlns:c15="http://schemas.microsoft.com/office/drawing/2012/chart" uri="{CE6537A1-D6FC-4f65-9D91-7224C49458BB}"/>
              </c:extLst>
            </c:dLbl>
            <c:dLbl>
              <c:idx val="4"/>
              <c:tx>
                <c:rich>
                  <a:bodyPr/>
                  <a:lstStyle/>
                  <a:p>
                    <a:r>
                      <a:rPr lang="en-US"/>
                      <a:t>DOM</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4139-4FC8-89C5-9F3B63B0697C}"/>
                </c:ext>
                <c:ext xmlns:c15="http://schemas.microsoft.com/office/drawing/2012/chart" uri="{CE6537A1-D6FC-4f65-9D91-7224C49458BB}"/>
              </c:extLst>
            </c:dLbl>
            <c:dLbl>
              <c:idx val="5"/>
              <c:tx>
                <c:rich>
                  <a:bodyPr/>
                  <a:lstStyle/>
                  <a:p>
                    <a:pPr>
                      <a:defRPr sz="1000" b="0" i="0" u="none" strike="noStrike" baseline="0">
                        <a:solidFill>
                          <a:srgbClr val="000000"/>
                        </a:solidFill>
                        <a:latin typeface="Calibri"/>
                        <a:ea typeface="Calibri"/>
                        <a:cs typeface="Calibri"/>
                      </a:defRPr>
                    </a:pPr>
                    <a:r>
                      <a:rPr lang="en-US"/>
                      <a:t>CHL</a:t>
                    </a:r>
                  </a:p>
                </c:rich>
              </c:tx>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4139-4FC8-89C5-9F3B63B0697C}"/>
                </c:ext>
                <c:ext xmlns:c15="http://schemas.microsoft.com/office/drawing/2012/chart" uri="{CE6537A1-D6FC-4f65-9D91-7224C49458BB}"/>
              </c:extLst>
            </c:dLbl>
            <c:dLbl>
              <c:idx val="6"/>
              <c:tx>
                <c:rich>
                  <a:bodyPr/>
                  <a:lstStyle/>
                  <a:p>
                    <a:pPr>
                      <a:defRPr sz="1000" b="0" i="0" u="none" strike="noStrike" baseline="0">
                        <a:solidFill>
                          <a:srgbClr val="000000"/>
                        </a:solidFill>
                        <a:latin typeface="Calibri"/>
                        <a:ea typeface="Calibri"/>
                        <a:cs typeface="Calibri"/>
                      </a:defRPr>
                    </a:pPr>
                    <a:r>
                      <a:rPr lang="en-US"/>
                      <a:t>CRI</a:t>
                    </a:r>
                  </a:p>
                </c:rich>
              </c:tx>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4139-4FC8-89C5-9F3B63B0697C}"/>
                </c:ext>
                <c:ext xmlns:c15="http://schemas.microsoft.com/office/drawing/2012/chart" uri="{CE6537A1-D6FC-4f65-9D91-7224C49458BB}"/>
              </c:extLst>
            </c:dLbl>
            <c:dLbl>
              <c:idx val="7"/>
              <c:layout>
                <c:manualLayout>
                  <c:x val="0.0810914335366782"/>
                  <c:y val="-0.146731189851269"/>
                </c:manualLayout>
              </c:layout>
              <c:tx>
                <c:rich>
                  <a:bodyPr/>
                  <a:lstStyle/>
                  <a:p>
                    <a:r>
                      <a:rPr lang="en-US"/>
                      <a:t>SLV</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4139-4FC8-89C5-9F3B63B0697C}"/>
                </c:ext>
                <c:ext xmlns:c15="http://schemas.microsoft.com/office/drawing/2012/chart" uri="{CE6537A1-D6FC-4f65-9D91-7224C49458BB}"/>
              </c:extLst>
            </c:dLbl>
            <c:dLbl>
              <c:idx val="8"/>
              <c:tx>
                <c:rich>
                  <a:bodyPr/>
                  <a:lstStyle/>
                  <a:p>
                    <a:pPr>
                      <a:defRPr sz="1000" b="0" i="0" u="none" strike="noStrike" baseline="0">
                        <a:solidFill>
                          <a:srgbClr val="000000"/>
                        </a:solidFill>
                        <a:latin typeface="Calibri"/>
                        <a:ea typeface="Calibri"/>
                        <a:cs typeface="Calibri"/>
                      </a:defRPr>
                    </a:pPr>
                    <a:r>
                      <a:rPr lang="en-US"/>
                      <a:t>GTM</a:t>
                    </a:r>
                  </a:p>
                </c:rich>
              </c:tx>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4139-4FC8-89C5-9F3B63B0697C}"/>
                </c:ext>
                <c:ext xmlns:c15="http://schemas.microsoft.com/office/drawing/2012/chart" uri="{CE6537A1-D6FC-4f65-9D91-7224C49458BB}"/>
              </c:extLst>
            </c:dLbl>
            <c:dLbl>
              <c:idx val="9"/>
              <c:tx>
                <c:rich>
                  <a:bodyPr/>
                  <a:lstStyle/>
                  <a:p>
                    <a:pPr>
                      <a:defRPr sz="1000" b="0" i="0" u="none" strike="noStrike" baseline="0">
                        <a:solidFill>
                          <a:srgbClr val="000000"/>
                        </a:solidFill>
                        <a:latin typeface="Calibri"/>
                        <a:ea typeface="Calibri"/>
                        <a:cs typeface="Calibri"/>
                      </a:defRPr>
                    </a:pPr>
                    <a:r>
                      <a:rPr lang="en-US"/>
                      <a:t>MEX</a:t>
                    </a:r>
                  </a:p>
                </c:rich>
              </c:tx>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4139-4FC8-89C5-9F3B63B0697C}"/>
                </c:ext>
                <c:ext xmlns:c15="http://schemas.microsoft.com/office/drawing/2012/chart" uri="{CE6537A1-D6FC-4f65-9D91-7224C49458BB}"/>
              </c:extLst>
            </c:dLbl>
            <c:dLbl>
              <c:idx val="10"/>
              <c:tx>
                <c:rich>
                  <a:bodyPr/>
                  <a:lstStyle/>
                  <a:p>
                    <a:pPr>
                      <a:defRPr sz="1000" b="0" i="0" u="none" strike="noStrike" baseline="0">
                        <a:solidFill>
                          <a:srgbClr val="000000"/>
                        </a:solidFill>
                        <a:latin typeface="Calibri"/>
                        <a:ea typeface="Calibri"/>
                        <a:cs typeface="Calibri"/>
                      </a:defRPr>
                    </a:pPr>
                    <a:r>
                      <a:rPr lang="en-US"/>
                      <a:t>PAN</a:t>
                    </a:r>
                  </a:p>
                </c:rich>
              </c:tx>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4139-4FC8-89C5-9F3B63B0697C}"/>
                </c:ext>
                <c:ext xmlns:c15="http://schemas.microsoft.com/office/drawing/2012/chart" uri="{CE6537A1-D6FC-4f65-9D91-7224C49458BB}"/>
              </c:extLst>
            </c:dLbl>
            <c:dLbl>
              <c:idx val="11"/>
              <c:tx>
                <c:rich>
                  <a:bodyPr/>
                  <a:lstStyle/>
                  <a:p>
                    <a:pPr>
                      <a:defRPr sz="1000" b="0" i="0" u="none" strike="noStrike" baseline="0">
                        <a:solidFill>
                          <a:srgbClr val="000000"/>
                        </a:solidFill>
                        <a:latin typeface="Calibri"/>
                        <a:ea typeface="Calibri"/>
                        <a:cs typeface="Calibri"/>
                      </a:defRPr>
                    </a:pPr>
                    <a:r>
                      <a:rPr lang="en-US"/>
                      <a:t>URY</a:t>
                    </a:r>
                  </a:p>
                </c:rich>
              </c:tx>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4139-4FC8-89C5-9F3B63B0697C}"/>
                </c:ext>
                <c:ext xmlns:c15="http://schemas.microsoft.com/office/drawing/2012/chart" uri="{CE6537A1-D6FC-4f65-9D91-7224C49458BB}"/>
              </c:extLst>
            </c:dLbl>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dLblPos val="inEnd"/>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'2.25'!$E$31:$E$42</c:f>
              <c:strCache>
                <c:ptCount val="12"/>
                <c:pt idx="0">
                  <c:v>Argentina</c:v>
                </c:pt>
                <c:pt idx="1">
                  <c:v>Honduras</c:v>
                </c:pt>
                <c:pt idx="2">
                  <c:v>Paraguay </c:v>
                </c:pt>
                <c:pt idx="3">
                  <c:v>Peru</c:v>
                </c:pt>
                <c:pt idx="4">
                  <c:v>Dominican Republic</c:v>
                </c:pt>
                <c:pt idx="5">
                  <c:v>Chile</c:v>
                </c:pt>
                <c:pt idx="6">
                  <c:v>Costa Rica</c:v>
                </c:pt>
                <c:pt idx="7">
                  <c:v>El Salvador</c:v>
                </c:pt>
                <c:pt idx="8">
                  <c:v>Guatemala</c:v>
                </c:pt>
                <c:pt idx="9">
                  <c:v>Mexico</c:v>
                </c:pt>
                <c:pt idx="10">
                  <c:v>Panama</c:v>
                </c:pt>
                <c:pt idx="11">
                  <c:v>Uruguay</c:v>
                </c:pt>
              </c:strCache>
            </c:strRef>
          </c:cat>
          <c:val>
            <c:numRef>
              <c:f>'2.25'!$F$31:$F$42</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extLst xmlns:c16r2="http://schemas.microsoft.com/office/drawing/2015/06/chart">
            <c:ext xmlns:c16="http://schemas.microsoft.com/office/drawing/2014/chart" uri="{C3380CC4-5D6E-409C-BE32-E72D297353CC}">
              <c16:uniqueId val="{00000013-4139-4FC8-89C5-9F3B63B0697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405150482796688"/>
          <c:y val="0.0938234453366619"/>
          <c:w val="0.928962605600603"/>
          <c:h val="0.791969360473297"/>
        </c:manualLayout>
      </c:layout>
      <c:barChart>
        <c:barDir val="col"/>
        <c:grouping val="clustered"/>
        <c:varyColors val="0"/>
        <c:ser>
          <c:idx val="1"/>
          <c:order val="1"/>
          <c:tx>
            <c:strRef>
              <c:f>'3.1'!$D$41</c:f>
              <c:strCache>
                <c:ptCount val="1"/>
                <c:pt idx="0">
                  <c:v>2014</c:v>
                </c:pt>
              </c:strCache>
            </c:strRef>
          </c:tx>
          <c:spPr>
            <a:solidFill>
              <a:schemeClr val="accent1"/>
            </a:solidFill>
          </c:spPr>
          <c:invertIfNegative val="0"/>
          <c:dPt>
            <c:idx val="5"/>
            <c:invertIfNegative val="0"/>
            <c:bubble3D val="0"/>
            <c:extLst xmlns:c16r2="http://schemas.microsoft.com/office/drawing/2015/06/chart">
              <c:ext xmlns:c16="http://schemas.microsoft.com/office/drawing/2014/chart" uri="{C3380CC4-5D6E-409C-BE32-E72D297353CC}">
                <c16:uniqueId val="{00000000-60E0-400A-AC2A-FE45CF765435}"/>
              </c:ext>
            </c:extLst>
          </c:dPt>
          <c:dPt>
            <c:idx val="14"/>
            <c:invertIfNegative val="0"/>
            <c:bubble3D val="0"/>
            <c:spPr>
              <a:solidFill>
                <a:schemeClr val="accent2">
                  <a:lumMod val="60000"/>
                  <a:lumOff val="40000"/>
                </a:schemeClr>
              </a:solidFill>
            </c:spPr>
            <c:extLst xmlns:c16r2="http://schemas.microsoft.com/office/drawing/2015/06/chart">
              <c:ext xmlns:c16="http://schemas.microsoft.com/office/drawing/2014/chart" uri="{C3380CC4-5D6E-409C-BE32-E72D297353CC}">
                <c16:uniqueId val="{00000002-60E0-400A-AC2A-FE45CF765435}"/>
              </c:ext>
            </c:extLst>
          </c:dPt>
          <c:dPt>
            <c:idx val="15"/>
            <c:invertIfNegative val="0"/>
            <c:bubble3D val="0"/>
            <c:spPr>
              <a:solidFill>
                <a:schemeClr val="accent2">
                  <a:lumMod val="60000"/>
                  <a:lumOff val="40000"/>
                </a:schemeClr>
              </a:solidFill>
            </c:spPr>
            <c:extLst xmlns:c16r2="http://schemas.microsoft.com/office/drawing/2015/06/chart">
              <c:ext xmlns:c16="http://schemas.microsoft.com/office/drawing/2014/chart" uri="{C3380CC4-5D6E-409C-BE32-E72D297353CC}">
                <c16:uniqueId val="{00000004-60E0-400A-AC2A-FE45CF765435}"/>
              </c:ext>
            </c:extLst>
          </c:dPt>
          <c:dPt>
            <c:idx val="16"/>
            <c:invertIfNegative val="0"/>
            <c:bubble3D val="0"/>
            <c:spPr>
              <a:solidFill>
                <a:schemeClr val="accent2"/>
              </a:solidFill>
            </c:spPr>
            <c:extLst xmlns:c16r2="http://schemas.microsoft.com/office/drawing/2015/06/chart">
              <c:ext xmlns:c16="http://schemas.microsoft.com/office/drawing/2014/chart" uri="{C3380CC4-5D6E-409C-BE32-E72D297353CC}">
                <c16:uniqueId val="{00000006-60E0-400A-AC2A-FE45CF765435}"/>
              </c:ext>
            </c:extLst>
          </c:dPt>
          <c:dPt>
            <c:idx val="25"/>
            <c:invertIfNegative val="0"/>
            <c:bubble3D val="0"/>
            <c:extLst xmlns:c16r2="http://schemas.microsoft.com/office/drawing/2015/06/chart">
              <c:ext xmlns:c16="http://schemas.microsoft.com/office/drawing/2014/chart" uri="{C3380CC4-5D6E-409C-BE32-E72D297353CC}">
                <c16:uniqueId val="{00000007-60E0-400A-AC2A-FE45CF765435}"/>
              </c:ext>
            </c:extLst>
          </c:dPt>
          <c:dPt>
            <c:idx val="26"/>
            <c:invertIfNegative val="0"/>
            <c:bubble3D val="0"/>
            <c:extLst xmlns:c16r2="http://schemas.microsoft.com/office/drawing/2015/06/chart">
              <c:ext xmlns:c16="http://schemas.microsoft.com/office/drawing/2014/chart" uri="{C3380CC4-5D6E-409C-BE32-E72D297353CC}">
                <c16:uniqueId val="{00000008-60E0-400A-AC2A-FE45CF765435}"/>
              </c:ext>
            </c:extLst>
          </c:dPt>
          <c:cat>
            <c:strRef>
              <c:f>'3.1'!$B$42:$B$58</c:f>
              <c:strCache>
                <c:ptCount val="17"/>
                <c:pt idx="0">
                  <c:v>BRB</c:v>
                </c:pt>
                <c:pt idx="1">
                  <c:v>DOM</c:v>
                </c:pt>
                <c:pt idx="2">
                  <c:v>ARG</c:v>
                </c:pt>
                <c:pt idx="3">
                  <c:v>PAN</c:v>
                </c:pt>
                <c:pt idx="4">
                  <c:v>CRI</c:v>
                </c:pt>
                <c:pt idx="5">
                  <c:v>URY</c:v>
                </c:pt>
                <c:pt idx="6">
                  <c:v>BRA</c:v>
                </c:pt>
                <c:pt idx="7">
                  <c:v>MEX</c:v>
                </c:pt>
                <c:pt idx="8">
                  <c:v>CHL</c:v>
                </c:pt>
                <c:pt idx="9">
                  <c:v>PRY</c:v>
                </c:pt>
                <c:pt idx="10">
                  <c:v>ECU</c:v>
                </c:pt>
                <c:pt idx="11">
                  <c:v>PER</c:v>
                </c:pt>
                <c:pt idx="12">
                  <c:v>SLV</c:v>
                </c:pt>
                <c:pt idx="13">
                  <c:v>COL</c:v>
                </c:pt>
                <c:pt idx="15">
                  <c:v>LAC</c:v>
                </c:pt>
                <c:pt idx="16">
                  <c:v>OECD</c:v>
                </c:pt>
              </c:strCache>
            </c:strRef>
          </c:cat>
          <c:val>
            <c:numRef>
              <c:f>'3.1'!$D$42:$D$58</c:f>
              <c:numCache>
                <c:formatCode>0.00</c:formatCode>
                <c:ptCount val="17"/>
                <c:pt idx="0">
                  <c:v>23.41650671785029</c:v>
                </c:pt>
                <c:pt idx="1">
                  <c:v>18.11429256020127</c:v>
                </c:pt>
                <c:pt idx="2">
                  <c:v>18.00955527253215</c:v>
                </c:pt>
                <c:pt idx="3">
                  <c:v>15.21764775274271</c:v>
                </c:pt>
                <c:pt idx="4">
                  <c:v>15.20395550061805</c:v>
                </c:pt>
                <c:pt idx="5">
                  <c:v>14.86649752325722</c:v>
                </c:pt>
                <c:pt idx="6">
                  <c:v>11.93130854842148</c:v>
                </c:pt>
                <c:pt idx="7">
                  <c:v>11.91255723233001</c:v>
                </c:pt>
                <c:pt idx="8">
                  <c:v>10.70976720647773</c:v>
                </c:pt>
                <c:pt idx="9">
                  <c:v>9.769301753306674</c:v>
                </c:pt>
                <c:pt idx="10">
                  <c:v>9.248537751254418</c:v>
                </c:pt>
                <c:pt idx="11">
                  <c:v>9.08783697620444</c:v>
                </c:pt>
                <c:pt idx="12">
                  <c:v>8.34759459973379</c:v>
                </c:pt>
                <c:pt idx="13">
                  <c:v>4.012705882352941</c:v>
                </c:pt>
                <c:pt idx="15">
                  <c:v>12.03319681226407</c:v>
                </c:pt>
                <c:pt idx="16">
                  <c:v>21.34879836486079</c:v>
                </c:pt>
              </c:numCache>
            </c:numRef>
          </c:val>
          <c:extLst xmlns:c16r2="http://schemas.microsoft.com/office/drawing/2015/06/chart">
            <c:ext xmlns:c16="http://schemas.microsoft.com/office/drawing/2014/chart" uri="{C3380CC4-5D6E-409C-BE32-E72D297353CC}">
              <c16:uniqueId val="{00000009-60E0-400A-AC2A-FE45CF765435}"/>
            </c:ext>
          </c:extLst>
        </c:ser>
        <c:dLbls>
          <c:showLegendKey val="0"/>
          <c:showVal val="0"/>
          <c:showCatName val="0"/>
          <c:showSerName val="0"/>
          <c:showPercent val="0"/>
          <c:showBubbleSize val="0"/>
        </c:dLbls>
        <c:gapWidth val="127"/>
        <c:axId val="361175152"/>
        <c:axId val="361179568"/>
      </c:barChart>
      <c:lineChart>
        <c:grouping val="standard"/>
        <c:varyColors val="0"/>
        <c:ser>
          <c:idx val="0"/>
          <c:order val="0"/>
          <c:tx>
            <c:strRef>
              <c:f>'3.1'!$C$41</c:f>
              <c:strCache>
                <c:ptCount val="1"/>
                <c:pt idx="0">
                  <c:v>2009</c:v>
                </c:pt>
              </c:strCache>
            </c:strRef>
          </c:tx>
          <c:spPr>
            <a:ln w="28575">
              <a:noFill/>
            </a:ln>
          </c:spPr>
          <c:marker>
            <c:symbol val="diamond"/>
            <c:size val="8"/>
            <c:spPr>
              <a:solidFill>
                <a:schemeClr val="tx1"/>
              </a:solidFill>
            </c:spPr>
          </c:marker>
          <c:cat>
            <c:strRef>
              <c:f>'3.1'!$B$42:$B$58</c:f>
              <c:strCache>
                <c:ptCount val="17"/>
                <c:pt idx="0">
                  <c:v>BRB</c:v>
                </c:pt>
                <c:pt idx="1">
                  <c:v>DOM</c:v>
                </c:pt>
                <c:pt idx="2">
                  <c:v>ARG</c:v>
                </c:pt>
                <c:pt idx="3">
                  <c:v>PAN</c:v>
                </c:pt>
                <c:pt idx="4">
                  <c:v>CRI</c:v>
                </c:pt>
                <c:pt idx="5">
                  <c:v>URY</c:v>
                </c:pt>
                <c:pt idx="6">
                  <c:v>BRA</c:v>
                </c:pt>
                <c:pt idx="7">
                  <c:v>MEX</c:v>
                </c:pt>
                <c:pt idx="8">
                  <c:v>CHL</c:v>
                </c:pt>
                <c:pt idx="9">
                  <c:v>PRY</c:v>
                </c:pt>
                <c:pt idx="10">
                  <c:v>ECU</c:v>
                </c:pt>
                <c:pt idx="11">
                  <c:v>PER</c:v>
                </c:pt>
                <c:pt idx="12">
                  <c:v>SLV</c:v>
                </c:pt>
                <c:pt idx="13">
                  <c:v>COL</c:v>
                </c:pt>
                <c:pt idx="15">
                  <c:v>LAC</c:v>
                </c:pt>
                <c:pt idx="16">
                  <c:v>OECD</c:v>
                </c:pt>
              </c:strCache>
            </c:strRef>
          </c:cat>
          <c:val>
            <c:numRef>
              <c:f>'3.1'!$C$42:$C$58</c:f>
              <c:numCache>
                <c:formatCode>0.00</c:formatCode>
                <c:ptCount val="17"/>
                <c:pt idx="1">
                  <c:v>12.4819143016138</c:v>
                </c:pt>
                <c:pt idx="2">
                  <c:v>16.81924309778523</c:v>
                </c:pt>
                <c:pt idx="3">
                  <c:v>14.86674069961133</c:v>
                </c:pt>
                <c:pt idx="4">
                  <c:v>15.16664914309747</c:v>
                </c:pt>
                <c:pt idx="5">
                  <c:v>14.30794165316045</c:v>
                </c:pt>
                <c:pt idx="6">
                  <c:v>12.00441529909694</c:v>
                </c:pt>
                <c:pt idx="7">
                  <c:v>12.5331704111863</c:v>
                </c:pt>
                <c:pt idx="8">
                  <c:v>10.04321263597079</c:v>
                </c:pt>
                <c:pt idx="9">
                  <c:v>8.393001891380707</c:v>
                </c:pt>
                <c:pt idx="10">
                  <c:v>8.356122759039806</c:v>
                </c:pt>
                <c:pt idx="11">
                  <c:v>9.104399737086401</c:v>
                </c:pt>
                <c:pt idx="12">
                  <c:v>7.967520933773155</c:v>
                </c:pt>
                <c:pt idx="13">
                  <c:v>4.556801285042925</c:v>
                </c:pt>
                <c:pt idx="15">
                  <c:v>11.2770102959881</c:v>
                </c:pt>
                <c:pt idx="16">
                  <c:v>21.39981283451526</c:v>
                </c:pt>
              </c:numCache>
            </c:numRef>
          </c:val>
          <c:smooth val="0"/>
          <c:extLst xmlns:c16r2="http://schemas.microsoft.com/office/drawing/2015/06/chart">
            <c:ext xmlns:c16="http://schemas.microsoft.com/office/drawing/2014/chart" uri="{C3380CC4-5D6E-409C-BE32-E72D297353CC}">
              <c16:uniqueId val="{0000000A-60E0-400A-AC2A-FE45CF765435}"/>
            </c:ext>
          </c:extLst>
        </c:ser>
        <c:dLbls>
          <c:showLegendKey val="0"/>
          <c:showVal val="0"/>
          <c:showCatName val="0"/>
          <c:showSerName val="0"/>
          <c:showPercent val="0"/>
          <c:showBubbleSize val="0"/>
        </c:dLbls>
        <c:marker val="1"/>
        <c:smooth val="0"/>
        <c:axId val="361175152"/>
        <c:axId val="361179568"/>
      </c:lineChart>
      <c:catAx>
        <c:axId val="361175152"/>
        <c:scaling>
          <c:orientation val="minMax"/>
        </c:scaling>
        <c:delete val="0"/>
        <c:axPos val="b"/>
        <c:numFmt formatCode="General" sourceLinked="1"/>
        <c:majorTickMark val="none"/>
        <c:minorTickMark val="none"/>
        <c:tickLblPos val="nextTo"/>
        <c:spPr>
          <a:ln>
            <a:solidFill>
              <a:schemeClr val="tx1">
                <a:alpha val="30000"/>
              </a:schemeClr>
            </a:solidFill>
          </a:ln>
        </c:spPr>
        <c:txPr>
          <a:bodyPr rot="-5400000" vert="horz"/>
          <a:lstStyle/>
          <a:p>
            <a:pPr>
              <a:defRPr sz="850" b="0" i="0" u="none" strike="noStrike" baseline="0">
                <a:solidFill>
                  <a:srgbClr val="000000"/>
                </a:solidFill>
                <a:latin typeface="Calibri"/>
                <a:ea typeface="Calibri"/>
                <a:cs typeface="Calibri"/>
              </a:defRPr>
            </a:pPr>
            <a:endParaRPr lang="en-US"/>
          </a:p>
        </c:txPr>
        <c:crossAx val="361179568"/>
        <c:crosses val="autoZero"/>
        <c:auto val="1"/>
        <c:lblAlgn val="ctr"/>
        <c:lblOffset val="100"/>
        <c:noMultiLvlLbl val="0"/>
      </c:catAx>
      <c:valAx>
        <c:axId val="361179568"/>
        <c:scaling>
          <c:orientation val="minMax"/>
        </c:scaling>
        <c:delete val="0"/>
        <c:axPos val="l"/>
        <c:majorGridlines>
          <c:spPr>
            <a:ln>
              <a:solidFill>
                <a:schemeClr val="bg1">
                  <a:lumMod val="50000"/>
                  <a:alpha val="20000"/>
                </a:schemeClr>
              </a:solidFill>
            </a:ln>
          </c:spPr>
        </c:majorGridlines>
        <c:numFmt formatCode="#,##0" sourceLinked="0"/>
        <c:majorTickMark val="in"/>
        <c:minorTickMark val="none"/>
        <c:tickLblPos val="nextTo"/>
        <c:spPr>
          <a:ln>
            <a:solidFill>
              <a:schemeClr val="tx1">
                <a:alpha val="30000"/>
              </a:schemeClr>
            </a:solidFill>
          </a:ln>
        </c:spPr>
        <c:txPr>
          <a:bodyPr rot="0" vert="horz"/>
          <a:lstStyle/>
          <a:p>
            <a:pPr>
              <a:defRPr sz="800" b="0" i="0" u="none" strike="noStrike" baseline="0">
                <a:solidFill>
                  <a:srgbClr val="000000"/>
                </a:solidFill>
                <a:latin typeface="Calibri"/>
                <a:ea typeface="Calibri"/>
                <a:cs typeface="Calibri"/>
              </a:defRPr>
            </a:pPr>
            <a:endParaRPr lang="en-US"/>
          </a:p>
        </c:txPr>
        <c:crossAx val="361175152"/>
        <c:crosses val="autoZero"/>
        <c:crossBetween val="between"/>
      </c:valAx>
      <c:spPr>
        <a:noFill/>
        <a:ln>
          <a:solidFill>
            <a:schemeClr val="bg1">
              <a:lumMod val="50000"/>
              <a:alpha val="30000"/>
            </a:schemeClr>
          </a:solidFill>
        </a:ln>
      </c:spPr>
    </c:plotArea>
    <c:legend>
      <c:legendPos val="t"/>
      <c:layout>
        <c:manualLayout>
          <c:xMode val="edge"/>
          <c:yMode val="edge"/>
          <c:x val="0.374525486945711"/>
          <c:y val="0.0186480186480187"/>
          <c:w val="0.249194640143666"/>
          <c:h val="0.0532014267447338"/>
        </c:manualLayout>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5" l="0.700000000000001" r="0.700000000000001" t="0.750000000000015" header="0.3" footer="0.3"/>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405150482796688"/>
          <c:y val="0.0938234453366619"/>
          <c:w val="0.928962605600603"/>
          <c:h val="0.785782372997768"/>
        </c:manualLayout>
      </c:layout>
      <c:barChart>
        <c:barDir val="col"/>
        <c:grouping val="clustered"/>
        <c:varyColors val="0"/>
        <c:ser>
          <c:idx val="1"/>
          <c:order val="1"/>
          <c:tx>
            <c:strRef>
              <c:f>'3.2'!$D$41</c:f>
              <c:strCache>
                <c:ptCount val="1"/>
                <c:pt idx="0">
                  <c:v>2014</c:v>
                </c:pt>
              </c:strCache>
            </c:strRef>
          </c:tx>
          <c:spPr>
            <a:solidFill>
              <a:schemeClr val="accent1"/>
            </a:solidFill>
          </c:spPr>
          <c:invertIfNegative val="0"/>
          <c:dPt>
            <c:idx val="5"/>
            <c:invertIfNegative val="0"/>
            <c:bubble3D val="0"/>
            <c:extLst xmlns:c16r2="http://schemas.microsoft.com/office/drawing/2015/06/chart">
              <c:ext xmlns:c16="http://schemas.microsoft.com/office/drawing/2014/chart" uri="{C3380CC4-5D6E-409C-BE32-E72D297353CC}">
                <c16:uniqueId val="{00000000-1CCB-48B6-923A-B98F3AFCEA96}"/>
              </c:ext>
            </c:extLst>
          </c:dPt>
          <c:dPt>
            <c:idx val="14"/>
            <c:invertIfNegative val="0"/>
            <c:bubble3D val="0"/>
            <c:spPr>
              <a:solidFill>
                <a:schemeClr val="accent2">
                  <a:lumMod val="60000"/>
                  <a:lumOff val="40000"/>
                </a:schemeClr>
              </a:solidFill>
            </c:spPr>
            <c:extLst xmlns:c16r2="http://schemas.microsoft.com/office/drawing/2015/06/chart">
              <c:ext xmlns:c16="http://schemas.microsoft.com/office/drawing/2014/chart" uri="{C3380CC4-5D6E-409C-BE32-E72D297353CC}">
                <c16:uniqueId val="{00000002-1CCB-48B6-923A-B98F3AFCEA96}"/>
              </c:ext>
            </c:extLst>
          </c:dPt>
          <c:dPt>
            <c:idx val="15"/>
            <c:invertIfNegative val="0"/>
            <c:bubble3D val="0"/>
            <c:spPr>
              <a:solidFill>
                <a:schemeClr val="accent2">
                  <a:lumMod val="60000"/>
                  <a:lumOff val="40000"/>
                </a:schemeClr>
              </a:solidFill>
            </c:spPr>
            <c:extLst xmlns:c16r2="http://schemas.microsoft.com/office/drawing/2015/06/chart">
              <c:ext xmlns:c16="http://schemas.microsoft.com/office/drawing/2014/chart" uri="{C3380CC4-5D6E-409C-BE32-E72D297353CC}">
                <c16:uniqueId val="{00000004-1CCB-48B6-923A-B98F3AFCEA96}"/>
              </c:ext>
            </c:extLst>
          </c:dPt>
          <c:dPt>
            <c:idx val="16"/>
            <c:invertIfNegative val="0"/>
            <c:bubble3D val="0"/>
            <c:spPr>
              <a:solidFill>
                <a:schemeClr val="accent2"/>
              </a:solidFill>
            </c:spPr>
            <c:extLst xmlns:c16r2="http://schemas.microsoft.com/office/drawing/2015/06/chart">
              <c:ext xmlns:c16="http://schemas.microsoft.com/office/drawing/2014/chart" uri="{C3380CC4-5D6E-409C-BE32-E72D297353CC}">
                <c16:uniqueId val="{00000006-1CCB-48B6-923A-B98F3AFCEA96}"/>
              </c:ext>
            </c:extLst>
          </c:dPt>
          <c:dPt>
            <c:idx val="25"/>
            <c:invertIfNegative val="0"/>
            <c:bubble3D val="0"/>
            <c:extLst xmlns:c16r2="http://schemas.microsoft.com/office/drawing/2015/06/chart">
              <c:ext xmlns:c16="http://schemas.microsoft.com/office/drawing/2014/chart" uri="{C3380CC4-5D6E-409C-BE32-E72D297353CC}">
                <c16:uniqueId val="{00000007-1CCB-48B6-923A-B98F3AFCEA96}"/>
              </c:ext>
            </c:extLst>
          </c:dPt>
          <c:dPt>
            <c:idx val="26"/>
            <c:invertIfNegative val="0"/>
            <c:bubble3D val="0"/>
            <c:extLst xmlns:c16r2="http://schemas.microsoft.com/office/drawing/2015/06/chart">
              <c:ext xmlns:c16="http://schemas.microsoft.com/office/drawing/2014/chart" uri="{C3380CC4-5D6E-409C-BE32-E72D297353CC}">
                <c16:uniqueId val="{00000008-1CCB-48B6-923A-B98F3AFCEA96}"/>
              </c:ext>
            </c:extLst>
          </c:dPt>
          <c:cat>
            <c:strRef>
              <c:f>'3.2'!$B$42:$B$58</c:f>
              <c:strCache>
                <c:ptCount val="17"/>
                <c:pt idx="0">
                  <c:v>BRB</c:v>
                </c:pt>
                <c:pt idx="1">
                  <c:v>ARG</c:v>
                </c:pt>
                <c:pt idx="2">
                  <c:v>DOM</c:v>
                </c:pt>
                <c:pt idx="3">
                  <c:v>PAN</c:v>
                </c:pt>
                <c:pt idx="4">
                  <c:v>CRI</c:v>
                </c:pt>
                <c:pt idx="5">
                  <c:v>URY</c:v>
                </c:pt>
                <c:pt idx="6">
                  <c:v>MEX</c:v>
                </c:pt>
                <c:pt idx="7">
                  <c:v>BRA</c:v>
                </c:pt>
                <c:pt idx="8">
                  <c:v>CHL</c:v>
                </c:pt>
                <c:pt idx="9">
                  <c:v>PRY</c:v>
                </c:pt>
                <c:pt idx="10">
                  <c:v>ECU</c:v>
                </c:pt>
                <c:pt idx="11">
                  <c:v>PER</c:v>
                </c:pt>
                <c:pt idx="12">
                  <c:v>SLV</c:v>
                </c:pt>
                <c:pt idx="13">
                  <c:v>COL</c:v>
                </c:pt>
                <c:pt idx="15">
                  <c:v>LAC</c:v>
                </c:pt>
                <c:pt idx="16">
                  <c:v>OECD</c:v>
                </c:pt>
              </c:strCache>
            </c:strRef>
          </c:cat>
          <c:val>
            <c:numRef>
              <c:f>'3.2'!$D$42:$D$58</c:f>
              <c:numCache>
                <c:formatCode>0.00</c:formatCode>
                <c:ptCount val="17"/>
                <c:pt idx="0">
                  <c:v>17.15893108298172</c:v>
                </c:pt>
                <c:pt idx="1">
                  <c:v>16.52469480003322</c:v>
                </c:pt>
                <c:pt idx="2">
                  <c:v>15.48228548023756</c:v>
                </c:pt>
                <c:pt idx="3">
                  <c:v>14.48380396339752</c:v>
                </c:pt>
                <c:pt idx="4">
                  <c:v>13.92410795145807</c:v>
                </c:pt>
                <c:pt idx="5">
                  <c:v>13.8929660155809</c:v>
                </c:pt>
                <c:pt idx="6">
                  <c:v>11.28763846273857</c:v>
                </c:pt>
                <c:pt idx="7">
                  <c:v>11.20702112969387</c:v>
                </c:pt>
                <c:pt idx="8">
                  <c:v>10.10275811860745</c:v>
                </c:pt>
                <c:pt idx="9">
                  <c:v>9.390615298187517</c:v>
                </c:pt>
                <c:pt idx="10">
                  <c:v>8.960161081547534</c:v>
                </c:pt>
                <c:pt idx="11">
                  <c:v>8.728749203860663</c:v>
                </c:pt>
                <c:pt idx="12">
                  <c:v>7.852747567258158</c:v>
                </c:pt>
                <c:pt idx="13">
                  <c:v>3.645450348000069</c:v>
                </c:pt>
                <c:pt idx="15">
                  <c:v>11.19099995543085</c:v>
                </c:pt>
                <c:pt idx="16">
                  <c:v>18.99259247010567</c:v>
                </c:pt>
              </c:numCache>
            </c:numRef>
          </c:val>
          <c:extLst xmlns:c16r2="http://schemas.microsoft.com/office/drawing/2015/06/chart">
            <c:ext xmlns:c16="http://schemas.microsoft.com/office/drawing/2014/chart" uri="{C3380CC4-5D6E-409C-BE32-E72D297353CC}">
              <c16:uniqueId val="{00000009-1CCB-48B6-923A-B98F3AFCEA96}"/>
            </c:ext>
          </c:extLst>
        </c:ser>
        <c:dLbls>
          <c:showLegendKey val="0"/>
          <c:showVal val="0"/>
          <c:showCatName val="0"/>
          <c:showSerName val="0"/>
          <c:showPercent val="0"/>
          <c:showBubbleSize val="0"/>
        </c:dLbls>
        <c:gapWidth val="127"/>
        <c:axId val="361906688"/>
        <c:axId val="361911104"/>
      </c:barChart>
      <c:lineChart>
        <c:grouping val="standard"/>
        <c:varyColors val="0"/>
        <c:ser>
          <c:idx val="0"/>
          <c:order val="0"/>
          <c:tx>
            <c:strRef>
              <c:f>'3.2'!$C$41</c:f>
              <c:strCache>
                <c:ptCount val="1"/>
                <c:pt idx="0">
                  <c:v>2009</c:v>
                </c:pt>
              </c:strCache>
            </c:strRef>
          </c:tx>
          <c:spPr>
            <a:ln w="28575">
              <a:noFill/>
            </a:ln>
          </c:spPr>
          <c:marker>
            <c:symbol val="diamond"/>
            <c:size val="8"/>
            <c:spPr>
              <a:solidFill>
                <a:schemeClr val="tx1"/>
              </a:solidFill>
            </c:spPr>
          </c:marker>
          <c:cat>
            <c:strRef>
              <c:f>'3.2'!$B$42:$B$58</c:f>
              <c:strCache>
                <c:ptCount val="17"/>
                <c:pt idx="0">
                  <c:v>BRB</c:v>
                </c:pt>
                <c:pt idx="1">
                  <c:v>ARG</c:v>
                </c:pt>
                <c:pt idx="2">
                  <c:v>DOM</c:v>
                </c:pt>
                <c:pt idx="3">
                  <c:v>PAN</c:v>
                </c:pt>
                <c:pt idx="4">
                  <c:v>CRI</c:v>
                </c:pt>
                <c:pt idx="5">
                  <c:v>URY</c:v>
                </c:pt>
                <c:pt idx="6">
                  <c:v>MEX</c:v>
                </c:pt>
                <c:pt idx="7">
                  <c:v>BRA</c:v>
                </c:pt>
                <c:pt idx="8">
                  <c:v>CHL</c:v>
                </c:pt>
                <c:pt idx="9">
                  <c:v>PRY</c:v>
                </c:pt>
                <c:pt idx="10">
                  <c:v>ECU</c:v>
                </c:pt>
                <c:pt idx="11">
                  <c:v>PER</c:v>
                </c:pt>
                <c:pt idx="12">
                  <c:v>SLV</c:v>
                </c:pt>
                <c:pt idx="13">
                  <c:v>COL</c:v>
                </c:pt>
                <c:pt idx="15">
                  <c:v>LAC</c:v>
                </c:pt>
                <c:pt idx="16">
                  <c:v>OECD</c:v>
                </c:pt>
              </c:strCache>
            </c:strRef>
          </c:cat>
          <c:val>
            <c:numRef>
              <c:f>'3.2'!$C$42:$C$58</c:f>
              <c:numCache>
                <c:formatCode>0.00</c:formatCode>
                <c:ptCount val="17"/>
                <c:pt idx="1">
                  <c:v>15.60620062055164</c:v>
                </c:pt>
                <c:pt idx="2">
                  <c:v>10.70465554680603</c:v>
                </c:pt>
                <c:pt idx="3">
                  <c:v>13.89195148842337</c:v>
                </c:pt>
                <c:pt idx="4">
                  <c:v>14.06905296010924</c:v>
                </c:pt>
                <c:pt idx="5">
                  <c:v>13.26322115384615</c:v>
                </c:pt>
                <c:pt idx="6">
                  <c:v>11.8475996199144</c:v>
                </c:pt>
                <c:pt idx="7">
                  <c:v>11.32611850377729</c:v>
                </c:pt>
                <c:pt idx="8">
                  <c:v>9.17780985320951</c:v>
                </c:pt>
                <c:pt idx="9">
                  <c:v>8.223031105228326</c:v>
                </c:pt>
                <c:pt idx="10">
                  <c:v>7.978439127181665</c:v>
                </c:pt>
                <c:pt idx="11">
                  <c:v>8.82913430325014</c:v>
                </c:pt>
                <c:pt idx="12">
                  <c:v>7.38331308539405</c:v>
                </c:pt>
                <c:pt idx="13">
                  <c:v>4.058070471339304</c:v>
                </c:pt>
                <c:pt idx="15">
                  <c:v>10.4891229106947</c:v>
                </c:pt>
                <c:pt idx="16">
                  <c:v>19.35070899635015</c:v>
                </c:pt>
              </c:numCache>
            </c:numRef>
          </c:val>
          <c:smooth val="0"/>
          <c:extLst xmlns:c16r2="http://schemas.microsoft.com/office/drawing/2015/06/chart">
            <c:ext xmlns:c16="http://schemas.microsoft.com/office/drawing/2014/chart" uri="{C3380CC4-5D6E-409C-BE32-E72D297353CC}">
              <c16:uniqueId val="{0000000A-1CCB-48B6-923A-B98F3AFCEA96}"/>
            </c:ext>
          </c:extLst>
        </c:ser>
        <c:dLbls>
          <c:showLegendKey val="0"/>
          <c:showVal val="0"/>
          <c:showCatName val="0"/>
          <c:showSerName val="0"/>
          <c:showPercent val="0"/>
          <c:showBubbleSize val="0"/>
        </c:dLbls>
        <c:marker val="1"/>
        <c:smooth val="0"/>
        <c:axId val="361906688"/>
        <c:axId val="361911104"/>
      </c:lineChart>
      <c:catAx>
        <c:axId val="361906688"/>
        <c:scaling>
          <c:orientation val="minMax"/>
        </c:scaling>
        <c:delete val="0"/>
        <c:axPos val="b"/>
        <c:numFmt formatCode="General" sourceLinked="1"/>
        <c:majorTickMark val="none"/>
        <c:minorTickMark val="none"/>
        <c:tickLblPos val="nextTo"/>
        <c:spPr>
          <a:ln>
            <a:solidFill>
              <a:schemeClr val="tx1">
                <a:alpha val="30000"/>
              </a:schemeClr>
            </a:solidFill>
          </a:ln>
        </c:spPr>
        <c:txPr>
          <a:bodyPr rot="-5400000" vert="horz"/>
          <a:lstStyle/>
          <a:p>
            <a:pPr>
              <a:defRPr sz="850" b="0" i="0" u="none" strike="noStrike" baseline="0">
                <a:solidFill>
                  <a:srgbClr val="000000"/>
                </a:solidFill>
                <a:latin typeface="Calibri"/>
                <a:ea typeface="Calibri"/>
                <a:cs typeface="Calibri"/>
              </a:defRPr>
            </a:pPr>
            <a:endParaRPr lang="en-US"/>
          </a:p>
        </c:txPr>
        <c:crossAx val="361911104"/>
        <c:crosses val="autoZero"/>
        <c:auto val="1"/>
        <c:lblAlgn val="ctr"/>
        <c:lblOffset val="100"/>
        <c:noMultiLvlLbl val="0"/>
      </c:catAx>
      <c:valAx>
        <c:axId val="361911104"/>
        <c:scaling>
          <c:orientation val="minMax"/>
        </c:scaling>
        <c:delete val="0"/>
        <c:axPos val="l"/>
        <c:majorGridlines>
          <c:spPr>
            <a:ln>
              <a:solidFill>
                <a:schemeClr val="bg1">
                  <a:lumMod val="50000"/>
                  <a:alpha val="20000"/>
                </a:schemeClr>
              </a:solidFill>
            </a:ln>
          </c:spPr>
        </c:majorGridlines>
        <c:numFmt formatCode="#,##0" sourceLinked="0"/>
        <c:majorTickMark val="in"/>
        <c:minorTickMark val="none"/>
        <c:tickLblPos val="nextTo"/>
        <c:spPr>
          <a:ln>
            <a:solidFill>
              <a:schemeClr val="tx1">
                <a:alpha val="30000"/>
              </a:schemeClr>
            </a:solidFill>
          </a:ln>
        </c:spPr>
        <c:txPr>
          <a:bodyPr rot="0" vert="horz"/>
          <a:lstStyle/>
          <a:p>
            <a:pPr>
              <a:defRPr sz="800" b="0" i="0" u="none" strike="noStrike" baseline="0">
                <a:solidFill>
                  <a:srgbClr val="000000"/>
                </a:solidFill>
                <a:latin typeface="Calibri"/>
                <a:ea typeface="Calibri"/>
                <a:cs typeface="Calibri"/>
              </a:defRPr>
            </a:pPr>
            <a:endParaRPr lang="en-US"/>
          </a:p>
        </c:txPr>
        <c:crossAx val="361906688"/>
        <c:crosses val="autoZero"/>
        <c:crossBetween val="between"/>
      </c:valAx>
      <c:spPr>
        <a:noFill/>
        <a:ln>
          <a:solidFill>
            <a:schemeClr val="bg1">
              <a:lumMod val="50000"/>
              <a:alpha val="30000"/>
            </a:schemeClr>
          </a:solidFill>
        </a:ln>
      </c:spPr>
    </c:plotArea>
    <c:legend>
      <c:legendPos val="t"/>
      <c:layout>
        <c:manualLayout>
          <c:xMode val="edge"/>
          <c:yMode val="edge"/>
          <c:x val="0.374525442384218"/>
          <c:y val="0.0186479260185935"/>
          <c:w val="0.249194682922699"/>
          <c:h val="0.0532013638482106"/>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5" l="0.700000000000001" r="0.700000000000001" t="0.750000000000015" header="0.3" footer="0.3"/>
    <c:pageSetup paperSize="9"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0557541327070958"/>
          <c:y val="0.0750111325904621"/>
          <c:w val="0.924536883547451"/>
          <c:h val="0.790573184339981"/>
        </c:manualLayout>
      </c:layout>
      <c:barChart>
        <c:barDir val="col"/>
        <c:grouping val="percentStacked"/>
        <c:varyColors val="0"/>
        <c:ser>
          <c:idx val="0"/>
          <c:order val="0"/>
          <c:tx>
            <c:strRef>
              <c:f>'3.3'!$B$46</c:f>
              <c:strCache>
                <c:ptCount val="1"/>
                <c:pt idx="0">
                  <c:v>Mujeres</c:v>
                </c:pt>
              </c:strCache>
            </c:strRef>
          </c:tx>
          <c:spPr>
            <a:ln>
              <a:solidFill>
                <a:schemeClr val="accent1"/>
              </a:solidFill>
            </a:ln>
          </c:spPr>
          <c:invertIfNegative val="0"/>
          <c:dPt>
            <c:idx val="27"/>
            <c:invertIfNegative val="0"/>
            <c:bubble3D val="0"/>
            <c:extLst xmlns:c16r2="http://schemas.microsoft.com/office/drawing/2015/06/chart">
              <c:ext xmlns:c16="http://schemas.microsoft.com/office/drawing/2014/chart" uri="{C3380CC4-5D6E-409C-BE32-E72D297353CC}">
                <c16:uniqueId val="{00000000-E6F8-4919-9613-7F3DA2BF0975}"/>
              </c:ext>
            </c:extLst>
          </c:dPt>
          <c:dPt>
            <c:idx val="28"/>
            <c:invertIfNegative val="0"/>
            <c:bubble3D val="0"/>
            <c:extLst xmlns:c16r2="http://schemas.microsoft.com/office/drawing/2015/06/chart">
              <c:ext xmlns:c16="http://schemas.microsoft.com/office/drawing/2014/chart" uri="{C3380CC4-5D6E-409C-BE32-E72D297353CC}">
                <c16:uniqueId val="{00000001-E6F8-4919-9613-7F3DA2BF0975}"/>
              </c:ext>
            </c:extLst>
          </c:dPt>
          <c:dPt>
            <c:idx val="30"/>
            <c:invertIfNegative val="0"/>
            <c:bubble3D val="0"/>
            <c:extLst xmlns:c16r2="http://schemas.microsoft.com/office/drawing/2015/06/chart">
              <c:ext xmlns:c16="http://schemas.microsoft.com/office/drawing/2014/chart" uri="{C3380CC4-5D6E-409C-BE32-E72D297353CC}">
                <c16:uniqueId val="{00000002-E6F8-4919-9613-7F3DA2BF0975}"/>
              </c:ext>
            </c:extLst>
          </c:dPt>
          <c:dPt>
            <c:idx val="31"/>
            <c:invertIfNegative val="0"/>
            <c:bubble3D val="0"/>
            <c:extLst xmlns:c16r2="http://schemas.microsoft.com/office/drawing/2015/06/chart">
              <c:ext xmlns:c16="http://schemas.microsoft.com/office/drawing/2014/chart" uri="{C3380CC4-5D6E-409C-BE32-E72D297353CC}">
                <c16:uniqueId val="{00000003-E6F8-4919-9613-7F3DA2BF0975}"/>
              </c:ext>
            </c:extLst>
          </c:dPt>
          <c:dPt>
            <c:idx val="42"/>
            <c:invertIfNegative val="0"/>
            <c:bubble3D val="0"/>
            <c:spPr>
              <a:solidFill>
                <a:schemeClr val="accent2">
                  <a:lumMod val="60000"/>
                  <a:lumOff val="40000"/>
                </a:schemeClr>
              </a:solidFill>
              <a:ln>
                <a:solidFill>
                  <a:schemeClr val="accent1"/>
                </a:solidFill>
              </a:ln>
            </c:spPr>
            <c:extLst xmlns:c16r2="http://schemas.microsoft.com/office/drawing/2015/06/chart">
              <c:ext xmlns:c16="http://schemas.microsoft.com/office/drawing/2014/chart" uri="{C3380CC4-5D6E-409C-BE32-E72D297353CC}">
                <c16:uniqueId val="{00000005-E6F8-4919-9613-7F3DA2BF0975}"/>
              </c:ext>
            </c:extLst>
          </c:dPt>
          <c:dPt>
            <c:idx val="43"/>
            <c:invertIfNegative val="0"/>
            <c:bubble3D val="0"/>
            <c:spPr>
              <a:solidFill>
                <a:schemeClr val="accent2">
                  <a:lumMod val="60000"/>
                  <a:lumOff val="40000"/>
                </a:schemeClr>
              </a:solidFill>
              <a:ln>
                <a:solidFill>
                  <a:schemeClr val="accent1"/>
                </a:solidFill>
              </a:ln>
            </c:spPr>
            <c:extLst xmlns:c16r2="http://schemas.microsoft.com/office/drawing/2015/06/chart">
              <c:ext xmlns:c16="http://schemas.microsoft.com/office/drawing/2014/chart" uri="{C3380CC4-5D6E-409C-BE32-E72D297353CC}">
                <c16:uniqueId val="{00000007-E6F8-4919-9613-7F3DA2BF0975}"/>
              </c:ext>
            </c:extLst>
          </c:dPt>
          <c:dPt>
            <c:idx val="45"/>
            <c:invertIfNegative val="0"/>
            <c:bubble3D val="0"/>
            <c:spPr>
              <a:solidFill>
                <a:schemeClr val="accent2"/>
              </a:solidFill>
              <a:ln>
                <a:solidFill>
                  <a:schemeClr val="accent1"/>
                </a:solidFill>
              </a:ln>
            </c:spPr>
            <c:extLst xmlns:c16r2="http://schemas.microsoft.com/office/drawing/2015/06/chart">
              <c:ext xmlns:c16="http://schemas.microsoft.com/office/drawing/2014/chart" uri="{C3380CC4-5D6E-409C-BE32-E72D297353CC}">
                <c16:uniqueId val="{00000009-E6F8-4919-9613-7F3DA2BF0975}"/>
              </c:ext>
            </c:extLst>
          </c:dPt>
          <c:dPt>
            <c:idx val="46"/>
            <c:invertIfNegative val="0"/>
            <c:bubble3D val="0"/>
            <c:spPr>
              <a:solidFill>
                <a:schemeClr val="accent2"/>
              </a:solidFill>
              <a:ln>
                <a:solidFill>
                  <a:schemeClr val="accent1"/>
                </a:solidFill>
              </a:ln>
            </c:spPr>
            <c:extLst xmlns:c16r2="http://schemas.microsoft.com/office/drawing/2015/06/chart">
              <c:ext xmlns:c16="http://schemas.microsoft.com/office/drawing/2014/chart" uri="{C3380CC4-5D6E-409C-BE32-E72D297353CC}">
                <c16:uniqueId val="{0000000B-E6F8-4919-9613-7F3DA2BF0975}"/>
              </c:ext>
            </c:extLst>
          </c:dPt>
          <c:cat>
            <c:multiLvlStrRef>
              <c:f>'3.3'!$C$44:$AW$45</c:f>
              <c:multiLvlStrCache>
                <c:ptCount val="47"/>
                <c:lvl>
                  <c:pt idx="0">
                    <c:v>2009</c:v>
                  </c:pt>
                  <c:pt idx="1">
                    <c:v>2014</c:v>
                  </c:pt>
                  <c:pt idx="3">
                    <c:v>2009</c:v>
                  </c:pt>
                  <c:pt idx="4">
                    <c:v>2014</c:v>
                  </c:pt>
                  <c:pt idx="6">
                    <c:v>2009</c:v>
                  </c:pt>
                  <c:pt idx="7">
                    <c:v>2014</c:v>
                  </c:pt>
                  <c:pt idx="9">
                    <c:v>2009</c:v>
                  </c:pt>
                  <c:pt idx="10">
                    <c:v>2014</c:v>
                  </c:pt>
                  <c:pt idx="12">
                    <c:v>2009</c:v>
                  </c:pt>
                  <c:pt idx="13">
                    <c:v>2014</c:v>
                  </c:pt>
                  <c:pt idx="15">
                    <c:v>2009</c:v>
                  </c:pt>
                  <c:pt idx="16">
                    <c:v>2014</c:v>
                  </c:pt>
                  <c:pt idx="18">
                    <c:v>2009</c:v>
                  </c:pt>
                  <c:pt idx="19">
                    <c:v>2014</c:v>
                  </c:pt>
                  <c:pt idx="21">
                    <c:v>2009</c:v>
                  </c:pt>
                  <c:pt idx="22">
                    <c:v>2014</c:v>
                  </c:pt>
                  <c:pt idx="24">
                    <c:v>2009</c:v>
                  </c:pt>
                  <c:pt idx="25">
                    <c:v>2014</c:v>
                  </c:pt>
                  <c:pt idx="27">
                    <c:v>2009</c:v>
                  </c:pt>
                  <c:pt idx="28">
                    <c:v>2014</c:v>
                  </c:pt>
                  <c:pt idx="30">
                    <c:v>2009</c:v>
                  </c:pt>
                  <c:pt idx="31">
                    <c:v>2014</c:v>
                  </c:pt>
                  <c:pt idx="33">
                    <c:v>2009</c:v>
                  </c:pt>
                  <c:pt idx="34">
                    <c:v>2014</c:v>
                  </c:pt>
                  <c:pt idx="36">
                    <c:v>2009</c:v>
                  </c:pt>
                  <c:pt idx="37">
                    <c:v>2014</c:v>
                  </c:pt>
                  <c:pt idx="39">
                    <c:v>2009</c:v>
                  </c:pt>
                  <c:pt idx="40">
                    <c:v>2014</c:v>
                  </c:pt>
                  <c:pt idx="42">
                    <c:v>2009</c:v>
                  </c:pt>
                  <c:pt idx="43">
                    <c:v>2014</c:v>
                  </c:pt>
                  <c:pt idx="45">
                    <c:v>2009</c:v>
                  </c:pt>
                  <c:pt idx="46">
                    <c:v>2014</c:v>
                  </c:pt>
                </c:lvl>
                <c:lvl>
                  <c:pt idx="0">
                    <c:v>BRA</c:v>
                  </c:pt>
                  <c:pt idx="3">
                    <c:v>PAN</c:v>
                  </c:pt>
                  <c:pt idx="6">
                    <c:v>CHL</c:v>
                  </c:pt>
                  <c:pt idx="9">
                    <c:v>ARG</c:v>
                  </c:pt>
                  <c:pt idx="12">
                    <c:v>URY</c:v>
                  </c:pt>
                  <c:pt idx="15">
                    <c:v>BRB</c:v>
                  </c:pt>
                  <c:pt idx="18">
                    <c:v>PRY</c:v>
                  </c:pt>
                  <c:pt idx="21">
                    <c:v>DOM</c:v>
                  </c:pt>
                  <c:pt idx="24">
                    <c:v>COL</c:v>
                  </c:pt>
                  <c:pt idx="27">
                    <c:v>CRI</c:v>
                  </c:pt>
                  <c:pt idx="30">
                    <c:v>MEX</c:v>
                  </c:pt>
                  <c:pt idx="33">
                    <c:v>PER</c:v>
                  </c:pt>
                  <c:pt idx="36">
                    <c:v>ECU</c:v>
                  </c:pt>
                  <c:pt idx="39">
                    <c:v>SLV</c:v>
                  </c:pt>
                  <c:pt idx="42">
                    <c:v>LAC</c:v>
                  </c:pt>
                  <c:pt idx="45">
                    <c:v>OECD</c:v>
                  </c:pt>
                </c:lvl>
              </c:multiLvlStrCache>
            </c:multiLvlStrRef>
          </c:cat>
          <c:val>
            <c:numRef>
              <c:f>'3.3'!$C$46:$AW$46</c:f>
              <c:numCache>
                <c:formatCode>General</c:formatCode>
                <c:ptCount val="47"/>
                <c:pt idx="0">
                  <c:v>57.41181292489732</c:v>
                </c:pt>
                <c:pt idx="1">
                  <c:v>59.28666543057967</c:v>
                </c:pt>
                <c:pt idx="3">
                  <c:v>51.1671335200747</c:v>
                </c:pt>
                <c:pt idx="4">
                  <c:v>55.19379844961241</c:v>
                </c:pt>
                <c:pt idx="6">
                  <c:v>52.81899109792285</c:v>
                </c:pt>
                <c:pt idx="7">
                  <c:v>54.56585942114589</c:v>
                </c:pt>
                <c:pt idx="9">
                  <c:v>53.0763499470609</c:v>
                </c:pt>
                <c:pt idx="10">
                  <c:v>53.51976163980328</c:v>
                </c:pt>
                <c:pt idx="12">
                  <c:v>48.66334390575442</c:v>
                </c:pt>
                <c:pt idx="13">
                  <c:v>53.31166192604632</c:v>
                </c:pt>
                <c:pt idx="16">
                  <c:v>52.8688524590164</c:v>
                </c:pt>
                <c:pt idx="18">
                  <c:v>46.68008048289739</c:v>
                </c:pt>
                <c:pt idx="19">
                  <c:v>50.37783375314861</c:v>
                </c:pt>
                <c:pt idx="21">
                  <c:v>48.66250557289344</c:v>
                </c:pt>
                <c:pt idx="22">
                  <c:v>49.39153439153439</c:v>
                </c:pt>
                <c:pt idx="24">
                  <c:v>39.79992854590925</c:v>
                </c:pt>
                <c:pt idx="25">
                  <c:v>48.99730268558696</c:v>
                </c:pt>
                <c:pt idx="27">
                  <c:v>49.01213171577123</c:v>
                </c:pt>
                <c:pt idx="28">
                  <c:v>48.94308943089431</c:v>
                </c:pt>
                <c:pt idx="30">
                  <c:v>46.50675103932894</c:v>
                </c:pt>
                <c:pt idx="31">
                  <c:v>47.8762426239966</c:v>
                </c:pt>
                <c:pt idx="33">
                  <c:v>41.55998809169395</c:v>
                </c:pt>
                <c:pt idx="34">
                  <c:v>44.61516873640637</c:v>
                </c:pt>
                <c:pt idx="36">
                  <c:v>44.70813397129186</c:v>
                </c:pt>
                <c:pt idx="37">
                  <c:v>44.23756019261638</c:v>
                </c:pt>
                <c:pt idx="39">
                  <c:v>45.85987261146497</c:v>
                </c:pt>
                <c:pt idx="40">
                  <c:v>43.78132118451025</c:v>
                </c:pt>
                <c:pt idx="42">
                  <c:v>48.14823257130472</c:v>
                </c:pt>
                <c:pt idx="43">
                  <c:v>50.31521537429857</c:v>
                </c:pt>
                <c:pt idx="45">
                  <c:v>58.37237420565259</c:v>
                </c:pt>
                <c:pt idx="46">
                  <c:v>59.00079993373588</c:v>
                </c:pt>
              </c:numCache>
            </c:numRef>
          </c:val>
          <c:extLst xmlns:c16r2="http://schemas.microsoft.com/office/drawing/2015/06/chart">
            <c:ext xmlns:c16="http://schemas.microsoft.com/office/drawing/2014/chart" uri="{C3380CC4-5D6E-409C-BE32-E72D297353CC}">
              <c16:uniqueId val="{0000000C-E6F8-4919-9613-7F3DA2BF0975}"/>
            </c:ext>
          </c:extLst>
        </c:ser>
        <c:ser>
          <c:idx val="1"/>
          <c:order val="1"/>
          <c:tx>
            <c:strRef>
              <c:f>'3.3'!$B$47</c:f>
              <c:strCache>
                <c:ptCount val="1"/>
                <c:pt idx="0">
                  <c:v>Hombres</c:v>
                </c:pt>
              </c:strCache>
            </c:strRef>
          </c:tx>
          <c:spPr>
            <a:ln>
              <a:solidFill>
                <a:schemeClr val="accent1"/>
              </a:solidFill>
            </a:ln>
          </c:spPr>
          <c:invertIfNegative val="0"/>
          <c:dPt>
            <c:idx val="27"/>
            <c:invertIfNegative val="0"/>
            <c:bubble3D val="0"/>
            <c:extLst xmlns:c16r2="http://schemas.microsoft.com/office/drawing/2015/06/chart">
              <c:ext xmlns:c16="http://schemas.microsoft.com/office/drawing/2014/chart" uri="{C3380CC4-5D6E-409C-BE32-E72D297353CC}">
                <c16:uniqueId val="{0000000D-E6F8-4919-9613-7F3DA2BF0975}"/>
              </c:ext>
            </c:extLst>
          </c:dPt>
          <c:dPt>
            <c:idx val="28"/>
            <c:invertIfNegative val="0"/>
            <c:bubble3D val="0"/>
            <c:extLst xmlns:c16r2="http://schemas.microsoft.com/office/drawing/2015/06/chart">
              <c:ext xmlns:c16="http://schemas.microsoft.com/office/drawing/2014/chart" uri="{C3380CC4-5D6E-409C-BE32-E72D297353CC}">
                <c16:uniqueId val="{0000000E-E6F8-4919-9613-7F3DA2BF0975}"/>
              </c:ext>
            </c:extLst>
          </c:dPt>
          <c:dPt>
            <c:idx val="30"/>
            <c:invertIfNegative val="0"/>
            <c:bubble3D val="0"/>
            <c:extLst xmlns:c16r2="http://schemas.microsoft.com/office/drawing/2015/06/chart">
              <c:ext xmlns:c16="http://schemas.microsoft.com/office/drawing/2014/chart" uri="{C3380CC4-5D6E-409C-BE32-E72D297353CC}">
                <c16:uniqueId val="{0000000F-E6F8-4919-9613-7F3DA2BF0975}"/>
              </c:ext>
            </c:extLst>
          </c:dPt>
          <c:dPt>
            <c:idx val="31"/>
            <c:invertIfNegative val="0"/>
            <c:bubble3D val="0"/>
            <c:extLst xmlns:c16r2="http://schemas.microsoft.com/office/drawing/2015/06/chart">
              <c:ext xmlns:c16="http://schemas.microsoft.com/office/drawing/2014/chart" uri="{C3380CC4-5D6E-409C-BE32-E72D297353CC}">
                <c16:uniqueId val="{00000010-E6F8-4919-9613-7F3DA2BF0975}"/>
              </c:ext>
            </c:extLst>
          </c:dPt>
          <c:dPt>
            <c:idx val="42"/>
            <c:invertIfNegative val="0"/>
            <c:bubble3D val="0"/>
            <c:spPr>
              <a:solidFill>
                <a:schemeClr val="accent2">
                  <a:lumMod val="20000"/>
                  <a:lumOff val="80000"/>
                </a:schemeClr>
              </a:solidFill>
              <a:ln>
                <a:solidFill>
                  <a:schemeClr val="accent1"/>
                </a:solidFill>
              </a:ln>
            </c:spPr>
            <c:extLst xmlns:c16r2="http://schemas.microsoft.com/office/drawing/2015/06/chart">
              <c:ext xmlns:c16="http://schemas.microsoft.com/office/drawing/2014/chart" uri="{C3380CC4-5D6E-409C-BE32-E72D297353CC}">
                <c16:uniqueId val="{00000012-E6F8-4919-9613-7F3DA2BF0975}"/>
              </c:ext>
            </c:extLst>
          </c:dPt>
          <c:dPt>
            <c:idx val="43"/>
            <c:invertIfNegative val="0"/>
            <c:bubble3D val="0"/>
            <c:spPr>
              <a:solidFill>
                <a:schemeClr val="accent2">
                  <a:lumMod val="20000"/>
                  <a:lumOff val="80000"/>
                </a:schemeClr>
              </a:solidFill>
              <a:ln>
                <a:solidFill>
                  <a:schemeClr val="accent1"/>
                </a:solidFill>
              </a:ln>
            </c:spPr>
            <c:extLst xmlns:c16r2="http://schemas.microsoft.com/office/drawing/2015/06/chart">
              <c:ext xmlns:c16="http://schemas.microsoft.com/office/drawing/2014/chart" uri="{C3380CC4-5D6E-409C-BE32-E72D297353CC}">
                <c16:uniqueId val="{00000014-E6F8-4919-9613-7F3DA2BF0975}"/>
              </c:ext>
            </c:extLst>
          </c:dPt>
          <c:dPt>
            <c:idx val="45"/>
            <c:invertIfNegative val="0"/>
            <c:bubble3D val="0"/>
            <c:spPr>
              <a:solidFill>
                <a:schemeClr val="accent2">
                  <a:lumMod val="40000"/>
                  <a:lumOff val="60000"/>
                </a:schemeClr>
              </a:solidFill>
              <a:ln>
                <a:solidFill>
                  <a:schemeClr val="accent1"/>
                </a:solidFill>
              </a:ln>
            </c:spPr>
            <c:extLst xmlns:c16r2="http://schemas.microsoft.com/office/drawing/2015/06/chart">
              <c:ext xmlns:c16="http://schemas.microsoft.com/office/drawing/2014/chart" uri="{C3380CC4-5D6E-409C-BE32-E72D297353CC}">
                <c16:uniqueId val="{00000016-E6F8-4919-9613-7F3DA2BF0975}"/>
              </c:ext>
            </c:extLst>
          </c:dPt>
          <c:dPt>
            <c:idx val="46"/>
            <c:invertIfNegative val="0"/>
            <c:bubble3D val="0"/>
            <c:spPr>
              <a:solidFill>
                <a:schemeClr val="accent2">
                  <a:lumMod val="40000"/>
                  <a:lumOff val="60000"/>
                </a:schemeClr>
              </a:solidFill>
              <a:ln>
                <a:solidFill>
                  <a:schemeClr val="accent1"/>
                </a:solidFill>
              </a:ln>
            </c:spPr>
            <c:extLst xmlns:c16r2="http://schemas.microsoft.com/office/drawing/2015/06/chart">
              <c:ext xmlns:c16="http://schemas.microsoft.com/office/drawing/2014/chart" uri="{C3380CC4-5D6E-409C-BE32-E72D297353CC}">
                <c16:uniqueId val="{00000018-E6F8-4919-9613-7F3DA2BF0975}"/>
              </c:ext>
            </c:extLst>
          </c:dPt>
          <c:cat>
            <c:multiLvlStrRef>
              <c:f>'3.3'!$C$44:$AW$45</c:f>
              <c:multiLvlStrCache>
                <c:ptCount val="47"/>
                <c:lvl>
                  <c:pt idx="0">
                    <c:v>2009</c:v>
                  </c:pt>
                  <c:pt idx="1">
                    <c:v>2014</c:v>
                  </c:pt>
                  <c:pt idx="3">
                    <c:v>2009</c:v>
                  </c:pt>
                  <c:pt idx="4">
                    <c:v>2014</c:v>
                  </c:pt>
                  <c:pt idx="6">
                    <c:v>2009</c:v>
                  </c:pt>
                  <c:pt idx="7">
                    <c:v>2014</c:v>
                  </c:pt>
                  <c:pt idx="9">
                    <c:v>2009</c:v>
                  </c:pt>
                  <c:pt idx="10">
                    <c:v>2014</c:v>
                  </c:pt>
                  <c:pt idx="12">
                    <c:v>2009</c:v>
                  </c:pt>
                  <c:pt idx="13">
                    <c:v>2014</c:v>
                  </c:pt>
                  <c:pt idx="15">
                    <c:v>2009</c:v>
                  </c:pt>
                  <c:pt idx="16">
                    <c:v>2014</c:v>
                  </c:pt>
                  <c:pt idx="18">
                    <c:v>2009</c:v>
                  </c:pt>
                  <c:pt idx="19">
                    <c:v>2014</c:v>
                  </c:pt>
                  <c:pt idx="21">
                    <c:v>2009</c:v>
                  </c:pt>
                  <c:pt idx="22">
                    <c:v>2014</c:v>
                  </c:pt>
                  <c:pt idx="24">
                    <c:v>2009</c:v>
                  </c:pt>
                  <c:pt idx="25">
                    <c:v>2014</c:v>
                  </c:pt>
                  <c:pt idx="27">
                    <c:v>2009</c:v>
                  </c:pt>
                  <c:pt idx="28">
                    <c:v>2014</c:v>
                  </c:pt>
                  <c:pt idx="30">
                    <c:v>2009</c:v>
                  </c:pt>
                  <c:pt idx="31">
                    <c:v>2014</c:v>
                  </c:pt>
                  <c:pt idx="33">
                    <c:v>2009</c:v>
                  </c:pt>
                  <c:pt idx="34">
                    <c:v>2014</c:v>
                  </c:pt>
                  <c:pt idx="36">
                    <c:v>2009</c:v>
                  </c:pt>
                  <c:pt idx="37">
                    <c:v>2014</c:v>
                  </c:pt>
                  <c:pt idx="39">
                    <c:v>2009</c:v>
                  </c:pt>
                  <c:pt idx="40">
                    <c:v>2014</c:v>
                  </c:pt>
                  <c:pt idx="42">
                    <c:v>2009</c:v>
                  </c:pt>
                  <c:pt idx="43">
                    <c:v>2014</c:v>
                  </c:pt>
                  <c:pt idx="45">
                    <c:v>2009</c:v>
                  </c:pt>
                  <c:pt idx="46">
                    <c:v>2014</c:v>
                  </c:pt>
                </c:lvl>
                <c:lvl>
                  <c:pt idx="0">
                    <c:v>BRA</c:v>
                  </c:pt>
                  <c:pt idx="3">
                    <c:v>PAN</c:v>
                  </c:pt>
                  <c:pt idx="6">
                    <c:v>CHL</c:v>
                  </c:pt>
                  <c:pt idx="9">
                    <c:v>ARG</c:v>
                  </c:pt>
                  <c:pt idx="12">
                    <c:v>URY</c:v>
                  </c:pt>
                  <c:pt idx="15">
                    <c:v>BRB</c:v>
                  </c:pt>
                  <c:pt idx="18">
                    <c:v>PRY</c:v>
                  </c:pt>
                  <c:pt idx="21">
                    <c:v>DOM</c:v>
                  </c:pt>
                  <c:pt idx="24">
                    <c:v>COL</c:v>
                  </c:pt>
                  <c:pt idx="27">
                    <c:v>CRI</c:v>
                  </c:pt>
                  <c:pt idx="30">
                    <c:v>MEX</c:v>
                  </c:pt>
                  <c:pt idx="33">
                    <c:v>PER</c:v>
                  </c:pt>
                  <c:pt idx="36">
                    <c:v>ECU</c:v>
                  </c:pt>
                  <c:pt idx="39">
                    <c:v>SLV</c:v>
                  </c:pt>
                  <c:pt idx="42">
                    <c:v>LAC</c:v>
                  </c:pt>
                  <c:pt idx="45">
                    <c:v>OECD</c:v>
                  </c:pt>
                </c:lvl>
              </c:multiLvlStrCache>
            </c:multiLvlStrRef>
          </c:cat>
          <c:val>
            <c:numRef>
              <c:f>'3.3'!$C$47:$AW$47</c:f>
              <c:numCache>
                <c:formatCode>General</c:formatCode>
                <c:ptCount val="47"/>
                <c:pt idx="0">
                  <c:v>42.58818707510269</c:v>
                </c:pt>
                <c:pt idx="1">
                  <c:v>40.71333456942033</c:v>
                </c:pt>
                <c:pt idx="3">
                  <c:v>48.8328664799253</c:v>
                </c:pt>
                <c:pt idx="4">
                  <c:v>44.80620155038759</c:v>
                </c:pt>
                <c:pt idx="6">
                  <c:v>47.18100890207715</c:v>
                </c:pt>
                <c:pt idx="7">
                  <c:v>45.44595392793857</c:v>
                </c:pt>
                <c:pt idx="9">
                  <c:v>46.9236500529391</c:v>
                </c:pt>
                <c:pt idx="10">
                  <c:v>46.48023836019672</c:v>
                </c:pt>
                <c:pt idx="12">
                  <c:v>51.11010421386498</c:v>
                </c:pt>
                <c:pt idx="13">
                  <c:v>46.68833807395368</c:v>
                </c:pt>
                <c:pt idx="16">
                  <c:v>47.13114754098361</c:v>
                </c:pt>
                <c:pt idx="18">
                  <c:v>53.27967806841046</c:v>
                </c:pt>
                <c:pt idx="19">
                  <c:v>49.6536523929471</c:v>
                </c:pt>
                <c:pt idx="21">
                  <c:v>51.31520285332144</c:v>
                </c:pt>
                <c:pt idx="22">
                  <c:v>50.60846560846561</c:v>
                </c:pt>
                <c:pt idx="24">
                  <c:v>60.20007145409074</c:v>
                </c:pt>
                <c:pt idx="25">
                  <c:v>51.00269731441303</c:v>
                </c:pt>
                <c:pt idx="27">
                  <c:v>51.02253032928943</c:v>
                </c:pt>
                <c:pt idx="28">
                  <c:v>51.08943089430894</c:v>
                </c:pt>
                <c:pt idx="30">
                  <c:v>53.49324896067106</c:v>
                </c:pt>
                <c:pt idx="31">
                  <c:v>52.1237573760034</c:v>
                </c:pt>
                <c:pt idx="33">
                  <c:v>58.43256921702888</c:v>
                </c:pt>
                <c:pt idx="34">
                  <c:v>55.38483126359363</c:v>
                </c:pt>
                <c:pt idx="36">
                  <c:v>55.29186602870813</c:v>
                </c:pt>
                <c:pt idx="37">
                  <c:v>55.76243980738362</c:v>
                </c:pt>
                <c:pt idx="39">
                  <c:v>54.1932059447983</c:v>
                </c:pt>
                <c:pt idx="40">
                  <c:v>56.21867881548975</c:v>
                </c:pt>
                <c:pt idx="42">
                  <c:v>51.83570689078674</c:v>
                </c:pt>
                <c:pt idx="43">
                  <c:v>49.69061691957707</c:v>
                </c:pt>
                <c:pt idx="45">
                  <c:v>41.63155962751188</c:v>
                </c:pt>
                <c:pt idx="46">
                  <c:v>40.99370136887613</c:v>
                </c:pt>
              </c:numCache>
            </c:numRef>
          </c:val>
          <c:extLst xmlns:c16r2="http://schemas.microsoft.com/office/drawing/2015/06/chart">
            <c:ext xmlns:c16="http://schemas.microsoft.com/office/drawing/2014/chart" uri="{C3380CC4-5D6E-409C-BE32-E72D297353CC}">
              <c16:uniqueId val="{00000019-E6F8-4919-9613-7F3DA2BF0975}"/>
            </c:ext>
          </c:extLst>
        </c:ser>
        <c:dLbls>
          <c:showLegendKey val="0"/>
          <c:showVal val="0"/>
          <c:showCatName val="0"/>
          <c:showSerName val="0"/>
          <c:showPercent val="0"/>
          <c:showBubbleSize val="0"/>
        </c:dLbls>
        <c:gapWidth val="0"/>
        <c:overlap val="100"/>
        <c:axId val="361287008"/>
        <c:axId val="361291472"/>
      </c:barChart>
      <c:catAx>
        <c:axId val="361287008"/>
        <c:scaling>
          <c:orientation val="minMax"/>
        </c:scaling>
        <c:delete val="0"/>
        <c:axPos val="b"/>
        <c:numFmt formatCode="General" sourceLinked="1"/>
        <c:majorTickMark val="none"/>
        <c:minorTickMark val="none"/>
        <c:tickLblPos val="nextTo"/>
        <c:spPr>
          <a:ln>
            <a:noFill/>
          </a:ln>
        </c:spPr>
        <c:txPr>
          <a:bodyPr rot="-5400000" vert="horz"/>
          <a:lstStyle/>
          <a:p>
            <a:pPr>
              <a:defRPr sz="970" b="0" i="0" u="none" strike="noStrike" baseline="0">
                <a:solidFill>
                  <a:srgbClr val="000000"/>
                </a:solidFill>
                <a:latin typeface="Calibri"/>
                <a:ea typeface="Calibri"/>
                <a:cs typeface="Calibri"/>
              </a:defRPr>
            </a:pPr>
            <a:endParaRPr lang="en-US"/>
          </a:p>
        </c:txPr>
        <c:crossAx val="361291472"/>
        <c:crosses val="autoZero"/>
        <c:auto val="1"/>
        <c:lblAlgn val="ctr"/>
        <c:lblOffset val="100"/>
        <c:noMultiLvlLbl val="0"/>
      </c:catAx>
      <c:valAx>
        <c:axId val="36129147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1287008"/>
        <c:crosses val="autoZero"/>
        <c:crossBetween val="between"/>
      </c:valAx>
    </c:plotArea>
    <c:legend>
      <c:legendPos val="t"/>
      <c:layout>
        <c:manualLayout>
          <c:xMode val="edge"/>
          <c:yMode val="edge"/>
          <c:x val="0.269413247686144"/>
          <c:y val="0.0131795202246426"/>
          <c:w val="0.491684279596629"/>
          <c:h val="0.0397208732142015"/>
        </c:manualLayout>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0557541327070958"/>
          <c:y val="0.0750111325904621"/>
          <c:w val="0.924536883547451"/>
          <c:h val="0.790573184339981"/>
        </c:manualLayout>
      </c:layout>
      <c:barChart>
        <c:barDir val="col"/>
        <c:grouping val="percentStacked"/>
        <c:varyColors val="0"/>
        <c:ser>
          <c:idx val="0"/>
          <c:order val="0"/>
          <c:tx>
            <c:strRef>
              <c:f>'3.4'!$B$46</c:f>
              <c:strCache>
                <c:ptCount val="1"/>
                <c:pt idx="0">
                  <c:v>Mujeres</c:v>
                </c:pt>
              </c:strCache>
            </c:strRef>
          </c:tx>
          <c:spPr>
            <a:ln>
              <a:solidFill>
                <a:schemeClr val="accent1"/>
              </a:solidFill>
            </a:ln>
          </c:spPr>
          <c:invertIfNegative val="0"/>
          <c:dPt>
            <c:idx val="27"/>
            <c:invertIfNegative val="0"/>
            <c:bubble3D val="0"/>
            <c:extLst xmlns:c16r2="http://schemas.microsoft.com/office/drawing/2015/06/chart">
              <c:ext xmlns:c16="http://schemas.microsoft.com/office/drawing/2014/chart" uri="{C3380CC4-5D6E-409C-BE32-E72D297353CC}">
                <c16:uniqueId val="{00000000-65E2-498A-AD85-FAC53279154F}"/>
              </c:ext>
            </c:extLst>
          </c:dPt>
          <c:dPt>
            <c:idx val="28"/>
            <c:invertIfNegative val="0"/>
            <c:bubble3D val="0"/>
            <c:extLst xmlns:c16r2="http://schemas.microsoft.com/office/drawing/2015/06/chart">
              <c:ext xmlns:c16="http://schemas.microsoft.com/office/drawing/2014/chart" uri="{C3380CC4-5D6E-409C-BE32-E72D297353CC}">
                <c16:uniqueId val="{00000001-65E2-498A-AD85-FAC53279154F}"/>
              </c:ext>
            </c:extLst>
          </c:dPt>
          <c:dPt>
            <c:idx val="30"/>
            <c:invertIfNegative val="0"/>
            <c:bubble3D val="0"/>
            <c:extLst xmlns:c16r2="http://schemas.microsoft.com/office/drawing/2015/06/chart">
              <c:ext xmlns:c16="http://schemas.microsoft.com/office/drawing/2014/chart" uri="{C3380CC4-5D6E-409C-BE32-E72D297353CC}">
                <c16:uniqueId val="{00000002-65E2-498A-AD85-FAC53279154F}"/>
              </c:ext>
            </c:extLst>
          </c:dPt>
          <c:dPt>
            <c:idx val="31"/>
            <c:invertIfNegative val="0"/>
            <c:bubble3D val="0"/>
            <c:extLst xmlns:c16r2="http://schemas.microsoft.com/office/drawing/2015/06/chart">
              <c:ext xmlns:c16="http://schemas.microsoft.com/office/drawing/2014/chart" uri="{C3380CC4-5D6E-409C-BE32-E72D297353CC}">
                <c16:uniqueId val="{00000003-65E2-498A-AD85-FAC53279154F}"/>
              </c:ext>
            </c:extLst>
          </c:dPt>
          <c:dPt>
            <c:idx val="42"/>
            <c:invertIfNegative val="0"/>
            <c:bubble3D val="0"/>
            <c:spPr>
              <a:solidFill>
                <a:schemeClr val="accent2">
                  <a:lumMod val="60000"/>
                  <a:lumOff val="40000"/>
                </a:schemeClr>
              </a:solidFill>
              <a:ln>
                <a:solidFill>
                  <a:schemeClr val="accent1"/>
                </a:solidFill>
              </a:ln>
            </c:spPr>
            <c:extLst xmlns:c16r2="http://schemas.microsoft.com/office/drawing/2015/06/chart">
              <c:ext xmlns:c16="http://schemas.microsoft.com/office/drawing/2014/chart" uri="{C3380CC4-5D6E-409C-BE32-E72D297353CC}">
                <c16:uniqueId val="{00000005-65E2-498A-AD85-FAC53279154F}"/>
              </c:ext>
            </c:extLst>
          </c:dPt>
          <c:dPt>
            <c:idx val="43"/>
            <c:invertIfNegative val="0"/>
            <c:bubble3D val="0"/>
            <c:spPr>
              <a:solidFill>
                <a:schemeClr val="accent2">
                  <a:lumMod val="60000"/>
                  <a:lumOff val="40000"/>
                </a:schemeClr>
              </a:solidFill>
              <a:ln>
                <a:solidFill>
                  <a:schemeClr val="accent1"/>
                </a:solidFill>
              </a:ln>
            </c:spPr>
            <c:extLst xmlns:c16r2="http://schemas.microsoft.com/office/drawing/2015/06/chart">
              <c:ext xmlns:c16="http://schemas.microsoft.com/office/drawing/2014/chart" uri="{C3380CC4-5D6E-409C-BE32-E72D297353CC}">
                <c16:uniqueId val="{00000007-65E2-498A-AD85-FAC53279154F}"/>
              </c:ext>
            </c:extLst>
          </c:dPt>
          <c:dPt>
            <c:idx val="45"/>
            <c:invertIfNegative val="0"/>
            <c:bubble3D val="0"/>
            <c:spPr>
              <a:solidFill>
                <a:schemeClr val="accent2"/>
              </a:solidFill>
              <a:ln>
                <a:solidFill>
                  <a:schemeClr val="accent1"/>
                </a:solidFill>
              </a:ln>
            </c:spPr>
            <c:extLst xmlns:c16r2="http://schemas.microsoft.com/office/drawing/2015/06/chart">
              <c:ext xmlns:c16="http://schemas.microsoft.com/office/drawing/2014/chart" uri="{C3380CC4-5D6E-409C-BE32-E72D297353CC}">
                <c16:uniqueId val="{00000009-65E2-498A-AD85-FAC53279154F}"/>
              </c:ext>
            </c:extLst>
          </c:dPt>
          <c:dPt>
            <c:idx val="46"/>
            <c:invertIfNegative val="0"/>
            <c:bubble3D val="0"/>
            <c:spPr>
              <a:solidFill>
                <a:schemeClr val="accent2"/>
              </a:solidFill>
              <a:ln>
                <a:solidFill>
                  <a:schemeClr val="accent1"/>
                </a:solidFill>
              </a:ln>
            </c:spPr>
            <c:extLst xmlns:c16r2="http://schemas.microsoft.com/office/drawing/2015/06/chart">
              <c:ext xmlns:c16="http://schemas.microsoft.com/office/drawing/2014/chart" uri="{C3380CC4-5D6E-409C-BE32-E72D297353CC}">
                <c16:uniqueId val="{0000000B-65E2-498A-AD85-FAC53279154F}"/>
              </c:ext>
            </c:extLst>
          </c:dPt>
          <c:cat>
            <c:multiLvlStrRef>
              <c:f>'3.4'!$C$44:$AW$45</c:f>
              <c:multiLvlStrCache>
                <c:ptCount val="47"/>
                <c:lvl>
                  <c:pt idx="0">
                    <c:v>2009</c:v>
                  </c:pt>
                  <c:pt idx="1">
                    <c:v>2014</c:v>
                  </c:pt>
                  <c:pt idx="3">
                    <c:v>2009</c:v>
                  </c:pt>
                  <c:pt idx="4">
                    <c:v>2014</c:v>
                  </c:pt>
                  <c:pt idx="6">
                    <c:v>2009</c:v>
                  </c:pt>
                  <c:pt idx="7">
                    <c:v>2014</c:v>
                  </c:pt>
                  <c:pt idx="9">
                    <c:v>2009</c:v>
                  </c:pt>
                  <c:pt idx="10">
                    <c:v>2014</c:v>
                  </c:pt>
                  <c:pt idx="12">
                    <c:v>2009</c:v>
                  </c:pt>
                  <c:pt idx="13">
                    <c:v>2014</c:v>
                  </c:pt>
                  <c:pt idx="15">
                    <c:v>2009</c:v>
                  </c:pt>
                  <c:pt idx="16">
                    <c:v>2014</c:v>
                  </c:pt>
                  <c:pt idx="18">
                    <c:v>2009</c:v>
                  </c:pt>
                  <c:pt idx="19">
                    <c:v>2014</c:v>
                  </c:pt>
                  <c:pt idx="21">
                    <c:v>2009</c:v>
                  </c:pt>
                  <c:pt idx="22">
                    <c:v>2014</c:v>
                  </c:pt>
                  <c:pt idx="24">
                    <c:v>2009</c:v>
                  </c:pt>
                  <c:pt idx="25">
                    <c:v>2014</c:v>
                  </c:pt>
                  <c:pt idx="27">
                    <c:v>2009</c:v>
                  </c:pt>
                  <c:pt idx="28">
                    <c:v>2014</c:v>
                  </c:pt>
                  <c:pt idx="30">
                    <c:v>2009</c:v>
                  </c:pt>
                  <c:pt idx="31">
                    <c:v>2014</c:v>
                  </c:pt>
                  <c:pt idx="33">
                    <c:v>2009</c:v>
                  </c:pt>
                  <c:pt idx="34">
                    <c:v>2014</c:v>
                  </c:pt>
                  <c:pt idx="36">
                    <c:v>2009</c:v>
                  </c:pt>
                  <c:pt idx="37">
                    <c:v>2014</c:v>
                  </c:pt>
                  <c:pt idx="39">
                    <c:v>2009</c:v>
                  </c:pt>
                  <c:pt idx="40">
                    <c:v>2014</c:v>
                  </c:pt>
                  <c:pt idx="42">
                    <c:v>2009</c:v>
                  </c:pt>
                  <c:pt idx="43">
                    <c:v>2014</c:v>
                  </c:pt>
                  <c:pt idx="45">
                    <c:v>2009</c:v>
                  </c:pt>
                  <c:pt idx="46">
                    <c:v>2014</c:v>
                  </c:pt>
                </c:lvl>
                <c:lvl>
                  <c:pt idx="0">
                    <c:v>BRB</c:v>
                  </c:pt>
                  <c:pt idx="3">
                    <c:v>URY</c:v>
                  </c:pt>
                  <c:pt idx="6">
                    <c:v>PER</c:v>
                  </c:pt>
                  <c:pt idx="9">
                    <c:v>BRA</c:v>
                  </c:pt>
                  <c:pt idx="12">
                    <c:v>SLV</c:v>
                  </c:pt>
                  <c:pt idx="15">
                    <c:v>COL</c:v>
                  </c:pt>
                  <c:pt idx="18">
                    <c:v>ARG</c:v>
                  </c:pt>
                  <c:pt idx="21">
                    <c:v>CHL</c:v>
                  </c:pt>
                  <c:pt idx="24">
                    <c:v>PRY</c:v>
                  </c:pt>
                  <c:pt idx="27">
                    <c:v>PAN</c:v>
                  </c:pt>
                  <c:pt idx="30">
                    <c:v>ECU</c:v>
                  </c:pt>
                  <c:pt idx="33">
                    <c:v>MEX</c:v>
                  </c:pt>
                  <c:pt idx="36">
                    <c:v>CRI</c:v>
                  </c:pt>
                  <c:pt idx="39">
                    <c:v>DOM</c:v>
                  </c:pt>
                  <c:pt idx="42">
                    <c:v>LAC</c:v>
                  </c:pt>
                  <c:pt idx="45">
                    <c:v>OECD</c:v>
                  </c:pt>
                </c:lvl>
              </c:multiLvlStrCache>
            </c:multiLvlStrRef>
          </c:cat>
          <c:val>
            <c:numRef>
              <c:f>'3.4'!$C$46:$AW$46</c:f>
              <c:numCache>
                <c:formatCode>General</c:formatCode>
                <c:ptCount val="47"/>
                <c:pt idx="1">
                  <c:v>52.1113243761996</c:v>
                </c:pt>
                <c:pt idx="3">
                  <c:v>43.15721231766613</c:v>
                </c:pt>
                <c:pt idx="4">
                  <c:v>44.47867584873746</c:v>
                </c:pt>
                <c:pt idx="6">
                  <c:v>43.96416785813508</c:v>
                </c:pt>
                <c:pt idx="7">
                  <c:v>43.92167614578285</c:v>
                </c:pt>
                <c:pt idx="9">
                  <c:v>42.15872615198341</c:v>
                </c:pt>
                <c:pt idx="10">
                  <c:v>43.06830934079857</c:v>
                </c:pt>
                <c:pt idx="12">
                  <c:v>42.46384166455215</c:v>
                </c:pt>
                <c:pt idx="13">
                  <c:v>42.53280091272105</c:v>
                </c:pt>
                <c:pt idx="15">
                  <c:v>39.79888644084352</c:v>
                </c:pt>
                <c:pt idx="16">
                  <c:v>41.79482352941177</c:v>
                </c:pt>
                <c:pt idx="18">
                  <c:v>40.65084620559564</c:v>
                </c:pt>
                <c:pt idx="19">
                  <c:v>41.17818191221821</c:v>
                </c:pt>
                <c:pt idx="21">
                  <c:v>37.91834301892414</c:v>
                </c:pt>
                <c:pt idx="22">
                  <c:v>40.63006072874494</c:v>
                </c:pt>
                <c:pt idx="24">
                  <c:v>38.6956228046474</c:v>
                </c:pt>
                <c:pt idx="25">
                  <c:v>40.1107351584128</c:v>
                </c:pt>
                <c:pt idx="27">
                  <c:v>37.68739589117157</c:v>
                </c:pt>
                <c:pt idx="28">
                  <c:v>39.90798631591365</c:v>
                </c:pt>
                <c:pt idx="30">
                  <c:v>39.60722224887652</c:v>
                </c:pt>
                <c:pt idx="31">
                  <c:v>38.88097146759301</c:v>
                </c:pt>
                <c:pt idx="33">
                  <c:v>37.75006051942962</c:v>
                </c:pt>
                <c:pt idx="34">
                  <c:v>38.74953295885605</c:v>
                </c:pt>
                <c:pt idx="36">
                  <c:v>37.26211754810218</c:v>
                </c:pt>
                <c:pt idx="37">
                  <c:v>38.40791100123609</c:v>
                </c:pt>
                <c:pt idx="39">
                  <c:v>34.00389538119087</c:v>
                </c:pt>
                <c:pt idx="40">
                  <c:v>36.31963579729243</c:v>
                </c:pt>
                <c:pt idx="42">
                  <c:v>39.6244875423937</c:v>
                </c:pt>
                <c:pt idx="43">
                  <c:v>40.76779239367068</c:v>
                </c:pt>
                <c:pt idx="45">
                  <c:v>45.32957000317714</c:v>
                </c:pt>
                <c:pt idx="46">
                  <c:v>45.83354386628287</c:v>
                </c:pt>
              </c:numCache>
            </c:numRef>
          </c:val>
          <c:extLst xmlns:c16r2="http://schemas.microsoft.com/office/drawing/2015/06/chart">
            <c:ext xmlns:c16="http://schemas.microsoft.com/office/drawing/2014/chart" uri="{C3380CC4-5D6E-409C-BE32-E72D297353CC}">
              <c16:uniqueId val="{0000000C-65E2-498A-AD85-FAC53279154F}"/>
            </c:ext>
          </c:extLst>
        </c:ser>
        <c:ser>
          <c:idx val="1"/>
          <c:order val="1"/>
          <c:tx>
            <c:strRef>
              <c:f>'3.4'!$B$47</c:f>
              <c:strCache>
                <c:ptCount val="1"/>
                <c:pt idx="0">
                  <c:v>Hombres</c:v>
                </c:pt>
              </c:strCache>
            </c:strRef>
          </c:tx>
          <c:spPr>
            <a:ln>
              <a:solidFill>
                <a:schemeClr val="accent1"/>
              </a:solidFill>
            </a:ln>
          </c:spPr>
          <c:invertIfNegative val="0"/>
          <c:dPt>
            <c:idx val="27"/>
            <c:invertIfNegative val="0"/>
            <c:bubble3D val="0"/>
            <c:extLst xmlns:c16r2="http://schemas.microsoft.com/office/drawing/2015/06/chart">
              <c:ext xmlns:c16="http://schemas.microsoft.com/office/drawing/2014/chart" uri="{C3380CC4-5D6E-409C-BE32-E72D297353CC}">
                <c16:uniqueId val="{0000000D-65E2-498A-AD85-FAC53279154F}"/>
              </c:ext>
            </c:extLst>
          </c:dPt>
          <c:dPt>
            <c:idx val="28"/>
            <c:invertIfNegative val="0"/>
            <c:bubble3D val="0"/>
            <c:extLst xmlns:c16r2="http://schemas.microsoft.com/office/drawing/2015/06/chart">
              <c:ext xmlns:c16="http://schemas.microsoft.com/office/drawing/2014/chart" uri="{C3380CC4-5D6E-409C-BE32-E72D297353CC}">
                <c16:uniqueId val="{0000000E-65E2-498A-AD85-FAC53279154F}"/>
              </c:ext>
            </c:extLst>
          </c:dPt>
          <c:dPt>
            <c:idx val="30"/>
            <c:invertIfNegative val="0"/>
            <c:bubble3D val="0"/>
            <c:extLst xmlns:c16r2="http://schemas.microsoft.com/office/drawing/2015/06/chart">
              <c:ext xmlns:c16="http://schemas.microsoft.com/office/drawing/2014/chart" uri="{C3380CC4-5D6E-409C-BE32-E72D297353CC}">
                <c16:uniqueId val="{0000000F-65E2-498A-AD85-FAC53279154F}"/>
              </c:ext>
            </c:extLst>
          </c:dPt>
          <c:dPt>
            <c:idx val="31"/>
            <c:invertIfNegative val="0"/>
            <c:bubble3D val="0"/>
            <c:extLst xmlns:c16r2="http://schemas.microsoft.com/office/drawing/2015/06/chart">
              <c:ext xmlns:c16="http://schemas.microsoft.com/office/drawing/2014/chart" uri="{C3380CC4-5D6E-409C-BE32-E72D297353CC}">
                <c16:uniqueId val="{00000010-65E2-498A-AD85-FAC53279154F}"/>
              </c:ext>
            </c:extLst>
          </c:dPt>
          <c:dPt>
            <c:idx val="42"/>
            <c:invertIfNegative val="0"/>
            <c:bubble3D val="0"/>
            <c:spPr>
              <a:solidFill>
                <a:schemeClr val="accent2">
                  <a:lumMod val="20000"/>
                  <a:lumOff val="80000"/>
                </a:schemeClr>
              </a:solidFill>
              <a:ln>
                <a:solidFill>
                  <a:schemeClr val="accent1"/>
                </a:solidFill>
              </a:ln>
            </c:spPr>
            <c:extLst xmlns:c16r2="http://schemas.microsoft.com/office/drawing/2015/06/chart">
              <c:ext xmlns:c16="http://schemas.microsoft.com/office/drawing/2014/chart" uri="{C3380CC4-5D6E-409C-BE32-E72D297353CC}">
                <c16:uniqueId val="{00000012-65E2-498A-AD85-FAC53279154F}"/>
              </c:ext>
            </c:extLst>
          </c:dPt>
          <c:dPt>
            <c:idx val="43"/>
            <c:invertIfNegative val="0"/>
            <c:bubble3D val="0"/>
            <c:spPr>
              <a:solidFill>
                <a:schemeClr val="accent2">
                  <a:lumMod val="20000"/>
                  <a:lumOff val="80000"/>
                </a:schemeClr>
              </a:solidFill>
              <a:ln>
                <a:solidFill>
                  <a:schemeClr val="accent1"/>
                </a:solidFill>
              </a:ln>
            </c:spPr>
            <c:extLst xmlns:c16r2="http://schemas.microsoft.com/office/drawing/2015/06/chart">
              <c:ext xmlns:c16="http://schemas.microsoft.com/office/drawing/2014/chart" uri="{C3380CC4-5D6E-409C-BE32-E72D297353CC}">
                <c16:uniqueId val="{00000014-65E2-498A-AD85-FAC53279154F}"/>
              </c:ext>
            </c:extLst>
          </c:dPt>
          <c:dPt>
            <c:idx val="45"/>
            <c:invertIfNegative val="0"/>
            <c:bubble3D val="0"/>
            <c:spPr>
              <a:solidFill>
                <a:schemeClr val="accent2">
                  <a:lumMod val="40000"/>
                  <a:lumOff val="60000"/>
                </a:schemeClr>
              </a:solidFill>
              <a:ln>
                <a:solidFill>
                  <a:schemeClr val="accent1"/>
                </a:solidFill>
              </a:ln>
            </c:spPr>
            <c:extLst xmlns:c16r2="http://schemas.microsoft.com/office/drawing/2015/06/chart">
              <c:ext xmlns:c16="http://schemas.microsoft.com/office/drawing/2014/chart" uri="{C3380CC4-5D6E-409C-BE32-E72D297353CC}">
                <c16:uniqueId val="{00000016-65E2-498A-AD85-FAC53279154F}"/>
              </c:ext>
            </c:extLst>
          </c:dPt>
          <c:dPt>
            <c:idx val="46"/>
            <c:invertIfNegative val="0"/>
            <c:bubble3D val="0"/>
            <c:spPr>
              <a:solidFill>
                <a:schemeClr val="accent2">
                  <a:lumMod val="40000"/>
                  <a:lumOff val="60000"/>
                </a:schemeClr>
              </a:solidFill>
              <a:ln>
                <a:solidFill>
                  <a:schemeClr val="accent1"/>
                </a:solidFill>
              </a:ln>
            </c:spPr>
            <c:extLst xmlns:c16r2="http://schemas.microsoft.com/office/drawing/2015/06/chart">
              <c:ext xmlns:c16="http://schemas.microsoft.com/office/drawing/2014/chart" uri="{C3380CC4-5D6E-409C-BE32-E72D297353CC}">
                <c16:uniqueId val="{00000018-65E2-498A-AD85-FAC53279154F}"/>
              </c:ext>
            </c:extLst>
          </c:dPt>
          <c:cat>
            <c:multiLvlStrRef>
              <c:f>'3.4'!$C$44:$AW$45</c:f>
              <c:multiLvlStrCache>
                <c:ptCount val="47"/>
                <c:lvl>
                  <c:pt idx="0">
                    <c:v>2009</c:v>
                  </c:pt>
                  <c:pt idx="1">
                    <c:v>2014</c:v>
                  </c:pt>
                  <c:pt idx="3">
                    <c:v>2009</c:v>
                  </c:pt>
                  <c:pt idx="4">
                    <c:v>2014</c:v>
                  </c:pt>
                  <c:pt idx="6">
                    <c:v>2009</c:v>
                  </c:pt>
                  <c:pt idx="7">
                    <c:v>2014</c:v>
                  </c:pt>
                  <c:pt idx="9">
                    <c:v>2009</c:v>
                  </c:pt>
                  <c:pt idx="10">
                    <c:v>2014</c:v>
                  </c:pt>
                  <c:pt idx="12">
                    <c:v>2009</c:v>
                  </c:pt>
                  <c:pt idx="13">
                    <c:v>2014</c:v>
                  </c:pt>
                  <c:pt idx="15">
                    <c:v>2009</c:v>
                  </c:pt>
                  <c:pt idx="16">
                    <c:v>2014</c:v>
                  </c:pt>
                  <c:pt idx="18">
                    <c:v>2009</c:v>
                  </c:pt>
                  <c:pt idx="19">
                    <c:v>2014</c:v>
                  </c:pt>
                  <c:pt idx="21">
                    <c:v>2009</c:v>
                  </c:pt>
                  <c:pt idx="22">
                    <c:v>2014</c:v>
                  </c:pt>
                  <c:pt idx="24">
                    <c:v>2009</c:v>
                  </c:pt>
                  <c:pt idx="25">
                    <c:v>2014</c:v>
                  </c:pt>
                  <c:pt idx="27">
                    <c:v>2009</c:v>
                  </c:pt>
                  <c:pt idx="28">
                    <c:v>2014</c:v>
                  </c:pt>
                  <c:pt idx="30">
                    <c:v>2009</c:v>
                  </c:pt>
                  <c:pt idx="31">
                    <c:v>2014</c:v>
                  </c:pt>
                  <c:pt idx="33">
                    <c:v>2009</c:v>
                  </c:pt>
                  <c:pt idx="34">
                    <c:v>2014</c:v>
                  </c:pt>
                  <c:pt idx="36">
                    <c:v>2009</c:v>
                  </c:pt>
                  <c:pt idx="37">
                    <c:v>2014</c:v>
                  </c:pt>
                  <c:pt idx="39">
                    <c:v>2009</c:v>
                  </c:pt>
                  <c:pt idx="40">
                    <c:v>2014</c:v>
                  </c:pt>
                  <c:pt idx="42">
                    <c:v>2009</c:v>
                  </c:pt>
                  <c:pt idx="43">
                    <c:v>2014</c:v>
                  </c:pt>
                  <c:pt idx="45">
                    <c:v>2009</c:v>
                  </c:pt>
                  <c:pt idx="46">
                    <c:v>2014</c:v>
                  </c:pt>
                </c:lvl>
                <c:lvl>
                  <c:pt idx="0">
                    <c:v>BRB</c:v>
                  </c:pt>
                  <c:pt idx="3">
                    <c:v>URY</c:v>
                  </c:pt>
                  <c:pt idx="6">
                    <c:v>PER</c:v>
                  </c:pt>
                  <c:pt idx="9">
                    <c:v>BRA</c:v>
                  </c:pt>
                  <c:pt idx="12">
                    <c:v>SLV</c:v>
                  </c:pt>
                  <c:pt idx="15">
                    <c:v>COL</c:v>
                  </c:pt>
                  <c:pt idx="18">
                    <c:v>ARG</c:v>
                  </c:pt>
                  <c:pt idx="21">
                    <c:v>CHL</c:v>
                  </c:pt>
                  <c:pt idx="24">
                    <c:v>PRY</c:v>
                  </c:pt>
                  <c:pt idx="27">
                    <c:v>PAN</c:v>
                  </c:pt>
                  <c:pt idx="30">
                    <c:v>ECU</c:v>
                  </c:pt>
                  <c:pt idx="33">
                    <c:v>MEX</c:v>
                  </c:pt>
                  <c:pt idx="36">
                    <c:v>CRI</c:v>
                  </c:pt>
                  <c:pt idx="39">
                    <c:v>DOM</c:v>
                  </c:pt>
                  <c:pt idx="42">
                    <c:v>LAC</c:v>
                  </c:pt>
                  <c:pt idx="45">
                    <c:v>OECD</c:v>
                  </c:pt>
                </c:lvl>
              </c:multiLvlStrCache>
            </c:multiLvlStrRef>
          </c:cat>
          <c:val>
            <c:numRef>
              <c:f>'3.4'!$C$47:$AW$47</c:f>
              <c:numCache>
                <c:formatCode>General</c:formatCode>
                <c:ptCount val="47"/>
                <c:pt idx="1">
                  <c:v>47.88867562380038</c:v>
                </c:pt>
                <c:pt idx="3">
                  <c:v>56.84278768233387</c:v>
                </c:pt>
                <c:pt idx="4">
                  <c:v>55.52132415126253</c:v>
                </c:pt>
                <c:pt idx="6">
                  <c:v>56.03583214186492</c:v>
                </c:pt>
                <c:pt idx="7">
                  <c:v>56.07832385421715</c:v>
                </c:pt>
                <c:pt idx="9">
                  <c:v>57.84127384801658</c:v>
                </c:pt>
                <c:pt idx="10">
                  <c:v>56.93169065920141</c:v>
                </c:pt>
                <c:pt idx="12">
                  <c:v>57.53615833544786</c:v>
                </c:pt>
                <c:pt idx="13">
                  <c:v>57.46719908727894</c:v>
                </c:pt>
                <c:pt idx="15">
                  <c:v>60.20111355915647</c:v>
                </c:pt>
                <c:pt idx="16">
                  <c:v>58.20517647058823</c:v>
                </c:pt>
                <c:pt idx="18">
                  <c:v>59.34915379440437</c:v>
                </c:pt>
                <c:pt idx="19">
                  <c:v>58.8218180877818</c:v>
                </c:pt>
                <c:pt idx="21">
                  <c:v>62.08165698107585</c:v>
                </c:pt>
                <c:pt idx="22">
                  <c:v>59.37120445344129</c:v>
                </c:pt>
                <c:pt idx="24">
                  <c:v>61.3043771953526</c:v>
                </c:pt>
                <c:pt idx="25">
                  <c:v>59.88926484158721</c:v>
                </c:pt>
                <c:pt idx="27">
                  <c:v>62.31260410882843</c:v>
                </c:pt>
                <c:pt idx="28">
                  <c:v>60.09201368408634</c:v>
                </c:pt>
                <c:pt idx="30">
                  <c:v>60.39277775112348</c:v>
                </c:pt>
                <c:pt idx="31">
                  <c:v>61.11902853240701</c:v>
                </c:pt>
                <c:pt idx="33">
                  <c:v>62.25017003077844</c:v>
                </c:pt>
                <c:pt idx="34">
                  <c:v>61.25046704114395</c:v>
                </c:pt>
                <c:pt idx="36">
                  <c:v>62.73788245189781</c:v>
                </c:pt>
                <c:pt idx="37">
                  <c:v>61.5920889987639</c:v>
                </c:pt>
                <c:pt idx="39">
                  <c:v>65.99610461880912</c:v>
                </c:pt>
                <c:pt idx="40">
                  <c:v>63.68036420270755</c:v>
                </c:pt>
                <c:pt idx="42">
                  <c:v>60.37553019223768</c:v>
                </c:pt>
                <c:pt idx="43">
                  <c:v>59.23230492803593</c:v>
                </c:pt>
                <c:pt idx="45">
                  <c:v>54.67062206110246</c:v>
                </c:pt>
                <c:pt idx="46">
                  <c:v>54.1659312914651</c:v>
                </c:pt>
              </c:numCache>
            </c:numRef>
          </c:val>
          <c:extLst xmlns:c16r2="http://schemas.microsoft.com/office/drawing/2015/06/chart">
            <c:ext xmlns:c16="http://schemas.microsoft.com/office/drawing/2014/chart" uri="{C3380CC4-5D6E-409C-BE32-E72D297353CC}">
              <c16:uniqueId val="{00000019-65E2-498A-AD85-FAC53279154F}"/>
            </c:ext>
          </c:extLst>
        </c:ser>
        <c:dLbls>
          <c:showLegendKey val="0"/>
          <c:showVal val="0"/>
          <c:showCatName val="0"/>
          <c:showSerName val="0"/>
          <c:showPercent val="0"/>
          <c:showBubbleSize val="0"/>
        </c:dLbls>
        <c:gapWidth val="0"/>
        <c:overlap val="100"/>
        <c:axId val="244160128"/>
        <c:axId val="244164512"/>
      </c:barChart>
      <c:catAx>
        <c:axId val="244160128"/>
        <c:scaling>
          <c:orientation val="minMax"/>
        </c:scaling>
        <c:delete val="0"/>
        <c:axPos val="b"/>
        <c:numFmt formatCode="General" sourceLinked="1"/>
        <c:majorTickMark val="none"/>
        <c:minorTickMark val="none"/>
        <c:tickLblPos val="nextTo"/>
        <c:spPr>
          <a:ln>
            <a:noFill/>
          </a:ln>
        </c:spPr>
        <c:txPr>
          <a:bodyPr rot="-5400000" vert="horz"/>
          <a:lstStyle/>
          <a:p>
            <a:pPr>
              <a:defRPr sz="970" b="0" i="0" u="none" strike="noStrike" baseline="0">
                <a:solidFill>
                  <a:srgbClr val="000000"/>
                </a:solidFill>
                <a:latin typeface="Calibri"/>
                <a:ea typeface="Calibri"/>
                <a:cs typeface="Calibri"/>
              </a:defRPr>
            </a:pPr>
            <a:endParaRPr lang="en-US"/>
          </a:p>
        </c:txPr>
        <c:crossAx val="244164512"/>
        <c:crosses val="autoZero"/>
        <c:auto val="1"/>
        <c:lblAlgn val="ctr"/>
        <c:lblOffset val="100"/>
        <c:noMultiLvlLbl val="0"/>
      </c:catAx>
      <c:valAx>
        <c:axId val="2441645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44160128"/>
        <c:crosses val="autoZero"/>
        <c:crossBetween val="between"/>
      </c:valAx>
    </c:plotArea>
    <c:legend>
      <c:legendPos val="t"/>
      <c:layout>
        <c:manualLayout>
          <c:xMode val="edge"/>
          <c:yMode val="edge"/>
          <c:x val="0.269413221238577"/>
          <c:y val="0.0131795202246426"/>
          <c:w val="0.491684305277601"/>
          <c:h val="0.0397208732142015"/>
        </c:manualLayout>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11917565859823"/>
          <c:y val="0.14509613416967"/>
          <c:w val="0.788285797608633"/>
          <c:h val="0.741676053205214"/>
        </c:manualLayout>
      </c:layout>
      <c:barChart>
        <c:barDir val="col"/>
        <c:grouping val="clustered"/>
        <c:varyColors val="0"/>
        <c:ser>
          <c:idx val="1"/>
          <c:order val="1"/>
          <c:tx>
            <c:strRef>
              <c:f>'1.4&amp;2.11'!$F$31</c:f>
              <c:strCache>
                <c:ptCount val="1"/>
                <c:pt idx="0">
                  <c:v>2014</c:v>
                </c:pt>
              </c:strCache>
            </c:strRef>
          </c:tx>
          <c:invertIfNegative val="0"/>
          <c:dPt>
            <c:idx val="14"/>
            <c:invertIfNegative val="0"/>
            <c:bubble3D val="0"/>
            <c:spPr>
              <a:solidFill>
                <a:srgbClr val="92D050"/>
              </a:solidFill>
            </c:spPr>
            <c:extLst xmlns:c16r2="http://schemas.microsoft.com/office/drawing/2015/06/chart">
              <c:ext xmlns:c16="http://schemas.microsoft.com/office/drawing/2014/chart" uri="{C3380CC4-5D6E-409C-BE32-E72D297353CC}">
                <c16:uniqueId val="{00000001-3C13-4209-9F10-B313134576DE}"/>
              </c:ext>
            </c:extLst>
          </c:dPt>
          <c:cat>
            <c:strRef>
              <c:f>'1.4&amp;2.11'!$D$32:$D$46</c:f>
              <c:strCache>
                <c:ptCount val="15"/>
                <c:pt idx="0">
                  <c:v>BOL</c:v>
                </c:pt>
                <c:pt idx="1">
                  <c:v>TTO</c:v>
                </c:pt>
                <c:pt idx="2">
                  <c:v>ECU</c:v>
                </c:pt>
                <c:pt idx="3">
                  <c:v>VEN</c:v>
                </c:pt>
                <c:pt idx="4">
                  <c:v>MEX</c:v>
                </c:pt>
                <c:pt idx="5">
                  <c:v>SUR</c:v>
                </c:pt>
                <c:pt idx="6">
                  <c:v>COL</c:v>
                </c:pt>
                <c:pt idx="7">
                  <c:v>PER</c:v>
                </c:pt>
                <c:pt idx="8">
                  <c:v>ARG</c:v>
                </c:pt>
                <c:pt idx="9">
                  <c:v>CHL</c:v>
                </c:pt>
                <c:pt idx="10">
                  <c:v>BRA</c:v>
                </c:pt>
                <c:pt idx="11">
                  <c:v>DOM</c:v>
                </c:pt>
                <c:pt idx="12">
                  <c:v>JAM</c:v>
                </c:pt>
                <c:pt idx="14">
                  <c:v>ALC</c:v>
                </c:pt>
              </c:strCache>
            </c:strRef>
          </c:cat>
          <c:val>
            <c:numRef>
              <c:f>'1.4&amp;2.11'!$F$32:$F$46</c:f>
              <c:numCache>
                <c:formatCode>0.0</c:formatCode>
                <c:ptCount val="15"/>
                <c:pt idx="0">
                  <c:v>13.8</c:v>
                </c:pt>
                <c:pt idx="1">
                  <c:v>12.3</c:v>
                </c:pt>
                <c:pt idx="2">
                  <c:v>10.8</c:v>
                </c:pt>
                <c:pt idx="3">
                  <c:v>8.9</c:v>
                </c:pt>
                <c:pt idx="4">
                  <c:v>7.3</c:v>
                </c:pt>
                <c:pt idx="5">
                  <c:v>5.8</c:v>
                </c:pt>
                <c:pt idx="6">
                  <c:v>4.2</c:v>
                </c:pt>
                <c:pt idx="7">
                  <c:v>2.3</c:v>
                </c:pt>
                <c:pt idx="8">
                  <c:v>1.9</c:v>
                </c:pt>
                <c:pt idx="9">
                  <c:v>1.8</c:v>
                </c:pt>
                <c:pt idx="10">
                  <c:v>1.7</c:v>
                </c:pt>
                <c:pt idx="11">
                  <c:v>0.5</c:v>
                </c:pt>
                <c:pt idx="12" formatCode="0.00">
                  <c:v>0.04</c:v>
                </c:pt>
                <c:pt idx="14">
                  <c:v>5.484615384615385</c:v>
                </c:pt>
              </c:numCache>
            </c:numRef>
          </c:val>
          <c:extLst xmlns:c16r2="http://schemas.microsoft.com/office/drawing/2015/06/chart">
            <c:ext xmlns:c16="http://schemas.microsoft.com/office/drawing/2014/chart" uri="{C3380CC4-5D6E-409C-BE32-E72D297353CC}">
              <c16:uniqueId val="{00000002-3C13-4209-9F10-B313134576DE}"/>
            </c:ext>
          </c:extLst>
        </c:ser>
        <c:dLbls>
          <c:showLegendKey val="0"/>
          <c:showVal val="0"/>
          <c:showCatName val="0"/>
          <c:showSerName val="0"/>
          <c:showPercent val="0"/>
          <c:showBubbleSize val="0"/>
        </c:dLbls>
        <c:gapWidth val="150"/>
        <c:axId val="269452544"/>
        <c:axId val="269445968"/>
      </c:barChart>
      <c:lineChart>
        <c:grouping val="standard"/>
        <c:varyColors val="0"/>
        <c:ser>
          <c:idx val="0"/>
          <c:order val="0"/>
          <c:tx>
            <c:strRef>
              <c:f>'1.4&amp;2.11'!$E$31</c:f>
              <c:strCache>
                <c:ptCount val="1"/>
                <c:pt idx="0">
                  <c:v>2013</c:v>
                </c:pt>
              </c:strCache>
            </c:strRef>
          </c:tx>
          <c:spPr>
            <a:ln>
              <a:noFill/>
            </a:ln>
          </c:spPr>
          <c:dPt>
            <c:idx val="14"/>
            <c:marker>
              <c:spPr>
                <a:solidFill>
                  <a:schemeClr val="accent3">
                    <a:lumMod val="75000"/>
                  </a:schemeClr>
                </a:solidFill>
              </c:spPr>
            </c:marker>
            <c:bubble3D val="0"/>
            <c:extLst xmlns:c16r2="http://schemas.microsoft.com/office/drawing/2015/06/chart">
              <c:ext xmlns:c16="http://schemas.microsoft.com/office/drawing/2014/chart" uri="{C3380CC4-5D6E-409C-BE32-E72D297353CC}">
                <c16:uniqueId val="{00000003-3C13-4209-9F10-B313134576DE}"/>
              </c:ext>
            </c:extLst>
          </c:dPt>
          <c:cat>
            <c:strRef>
              <c:f>'1.4&amp;2.11'!$D$32:$D$46</c:f>
              <c:strCache>
                <c:ptCount val="15"/>
                <c:pt idx="0">
                  <c:v>BOL</c:v>
                </c:pt>
                <c:pt idx="1">
                  <c:v>TTO</c:v>
                </c:pt>
                <c:pt idx="2">
                  <c:v>ECU</c:v>
                </c:pt>
                <c:pt idx="3">
                  <c:v>VEN</c:v>
                </c:pt>
                <c:pt idx="4">
                  <c:v>MEX</c:v>
                </c:pt>
                <c:pt idx="5">
                  <c:v>SUR</c:v>
                </c:pt>
                <c:pt idx="6">
                  <c:v>COL</c:v>
                </c:pt>
                <c:pt idx="7">
                  <c:v>PER</c:v>
                </c:pt>
                <c:pt idx="8">
                  <c:v>ARG</c:v>
                </c:pt>
                <c:pt idx="9">
                  <c:v>CHL</c:v>
                </c:pt>
                <c:pt idx="10">
                  <c:v>BRA</c:v>
                </c:pt>
                <c:pt idx="11">
                  <c:v>DOM</c:v>
                </c:pt>
                <c:pt idx="12">
                  <c:v>JAM</c:v>
                </c:pt>
                <c:pt idx="14">
                  <c:v>ALC</c:v>
                </c:pt>
              </c:strCache>
            </c:strRef>
          </c:cat>
          <c:val>
            <c:numRef>
              <c:f>'1.4&amp;2.11'!$E$32:$E$46</c:f>
              <c:numCache>
                <c:formatCode>0.0</c:formatCode>
                <c:ptCount val="15"/>
                <c:pt idx="0">
                  <c:v>14.2</c:v>
                </c:pt>
                <c:pt idx="1">
                  <c:v>11.7</c:v>
                </c:pt>
                <c:pt idx="2">
                  <c:v>12.1</c:v>
                </c:pt>
                <c:pt idx="3">
                  <c:v>12.2</c:v>
                </c:pt>
                <c:pt idx="4">
                  <c:v>8.0</c:v>
                </c:pt>
                <c:pt idx="5">
                  <c:v>6.2</c:v>
                </c:pt>
                <c:pt idx="6">
                  <c:v>5.1</c:v>
                </c:pt>
                <c:pt idx="7">
                  <c:v>2.8</c:v>
                </c:pt>
                <c:pt idx="8">
                  <c:v>1.8</c:v>
                </c:pt>
                <c:pt idx="9">
                  <c:v>2.1</c:v>
                </c:pt>
                <c:pt idx="10">
                  <c:v>2.2</c:v>
                </c:pt>
                <c:pt idx="11">
                  <c:v>0.6</c:v>
                </c:pt>
                <c:pt idx="12">
                  <c:v>0.1</c:v>
                </c:pt>
                <c:pt idx="14">
                  <c:v>6.084615384615383</c:v>
                </c:pt>
              </c:numCache>
            </c:numRef>
          </c:val>
          <c:smooth val="0"/>
          <c:extLst xmlns:c16r2="http://schemas.microsoft.com/office/drawing/2015/06/chart">
            <c:ext xmlns:c16="http://schemas.microsoft.com/office/drawing/2014/chart" uri="{C3380CC4-5D6E-409C-BE32-E72D297353CC}">
              <c16:uniqueId val="{00000004-3C13-4209-9F10-B313134576DE}"/>
            </c:ext>
          </c:extLst>
        </c:ser>
        <c:dLbls>
          <c:showLegendKey val="0"/>
          <c:showVal val="0"/>
          <c:showCatName val="0"/>
          <c:showSerName val="0"/>
          <c:showPercent val="0"/>
          <c:showBubbleSize val="0"/>
        </c:dLbls>
        <c:marker val="1"/>
        <c:smooth val="0"/>
        <c:axId val="269452544"/>
        <c:axId val="269445968"/>
      </c:lineChart>
      <c:catAx>
        <c:axId val="269452544"/>
        <c:scaling>
          <c:orientation val="minMax"/>
        </c:scaling>
        <c:delete val="0"/>
        <c:axPos val="b"/>
        <c:numFmt formatCode="General" sourceLinked="1"/>
        <c:majorTickMark val="out"/>
        <c:minorTickMark val="none"/>
        <c:tickLblPos val="nextTo"/>
        <c:crossAx val="269445968"/>
        <c:crosses val="autoZero"/>
        <c:auto val="1"/>
        <c:lblAlgn val="ctr"/>
        <c:lblOffset val="100"/>
        <c:noMultiLvlLbl val="0"/>
      </c:catAx>
      <c:valAx>
        <c:axId val="269445968"/>
        <c:scaling>
          <c:orientation val="minMax"/>
        </c:scaling>
        <c:delete val="0"/>
        <c:axPos val="l"/>
        <c:majorGridlines/>
        <c:numFmt formatCode="0" sourceLinked="0"/>
        <c:majorTickMark val="out"/>
        <c:minorTickMark val="none"/>
        <c:tickLblPos val="nextTo"/>
        <c:crossAx val="2694525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Level of influence of the CoG over line ministries to encourage coordination</c:v>
          </c:tx>
          <c:dPt>
            <c:idx val="0"/>
            <c:bubble3D val="0"/>
            <c:spPr>
              <a:solidFill>
                <a:schemeClr val="bg1">
                  <a:lumMod val="65000"/>
                </a:schemeClr>
              </a:solidFill>
            </c:spPr>
            <c:extLst xmlns:c16r2="http://schemas.microsoft.com/office/drawing/2015/06/chart">
              <c:ext xmlns:c16="http://schemas.microsoft.com/office/drawing/2014/chart" uri="{C3380CC4-5D6E-409C-BE32-E72D297353CC}">
                <c16:uniqueId val="{00000001-B39D-43FE-9DA5-3CE2139C8E1C}"/>
              </c:ext>
            </c:extLst>
          </c:dPt>
          <c:dPt>
            <c:idx val="1"/>
            <c:bubble3D val="0"/>
            <c:spPr>
              <a:solidFill>
                <a:schemeClr val="bg1">
                  <a:lumMod val="65000"/>
                </a:schemeClr>
              </a:solidFill>
            </c:spPr>
            <c:extLst xmlns:c16r2="http://schemas.microsoft.com/office/drawing/2015/06/chart">
              <c:ext xmlns:c16="http://schemas.microsoft.com/office/drawing/2014/chart" uri="{C3380CC4-5D6E-409C-BE32-E72D297353CC}">
                <c16:uniqueId val="{00000003-B39D-43FE-9DA5-3CE2139C8E1C}"/>
              </c:ext>
            </c:extLst>
          </c:dPt>
          <c:dPt>
            <c:idx val="2"/>
            <c:bubble3D val="0"/>
            <c:spPr>
              <a:solidFill>
                <a:schemeClr val="bg1">
                  <a:lumMod val="65000"/>
                </a:schemeClr>
              </a:solidFill>
            </c:spPr>
            <c:extLst xmlns:c16r2="http://schemas.microsoft.com/office/drawing/2015/06/chart">
              <c:ext xmlns:c16="http://schemas.microsoft.com/office/drawing/2014/chart" uri="{C3380CC4-5D6E-409C-BE32-E72D297353CC}">
                <c16:uniqueId val="{00000005-B39D-43FE-9DA5-3CE2139C8E1C}"/>
              </c:ext>
            </c:extLst>
          </c:dPt>
          <c:dPt>
            <c:idx val="3"/>
            <c:bubble3D val="0"/>
            <c:spPr>
              <a:solidFill>
                <a:schemeClr val="bg1">
                  <a:lumMod val="65000"/>
                </a:schemeClr>
              </a:solidFill>
            </c:spPr>
            <c:extLst xmlns:c16r2="http://schemas.microsoft.com/office/drawing/2015/06/chart">
              <c:ext xmlns:c16="http://schemas.microsoft.com/office/drawing/2014/chart" uri="{C3380CC4-5D6E-409C-BE32-E72D297353CC}">
                <c16:uniqueId val="{00000007-B39D-43FE-9DA5-3CE2139C8E1C}"/>
              </c:ext>
            </c:extLst>
          </c:dPt>
          <c:dPt>
            <c:idx val="4"/>
            <c:bubble3D val="0"/>
            <c:spPr>
              <a:solidFill>
                <a:schemeClr val="bg1">
                  <a:lumMod val="65000"/>
                </a:schemeClr>
              </a:solidFill>
            </c:spPr>
            <c:extLst xmlns:c16r2="http://schemas.microsoft.com/office/drawing/2015/06/chart">
              <c:ext xmlns:c16="http://schemas.microsoft.com/office/drawing/2014/chart" uri="{C3380CC4-5D6E-409C-BE32-E72D297353CC}">
                <c16:uniqueId val="{00000009-B39D-43FE-9DA5-3CE2139C8E1C}"/>
              </c:ext>
            </c:extLst>
          </c:dPt>
          <c:dPt>
            <c:idx val="5"/>
            <c:bubble3D val="0"/>
            <c:spPr>
              <a:solidFill>
                <a:schemeClr val="bg1">
                  <a:lumMod val="65000"/>
                </a:schemeClr>
              </a:solidFill>
            </c:spPr>
            <c:extLst xmlns:c16r2="http://schemas.microsoft.com/office/drawing/2015/06/chart">
              <c:ext xmlns:c16="http://schemas.microsoft.com/office/drawing/2014/chart" uri="{C3380CC4-5D6E-409C-BE32-E72D297353CC}">
                <c16:uniqueId val="{0000000B-B39D-43FE-9DA5-3CE2139C8E1C}"/>
              </c:ext>
            </c:extLst>
          </c:dPt>
          <c:dPt>
            <c:idx val="6"/>
            <c:bubble3D val="0"/>
            <c:spPr>
              <a:solidFill>
                <a:schemeClr val="bg1">
                  <a:lumMod val="65000"/>
                </a:schemeClr>
              </a:solidFill>
            </c:spPr>
            <c:extLst xmlns:c16r2="http://schemas.microsoft.com/office/drawing/2015/06/chart">
              <c:ext xmlns:c16="http://schemas.microsoft.com/office/drawing/2014/chart" uri="{C3380CC4-5D6E-409C-BE32-E72D297353CC}">
                <c16:uniqueId val="{0000000D-B39D-43FE-9DA5-3CE2139C8E1C}"/>
              </c:ext>
            </c:extLst>
          </c:dPt>
          <c:dPt>
            <c:idx val="7"/>
            <c:bubble3D val="0"/>
            <c:spPr>
              <a:solidFill>
                <a:schemeClr val="accent1">
                  <a:lumMod val="60000"/>
                  <a:lumOff val="40000"/>
                </a:schemeClr>
              </a:solidFill>
            </c:spPr>
            <c:extLst xmlns:c16r2="http://schemas.microsoft.com/office/drawing/2015/06/chart">
              <c:ext xmlns:c16="http://schemas.microsoft.com/office/drawing/2014/chart" uri="{C3380CC4-5D6E-409C-BE32-E72D297353CC}">
                <c16:uniqueId val="{0000000F-B39D-43FE-9DA5-3CE2139C8E1C}"/>
              </c:ext>
            </c:extLst>
          </c:dPt>
          <c:dPt>
            <c:idx val="8"/>
            <c:bubble3D val="0"/>
            <c:spPr>
              <a:solidFill>
                <a:schemeClr val="accent1">
                  <a:lumMod val="60000"/>
                  <a:lumOff val="40000"/>
                </a:schemeClr>
              </a:solidFill>
            </c:spPr>
            <c:extLst xmlns:c16r2="http://schemas.microsoft.com/office/drawing/2015/06/chart">
              <c:ext xmlns:c16="http://schemas.microsoft.com/office/drawing/2014/chart" uri="{C3380CC4-5D6E-409C-BE32-E72D297353CC}">
                <c16:uniqueId val="{00000011-B39D-43FE-9DA5-3CE2139C8E1C}"/>
              </c:ext>
            </c:extLst>
          </c:dPt>
          <c:dPt>
            <c:idx val="9"/>
            <c:bubble3D val="0"/>
            <c:spPr>
              <a:solidFill>
                <a:schemeClr val="accent1">
                  <a:lumMod val="60000"/>
                  <a:lumOff val="40000"/>
                </a:schemeClr>
              </a:solidFill>
            </c:spPr>
            <c:extLst xmlns:c16r2="http://schemas.microsoft.com/office/drawing/2015/06/chart">
              <c:ext xmlns:c16="http://schemas.microsoft.com/office/drawing/2014/chart" uri="{C3380CC4-5D6E-409C-BE32-E72D297353CC}">
                <c16:uniqueId val="{00000013-B39D-43FE-9DA5-3CE2139C8E1C}"/>
              </c:ext>
            </c:extLst>
          </c:dPt>
          <c:dPt>
            <c:idx val="10"/>
            <c:bubble3D val="0"/>
            <c:spPr>
              <a:solidFill>
                <a:schemeClr val="accent1"/>
              </a:solidFill>
            </c:spPr>
            <c:extLst xmlns:c16r2="http://schemas.microsoft.com/office/drawing/2015/06/chart">
              <c:ext xmlns:c16="http://schemas.microsoft.com/office/drawing/2014/chart" uri="{C3380CC4-5D6E-409C-BE32-E72D297353CC}">
                <c16:uniqueId val="{00000015-B39D-43FE-9DA5-3CE2139C8E1C}"/>
              </c:ext>
            </c:extLst>
          </c:dPt>
          <c:dPt>
            <c:idx val="11"/>
            <c:bubble3D val="0"/>
            <c:spPr>
              <a:solidFill>
                <a:schemeClr val="accent1"/>
              </a:solidFill>
            </c:spPr>
            <c:extLst xmlns:c16r2="http://schemas.microsoft.com/office/drawing/2015/06/chart">
              <c:ext xmlns:c16="http://schemas.microsoft.com/office/drawing/2014/chart" uri="{C3380CC4-5D6E-409C-BE32-E72D297353CC}">
                <c16:uniqueId val="{00000017-B39D-43FE-9DA5-3CE2139C8E1C}"/>
              </c:ext>
            </c:extLst>
          </c:dPt>
          <c:dPt>
            <c:idx val="12"/>
            <c:bubble3D val="0"/>
            <c:spPr>
              <a:solidFill>
                <a:schemeClr val="accent1"/>
              </a:solidFill>
            </c:spPr>
            <c:extLst xmlns:c16r2="http://schemas.microsoft.com/office/drawing/2015/06/chart">
              <c:ext xmlns:c16="http://schemas.microsoft.com/office/drawing/2014/chart" uri="{C3380CC4-5D6E-409C-BE32-E72D297353CC}">
                <c16:uniqueId val="{00000019-B39D-43FE-9DA5-3CE2139C8E1C}"/>
              </c:ext>
            </c:extLst>
          </c:dPt>
          <c:dPt>
            <c:idx val="13"/>
            <c:bubble3D val="0"/>
            <c:spPr>
              <a:solidFill>
                <a:schemeClr val="accent1"/>
              </a:solidFill>
            </c:spPr>
            <c:extLst xmlns:c16r2="http://schemas.microsoft.com/office/drawing/2015/06/chart">
              <c:ext xmlns:c16="http://schemas.microsoft.com/office/drawing/2014/chart" uri="{C3380CC4-5D6E-409C-BE32-E72D297353CC}">
                <c16:uniqueId val="{0000001B-B39D-43FE-9DA5-3CE2139C8E1C}"/>
              </c:ext>
            </c:extLst>
          </c:dPt>
          <c:dPt>
            <c:idx val="14"/>
            <c:bubble3D val="0"/>
            <c:spPr>
              <a:solidFill>
                <a:schemeClr val="accent1"/>
              </a:solidFill>
            </c:spPr>
            <c:extLst xmlns:c16r2="http://schemas.microsoft.com/office/drawing/2015/06/chart">
              <c:ext xmlns:c16="http://schemas.microsoft.com/office/drawing/2014/chart" uri="{C3380CC4-5D6E-409C-BE32-E72D297353CC}">
                <c16:uniqueId val="{0000001D-B39D-43FE-9DA5-3CE2139C8E1C}"/>
              </c:ext>
            </c:extLst>
          </c:dPt>
          <c:dLbls>
            <c:dLbl>
              <c:idx val="0"/>
              <c:tx>
                <c:rich>
                  <a:bodyPr/>
                  <a:lstStyle/>
                  <a:p>
                    <a:r>
                      <a:rPr lang="en-US"/>
                      <a:t>ARG</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B39D-43FE-9DA5-3CE2139C8E1C}"/>
                </c:ext>
                <c:ext xmlns:c15="http://schemas.microsoft.com/office/drawing/2012/chart" uri="{CE6537A1-D6FC-4f65-9D91-7224C49458BB}"/>
              </c:extLst>
            </c:dLbl>
            <c:dLbl>
              <c:idx val="1"/>
              <c:tx>
                <c:rich>
                  <a:bodyPr/>
                  <a:lstStyle/>
                  <a:p>
                    <a:r>
                      <a:rPr lang="en-US" sz="1000"/>
                      <a:t>CRI</a:t>
                    </a:r>
                    <a:endParaRPr lang="en-US" baseline="0"/>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B39D-43FE-9DA5-3CE2139C8E1C}"/>
                </c:ext>
                <c:ext xmlns:c15="http://schemas.microsoft.com/office/drawing/2012/chart" uri="{CE6537A1-D6FC-4f65-9D91-7224C49458BB}"/>
              </c:extLst>
            </c:dLbl>
            <c:dLbl>
              <c:idx val="8"/>
              <c:layout>
                <c:manualLayout>
                  <c:x val="0.0383039515018606"/>
                  <c:y val="-0.0732967026786486"/>
                </c:manualLayout>
              </c:layout>
              <c:tx>
                <c:rich>
                  <a:bodyPr/>
                  <a:lstStyle/>
                  <a:p>
                    <a:r>
                      <a:rPr lang="en-US"/>
                      <a:t>TTO</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B39D-43FE-9DA5-3CE2139C8E1C}"/>
                </c:ext>
                <c:ext xmlns:c15="http://schemas.microsoft.com/office/drawing/2012/chart" uri="{CE6537A1-D6FC-4f65-9D91-7224C49458BB}"/>
              </c:extLst>
            </c:dLbl>
            <c:dLbl>
              <c:idx val="12"/>
              <c:layout>
                <c:manualLayout>
                  <c:x val="0.0728097223141225"/>
                  <c:y val="0.0291766419839523"/>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9-B39D-43FE-9DA5-3CE2139C8E1C}"/>
                </c:ext>
                <c:ext xmlns:c15="http://schemas.microsoft.com/office/drawing/2012/chart" uri="{CE6537A1-D6FC-4f65-9D91-7224C49458BB}"/>
              </c:extLst>
            </c:dLbl>
            <c:dLbl>
              <c:idx val="13"/>
              <c:tx>
                <c:rich>
                  <a:bodyPr/>
                  <a:lstStyle/>
                  <a:p>
                    <a:r>
                      <a:rPr lang="en-US" sz="1000">
                        <a:solidFill>
                          <a:schemeClr val="bg1"/>
                        </a:solidFill>
                      </a:rPr>
                      <a:t>GTM</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B39D-43FE-9DA5-3CE2139C8E1C}"/>
                </c:ext>
                <c:ext xmlns:c15="http://schemas.microsoft.com/office/drawing/2012/chart" uri="{CE6537A1-D6FC-4f65-9D91-7224C49458BB}"/>
              </c:extLst>
            </c:dLbl>
            <c:spPr>
              <a:noFill/>
            </c:spPr>
            <c:txPr>
              <a:bodyPr/>
              <a:lstStyle/>
              <a:p>
                <a:pPr>
                  <a:defRPr sz="1000">
                    <a:solidFill>
                      <a:schemeClr val="bg1"/>
                    </a:solidFill>
                  </a:defRPr>
                </a:pPr>
                <a:endParaRPr lang="en-US"/>
              </a:p>
            </c:txPr>
            <c:dLblPos val="inEnd"/>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'4.3'!$C$33:$C$47</c:f>
              <c:strCache>
                <c:ptCount val="15"/>
                <c:pt idx="0">
                  <c:v>ARG</c:v>
                </c:pt>
                <c:pt idx="1">
                  <c:v>CRI</c:v>
                </c:pt>
                <c:pt idx="2">
                  <c:v>HTI</c:v>
                </c:pt>
                <c:pt idx="3">
                  <c:v>GUY</c:v>
                </c:pt>
                <c:pt idx="4">
                  <c:v>MEX</c:v>
                </c:pt>
                <c:pt idx="5">
                  <c:v>PRY</c:v>
                </c:pt>
                <c:pt idx="6">
                  <c:v>URY</c:v>
                </c:pt>
                <c:pt idx="7">
                  <c:v>PER</c:v>
                </c:pt>
                <c:pt idx="8">
                  <c:v>TTO</c:v>
                </c:pt>
                <c:pt idx="9">
                  <c:v>PAN</c:v>
                </c:pt>
                <c:pt idx="10">
                  <c:v>CHL</c:v>
                </c:pt>
                <c:pt idx="11">
                  <c:v>COL</c:v>
                </c:pt>
                <c:pt idx="12">
                  <c:v>DOM</c:v>
                </c:pt>
                <c:pt idx="13">
                  <c:v>GTM</c:v>
                </c:pt>
                <c:pt idx="14">
                  <c:v>HND</c:v>
                </c:pt>
              </c:strCache>
            </c:strRef>
          </c:cat>
          <c:val>
            <c:numRef>
              <c:f>'4.3'!$D$33:$D$47</c:f>
              <c:numCache>
                <c:formatCode>General</c:formatCode>
                <c:ptCount val="15"/>
                <c:pt idx="0">
                  <c:v>0.0666666666666667</c:v>
                </c:pt>
                <c:pt idx="1">
                  <c:v>0.0666666666666667</c:v>
                </c:pt>
                <c:pt idx="2">
                  <c:v>0.0666666666666667</c:v>
                </c:pt>
                <c:pt idx="3">
                  <c:v>0.0666666666666667</c:v>
                </c:pt>
                <c:pt idx="4">
                  <c:v>0.0666666666666667</c:v>
                </c:pt>
                <c:pt idx="5">
                  <c:v>0.0666666666666667</c:v>
                </c:pt>
                <c:pt idx="6">
                  <c:v>0.0666666666666667</c:v>
                </c:pt>
                <c:pt idx="7">
                  <c:v>0.0666666666666667</c:v>
                </c:pt>
                <c:pt idx="8">
                  <c:v>0.0666666666666667</c:v>
                </c:pt>
                <c:pt idx="9">
                  <c:v>0.0666666666666667</c:v>
                </c:pt>
                <c:pt idx="10">
                  <c:v>0.0666666666666667</c:v>
                </c:pt>
                <c:pt idx="11">
                  <c:v>0.0666666666666667</c:v>
                </c:pt>
                <c:pt idx="12">
                  <c:v>0.0666666666666667</c:v>
                </c:pt>
                <c:pt idx="13">
                  <c:v>0.0666666666666667</c:v>
                </c:pt>
                <c:pt idx="14">
                  <c:v>0.0666666666666667</c:v>
                </c:pt>
              </c:numCache>
            </c:numRef>
          </c:val>
          <c:extLst xmlns:c16r2="http://schemas.microsoft.com/office/drawing/2015/06/chart">
            <c:ext xmlns:c16="http://schemas.microsoft.com/office/drawing/2014/chart" uri="{C3380CC4-5D6E-409C-BE32-E72D297353CC}">
              <c16:uniqueId val="{0000001E-B39D-43FE-9DA5-3CE2139C8E1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Variation in the number of cross-ministerial initiatives in recent years</c:v>
          </c:tx>
          <c:spPr>
            <a:solidFill>
              <a:schemeClr val="bg1">
                <a:lumMod val="65000"/>
              </a:schemeClr>
            </a:solidFill>
          </c:spPr>
          <c:dPt>
            <c:idx val="0"/>
            <c:bubble3D val="0"/>
            <c:spPr>
              <a:solidFill>
                <a:schemeClr val="accent1"/>
              </a:solidFill>
            </c:spPr>
            <c:extLst xmlns:c16r2="http://schemas.microsoft.com/office/drawing/2015/06/chart">
              <c:ext xmlns:c16="http://schemas.microsoft.com/office/drawing/2014/chart" uri="{C3380CC4-5D6E-409C-BE32-E72D297353CC}">
                <c16:uniqueId val="{00000001-C26C-45BB-952A-9EC910463338}"/>
              </c:ext>
            </c:extLst>
          </c:dPt>
          <c:dPt>
            <c:idx val="1"/>
            <c:bubble3D val="0"/>
            <c:spPr>
              <a:solidFill>
                <a:schemeClr val="accent1"/>
              </a:solidFill>
            </c:spPr>
            <c:extLst xmlns:c16r2="http://schemas.microsoft.com/office/drawing/2015/06/chart">
              <c:ext xmlns:c16="http://schemas.microsoft.com/office/drawing/2014/chart" uri="{C3380CC4-5D6E-409C-BE32-E72D297353CC}">
                <c16:uniqueId val="{00000003-C26C-45BB-952A-9EC910463338}"/>
              </c:ext>
            </c:extLst>
          </c:dPt>
          <c:dPt>
            <c:idx val="2"/>
            <c:bubble3D val="0"/>
            <c:spPr>
              <a:solidFill>
                <a:schemeClr val="accent1"/>
              </a:solidFill>
            </c:spPr>
            <c:extLst xmlns:c16r2="http://schemas.microsoft.com/office/drawing/2015/06/chart">
              <c:ext xmlns:c16="http://schemas.microsoft.com/office/drawing/2014/chart" uri="{C3380CC4-5D6E-409C-BE32-E72D297353CC}">
                <c16:uniqueId val="{00000005-C26C-45BB-952A-9EC910463338}"/>
              </c:ext>
            </c:extLst>
          </c:dPt>
          <c:dPt>
            <c:idx val="3"/>
            <c:bubble3D val="0"/>
            <c:spPr>
              <a:solidFill>
                <a:schemeClr val="accent1"/>
              </a:solidFill>
            </c:spPr>
            <c:extLst xmlns:c16r2="http://schemas.microsoft.com/office/drawing/2015/06/chart">
              <c:ext xmlns:c16="http://schemas.microsoft.com/office/drawing/2014/chart" uri="{C3380CC4-5D6E-409C-BE32-E72D297353CC}">
                <c16:uniqueId val="{00000007-C26C-45BB-952A-9EC910463338}"/>
              </c:ext>
            </c:extLst>
          </c:dPt>
          <c:dPt>
            <c:idx val="4"/>
            <c:bubble3D val="0"/>
            <c:spPr>
              <a:solidFill>
                <a:schemeClr val="accent1"/>
              </a:solidFill>
            </c:spPr>
            <c:extLst xmlns:c16r2="http://schemas.microsoft.com/office/drawing/2015/06/chart">
              <c:ext xmlns:c16="http://schemas.microsoft.com/office/drawing/2014/chart" uri="{C3380CC4-5D6E-409C-BE32-E72D297353CC}">
                <c16:uniqueId val="{00000009-C26C-45BB-952A-9EC910463338}"/>
              </c:ext>
            </c:extLst>
          </c:dPt>
          <c:dPt>
            <c:idx val="5"/>
            <c:bubble3D val="0"/>
            <c:extLst xmlns:c16r2="http://schemas.microsoft.com/office/drawing/2015/06/chart">
              <c:ext xmlns:c16="http://schemas.microsoft.com/office/drawing/2014/chart" uri="{C3380CC4-5D6E-409C-BE32-E72D297353CC}">
                <c16:uniqueId val="{0000000A-C26C-45BB-952A-9EC910463338}"/>
              </c:ext>
            </c:extLst>
          </c:dPt>
          <c:dPt>
            <c:idx val="6"/>
            <c:bubble3D val="0"/>
            <c:extLst xmlns:c16r2="http://schemas.microsoft.com/office/drawing/2015/06/chart">
              <c:ext xmlns:c16="http://schemas.microsoft.com/office/drawing/2014/chart" uri="{C3380CC4-5D6E-409C-BE32-E72D297353CC}">
                <c16:uniqueId val="{0000000B-C26C-45BB-952A-9EC910463338}"/>
              </c:ext>
            </c:extLst>
          </c:dPt>
          <c:dPt>
            <c:idx val="7"/>
            <c:bubble3D val="0"/>
            <c:extLst xmlns:c16r2="http://schemas.microsoft.com/office/drawing/2015/06/chart">
              <c:ext xmlns:c16="http://schemas.microsoft.com/office/drawing/2014/chart" uri="{C3380CC4-5D6E-409C-BE32-E72D297353CC}">
                <c16:uniqueId val="{0000000C-C26C-45BB-952A-9EC910463338}"/>
              </c:ext>
            </c:extLst>
          </c:dPt>
          <c:dPt>
            <c:idx val="8"/>
            <c:bubble3D val="0"/>
            <c:extLst xmlns:c16r2="http://schemas.microsoft.com/office/drawing/2015/06/chart">
              <c:ext xmlns:c16="http://schemas.microsoft.com/office/drawing/2014/chart" uri="{C3380CC4-5D6E-409C-BE32-E72D297353CC}">
                <c16:uniqueId val="{0000000D-C26C-45BB-952A-9EC910463338}"/>
              </c:ext>
            </c:extLst>
          </c:dPt>
          <c:dPt>
            <c:idx val="9"/>
            <c:bubble3D val="0"/>
            <c:extLst xmlns:c16r2="http://schemas.microsoft.com/office/drawing/2015/06/chart">
              <c:ext xmlns:c16="http://schemas.microsoft.com/office/drawing/2014/chart" uri="{C3380CC4-5D6E-409C-BE32-E72D297353CC}">
                <c16:uniqueId val="{0000000E-C26C-45BB-952A-9EC910463338}"/>
              </c:ext>
            </c:extLst>
          </c:dPt>
          <c:dPt>
            <c:idx val="10"/>
            <c:bubble3D val="0"/>
            <c:extLst xmlns:c16r2="http://schemas.microsoft.com/office/drawing/2015/06/chart">
              <c:ext xmlns:c16="http://schemas.microsoft.com/office/drawing/2014/chart" uri="{C3380CC4-5D6E-409C-BE32-E72D297353CC}">
                <c16:uniqueId val="{0000000F-C26C-45BB-952A-9EC910463338}"/>
              </c:ext>
            </c:extLst>
          </c:dPt>
          <c:dPt>
            <c:idx val="11"/>
            <c:bubble3D val="0"/>
            <c:extLst xmlns:c16r2="http://schemas.microsoft.com/office/drawing/2015/06/chart">
              <c:ext xmlns:c16="http://schemas.microsoft.com/office/drawing/2014/chart" uri="{C3380CC4-5D6E-409C-BE32-E72D297353CC}">
                <c16:uniqueId val="{00000010-C26C-45BB-952A-9EC910463338}"/>
              </c:ext>
            </c:extLst>
          </c:dPt>
          <c:dPt>
            <c:idx val="12"/>
            <c:bubble3D val="0"/>
            <c:extLst xmlns:c16r2="http://schemas.microsoft.com/office/drawing/2015/06/chart">
              <c:ext xmlns:c16="http://schemas.microsoft.com/office/drawing/2014/chart" uri="{C3380CC4-5D6E-409C-BE32-E72D297353CC}">
                <c16:uniqueId val="{00000011-C26C-45BB-952A-9EC910463338}"/>
              </c:ext>
            </c:extLst>
          </c:dPt>
          <c:dPt>
            <c:idx val="13"/>
            <c:bubble3D val="0"/>
            <c:extLst xmlns:c16r2="http://schemas.microsoft.com/office/drawing/2015/06/chart">
              <c:ext xmlns:c16="http://schemas.microsoft.com/office/drawing/2014/chart" uri="{C3380CC4-5D6E-409C-BE32-E72D297353CC}">
                <c16:uniqueId val="{00000012-C26C-45BB-952A-9EC910463338}"/>
              </c:ext>
            </c:extLst>
          </c:dPt>
          <c:dPt>
            <c:idx val="14"/>
            <c:bubble3D val="0"/>
            <c:spPr>
              <a:solidFill>
                <a:schemeClr val="accent1">
                  <a:lumMod val="60000"/>
                  <a:lumOff val="40000"/>
                </a:schemeClr>
              </a:solidFill>
            </c:spPr>
            <c:extLst xmlns:c16r2="http://schemas.microsoft.com/office/drawing/2015/06/chart">
              <c:ext xmlns:c16="http://schemas.microsoft.com/office/drawing/2014/chart" uri="{C3380CC4-5D6E-409C-BE32-E72D297353CC}">
                <c16:uniqueId val="{00000014-C26C-45BB-952A-9EC910463338}"/>
              </c:ext>
            </c:extLst>
          </c:dPt>
          <c:dLbls>
            <c:dLbl>
              <c:idx val="1"/>
              <c:tx>
                <c:rich>
                  <a:bodyPr/>
                  <a:lstStyle/>
                  <a:p>
                    <a:r>
                      <a:rPr lang="en-US" baseline="0"/>
                      <a:t>HTI</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C26C-45BB-952A-9EC910463338}"/>
                </c:ext>
                <c:ext xmlns:c15="http://schemas.microsoft.com/office/drawing/2012/chart" uri="{CE6537A1-D6FC-4f65-9D91-7224C49458BB}"/>
              </c:extLst>
            </c:dLbl>
            <c:dLbl>
              <c:idx val="4"/>
              <c:tx>
                <c:rich>
                  <a:bodyPr/>
                  <a:lstStyle/>
                  <a:p>
                    <a:r>
                      <a:rPr lang="en-US"/>
                      <a:t>TTO</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C26C-45BB-952A-9EC910463338}"/>
                </c:ext>
                <c:ext xmlns:c15="http://schemas.microsoft.com/office/drawing/2012/chart" uri="{CE6537A1-D6FC-4f65-9D91-7224C49458BB}"/>
              </c:extLst>
            </c:dLbl>
            <c:dLbl>
              <c:idx val="5"/>
              <c:tx>
                <c:rich>
                  <a:bodyPr/>
                  <a:lstStyle/>
                  <a:p>
                    <a:r>
                      <a:rPr lang="en-US"/>
                      <a:t>CHL</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C26C-45BB-952A-9EC910463338}"/>
                </c:ext>
                <c:ext xmlns:c15="http://schemas.microsoft.com/office/drawing/2012/chart" uri="{CE6537A1-D6FC-4f65-9D91-7224C49458BB}"/>
              </c:extLst>
            </c:dLbl>
            <c:dLbl>
              <c:idx val="7"/>
              <c:tx>
                <c:rich>
                  <a:bodyPr/>
                  <a:lstStyle/>
                  <a:p>
                    <a:r>
                      <a:rPr lang="en-US"/>
                      <a:t>DOM</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C26C-45BB-952A-9EC910463338}"/>
                </c:ext>
                <c:ext xmlns:c15="http://schemas.microsoft.com/office/drawing/2012/chart" uri="{CE6537A1-D6FC-4f65-9D91-7224C49458BB}"/>
              </c:extLst>
            </c:dLbl>
            <c:dLbl>
              <c:idx val="8"/>
              <c:layout>
                <c:manualLayout>
                  <c:x val="0.0751186773922167"/>
                  <c:y val="-0.0862836926844107"/>
                </c:manualLayout>
              </c:layout>
              <c:tx>
                <c:rich>
                  <a:bodyPr/>
                  <a:lstStyle/>
                  <a:p>
                    <a:r>
                      <a:rPr lang="en-US"/>
                      <a:t>GTM</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C26C-45BB-952A-9EC910463338}"/>
                </c:ext>
                <c:ext xmlns:c15="http://schemas.microsoft.com/office/drawing/2012/chart" uri="{CE6537A1-D6FC-4f65-9D91-7224C49458BB}"/>
              </c:extLst>
            </c:dLbl>
            <c:dLbl>
              <c:idx val="12"/>
              <c:layout>
                <c:manualLayout>
                  <c:x val="0.0664071612897127"/>
                  <c:y val="0.0239136448240721"/>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1-C26C-45BB-952A-9EC910463338}"/>
                </c:ext>
                <c:ext xmlns:c15="http://schemas.microsoft.com/office/drawing/2012/chart" uri="{CE6537A1-D6FC-4f65-9D91-7224C49458BB}"/>
              </c:extLst>
            </c:dLbl>
            <c:dLbl>
              <c:idx val="13"/>
              <c:tx>
                <c:rich>
                  <a:bodyPr/>
                  <a:lstStyle/>
                  <a:p>
                    <a:r>
                      <a:rPr lang="en-US" sz="1000">
                        <a:solidFill>
                          <a:schemeClr val="bg1"/>
                        </a:solidFill>
                      </a:rPr>
                      <a:t>URY</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C26C-45BB-952A-9EC910463338}"/>
                </c:ext>
                <c:ext xmlns:c15="http://schemas.microsoft.com/office/drawing/2012/chart" uri="{CE6537A1-D6FC-4f65-9D91-7224C49458BB}"/>
              </c:extLst>
            </c:dLbl>
            <c:spPr>
              <a:noFill/>
            </c:spPr>
            <c:txPr>
              <a:bodyPr/>
              <a:lstStyle/>
              <a:p>
                <a:pPr>
                  <a:defRPr sz="1000">
                    <a:solidFill>
                      <a:schemeClr val="bg1"/>
                    </a:solidFill>
                  </a:defRPr>
                </a:pPr>
                <a:endParaRPr lang="en-US"/>
              </a:p>
            </c:txPr>
            <c:dLblPos val="inEnd"/>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'4.4'!$C$32:$C$46</c:f>
              <c:strCache>
                <c:ptCount val="15"/>
                <c:pt idx="0">
                  <c:v>CRI</c:v>
                </c:pt>
                <c:pt idx="1">
                  <c:v>HTI</c:v>
                </c:pt>
                <c:pt idx="2">
                  <c:v>PAN</c:v>
                </c:pt>
                <c:pt idx="3">
                  <c:v>PER</c:v>
                </c:pt>
                <c:pt idx="4">
                  <c:v>TTO</c:v>
                </c:pt>
                <c:pt idx="5">
                  <c:v>CHI</c:v>
                </c:pt>
                <c:pt idx="6">
                  <c:v>COL</c:v>
                </c:pt>
                <c:pt idx="7">
                  <c:v>DOM</c:v>
                </c:pt>
                <c:pt idx="8">
                  <c:v>GTM</c:v>
                </c:pt>
                <c:pt idx="9">
                  <c:v>GUY</c:v>
                </c:pt>
                <c:pt idx="10">
                  <c:v>HND</c:v>
                </c:pt>
                <c:pt idx="11">
                  <c:v>MEX</c:v>
                </c:pt>
                <c:pt idx="12">
                  <c:v>PRY</c:v>
                </c:pt>
                <c:pt idx="13">
                  <c:v>URY</c:v>
                </c:pt>
                <c:pt idx="14">
                  <c:v>ARG</c:v>
                </c:pt>
              </c:strCache>
            </c:strRef>
          </c:cat>
          <c:val>
            <c:numRef>
              <c:f>'4.4'!$D$32:$D$46</c:f>
              <c:numCache>
                <c:formatCode>General</c:formatCode>
                <c:ptCount val="15"/>
                <c:pt idx="0">
                  <c:v>0.0666666666666667</c:v>
                </c:pt>
                <c:pt idx="1">
                  <c:v>0.0666666666666667</c:v>
                </c:pt>
                <c:pt idx="2">
                  <c:v>0.0666666666666667</c:v>
                </c:pt>
                <c:pt idx="3">
                  <c:v>0.0666666666666667</c:v>
                </c:pt>
                <c:pt idx="4">
                  <c:v>0.0666666666666667</c:v>
                </c:pt>
                <c:pt idx="5">
                  <c:v>0.0666666666666667</c:v>
                </c:pt>
                <c:pt idx="6">
                  <c:v>0.0666666666666667</c:v>
                </c:pt>
                <c:pt idx="7">
                  <c:v>0.0666666666666667</c:v>
                </c:pt>
                <c:pt idx="8">
                  <c:v>0.0666666666666667</c:v>
                </c:pt>
                <c:pt idx="9">
                  <c:v>0.0666666666666667</c:v>
                </c:pt>
                <c:pt idx="10">
                  <c:v>0.0666666666666667</c:v>
                </c:pt>
                <c:pt idx="11">
                  <c:v>0.0666666666666667</c:v>
                </c:pt>
                <c:pt idx="12">
                  <c:v>0.0666666666666667</c:v>
                </c:pt>
                <c:pt idx="13">
                  <c:v>0.0666666666666667</c:v>
                </c:pt>
                <c:pt idx="14">
                  <c:v>0.0666666666666667</c:v>
                </c:pt>
              </c:numCache>
            </c:numRef>
          </c:val>
          <c:extLst xmlns:c16r2="http://schemas.microsoft.com/office/drawing/2015/06/chart">
            <c:ext xmlns:c16="http://schemas.microsoft.com/office/drawing/2014/chart" uri="{C3380CC4-5D6E-409C-BE32-E72D297353CC}">
              <c16:uniqueId val="{00000015-C26C-45BB-952A-9EC91046333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Time period covered by strategic vision documents</c:v>
          </c:tx>
          <c:spPr>
            <a:solidFill>
              <a:schemeClr val="bg1">
                <a:lumMod val="65000"/>
              </a:schemeClr>
            </a:solidFill>
          </c:spPr>
          <c:dPt>
            <c:idx val="0"/>
            <c:bubble3D val="0"/>
            <c:spPr>
              <a:solidFill>
                <a:schemeClr val="accent1">
                  <a:lumMod val="60000"/>
                  <a:lumOff val="40000"/>
                </a:schemeClr>
              </a:solidFill>
            </c:spPr>
            <c:extLst xmlns:c16r2="http://schemas.microsoft.com/office/drawing/2015/06/chart">
              <c:ext xmlns:c16="http://schemas.microsoft.com/office/drawing/2014/chart" uri="{C3380CC4-5D6E-409C-BE32-E72D297353CC}">
                <c16:uniqueId val="{00000001-02B3-4A88-AC47-9F4CAFDB1AE8}"/>
              </c:ext>
            </c:extLst>
          </c:dPt>
          <c:dPt>
            <c:idx val="1"/>
            <c:bubble3D val="0"/>
            <c:spPr>
              <a:solidFill>
                <a:schemeClr val="accent1">
                  <a:lumMod val="60000"/>
                  <a:lumOff val="40000"/>
                </a:schemeClr>
              </a:solidFill>
            </c:spPr>
            <c:extLst xmlns:c16r2="http://schemas.microsoft.com/office/drawing/2015/06/chart">
              <c:ext xmlns:c16="http://schemas.microsoft.com/office/drawing/2014/chart" uri="{C3380CC4-5D6E-409C-BE32-E72D297353CC}">
                <c16:uniqueId val="{00000003-02B3-4A88-AC47-9F4CAFDB1AE8}"/>
              </c:ext>
            </c:extLst>
          </c:dPt>
          <c:dPt>
            <c:idx val="2"/>
            <c:bubble3D val="0"/>
            <c:spPr>
              <a:solidFill>
                <a:schemeClr val="accent1">
                  <a:lumMod val="60000"/>
                  <a:lumOff val="40000"/>
                </a:schemeClr>
              </a:solidFill>
            </c:spPr>
            <c:extLst xmlns:c16r2="http://schemas.microsoft.com/office/drawing/2015/06/chart">
              <c:ext xmlns:c16="http://schemas.microsoft.com/office/drawing/2014/chart" uri="{C3380CC4-5D6E-409C-BE32-E72D297353CC}">
                <c16:uniqueId val="{00000005-02B3-4A88-AC47-9F4CAFDB1AE8}"/>
              </c:ext>
            </c:extLst>
          </c:dPt>
          <c:dPt>
            <c:idx val="3"/>
            <c:bubble3D val="0"/>
            <c:spPr>
              <a:solidFill>
                <a:schemeClr val="accent1">
                  <a:lumMod val="60000"/>
                  <a:lumOff val="40000"/>
                </a:schemeClr>
              </a:solidFill>
            </c:spPr>
            <c:extLst xmlns:c16r2="http://schemas.microsoft.com/office/drawing/2015/06/chart">
              <c:ext xmlns:c16="http://schemas.microsoft.com/office/drawing/2014/chart" uri="{C3380CC4-5D6E-409C-BE32-E72D297353CC}">
                <c16:uniqueId val="{00000007-02B3-4A88-AC47-9F4CAFDB1AE8}"/>
              </c:ext>
            </c:extLst>
          </c:dPt>
          <c:dPt>
            <c:idx val="4"/>
            <c:bubble3D val="0"/>
            <c:spPr>
              <a:solidFill>
                <a:schemeClr val="accent1">
                  <a:lumMod val="60000"/>
                  <a:lumOff val="40000"/>
                </a:schemeClr>
              </a:solidFill>
            </c:spPr>
            <c:extLst xmlns:c16r2="http://schemas.microsoft.com/office/drawing/2015/06/chart">
              <c:ext xmlns:c16="http://schemas.microsoft.com/office/drawing/2014/chart" uri="{C3380CC4-5D6E-409C-BE32-E72D297353CC}">
                <c16:uniqueId val="{00000009-02B3-4A88-AC47-9F4CAFDB1AE8}"/>
              </c:ext>
            </c:extLst>
          </c:dPt>
          <c:dPt>
            <c:idx val="5"/>
            <c:bubble3D val="0"/>
            <c:spPr>
              <a:solidFill>
                <a:schemeClr val="accent1">
                  <a:lumMod val="60000"/>
                  <a:lumOff val="40000"/>
                </a:schemeClr>
              </a:solidFill>
            </c:spPr>
            <c:extLst xmlns:c16r2="http://schemas.microsoft.com/office/drawing/2015/06/chart">
              <c:ext xmlns:c16="http://schemas.microsoft.com/office/drawing/2014/chart" uri="{C3380CC4-5D6E-409C-BE32-E72D297353CC}">
                <c16:uniqueId val="{0000000B-02B3-4A88-AC47-9F4CAFDB1AE8}"/>
              </c:ext>
            </c:extLst>
          </c:dPt>
          <c:dPt>
            <c:idx val="6"/>
            <c:bubble3D val="0"/>
            <c:spPr>
              <a:solidFill>
                <a:schemeClr val="tx2">
                  <a:lumMod val="20000"/>
                  <a:lumOff val="80000"/>
                </a:schemeClr>
              </a:solidFill>
            </c:spPr>
            <c:extLst xmlns:c16r2="http://schemas.microsoft.com/office/drawing/2015/06/chart">
              <c:ext xmlns:c16="http://schemas.microsoft.com/office/drawing/2014/chart" uri="{C3380CC4-5D6E-409C-BE32-E72D297353CC}">
                <c16:uniqueId val="{0000000D-02B3-4A88-AC47-9F4CAFDB1AE8}"/>
              </c:ext>
            </c:extLst>
          </c:dPt>
          <c:dPt>
            <c:idx val="7"/>
            <c:bubble3D val="0"/>
            <c:spPr>
              <a:solidFill>
                <a:schemeClr val="tx2">
                  <a:lumMod val="20000"/>
                  <a:lumOff val="80000"/>
                </a:schemeClr>
              </a:solidFill>
            </c:spPr>
            <c:extLst xmlns:c16r2="http://schemas.microsoft.com/office/drawing/2015/06/chart">
              <c:ext xmlns:c16="http://schemas.microsoft.com/office/drawing/2014/chart" uri="{C3380CC4-5D6E-409C-BE32-E72D297353CC}">
                <c16:uniqueId val="{0000000F-02B3-4A88-AC47-9F4CAFDB1AE8}"/>
              </c:ext>
            </c:extLst>
          </c:dPt>
          <c:dPt>
            <c:idx val="8"/>
            <c:bubble3D val="0"/>
            <c:extLst xmlns:c16r2="http://schemas.microsoft.com/office/drawing/2015/06/chart">
              <c:ext xmlns:c16="http://schemas.microsoft.com/office/drawing/2014/chart" uri="{C3380CC4-5D6E-409C-BE32-E72D297353CC}">
                <c16:uniqueId val="{00000010-02B3-4A88-AC47-9F4CAFDB1AE8}"/>
              </c:ext>
            </c:extLst>
          </c:dPt>
          <c:dPt>
            <c:idx val="9"/>
            <c:bubble3D val="0"/>
            <c:extLst xmlns:c16r2="http://schemas.microsoft.com/office/drawing/2015/06/chart">
              <c:ext xmlns:c16="http://schemas.microsoft.com/office/drawing/2014/chart" uri="{C3380CC4-5D6E-409C-BE32-E72D297353CC}">
                <c16:uniqueId val="{00000011-02B3-4A88-AC47-9F4CAFDB1AE8}"/>
              </c:ext>
            </c:extLst>
          </c:dPt>
          <c:dPt>
            <c:idx val="10"/>
            <c:bubble3D val="0"/>
            <c:extLst xmlns:c16r2="http://schemas.microsoft.com/office/drawing/2015/06/chart">
              <c:ext xmlns:c16="http://schemas.microsoft.com/office/drawing/2014/chart" uri="{C3380CC4-5D6E-409C-BE32-E72D297353CC}">
                <c16:uniqueId val="{00000012-02B3-4A88-AC47-9F4CAFDB1AE8}"/>
              </c:ext>
            </c:extLst>
          </c:dPt>
          <c:dPt>
            <c:idx val="11"/>
            <c:bubble3D val="0"/>
            <c:extLst xmlns:c16r2="http://schemas.microsoft.com/office/drawing/2015/06/chart">
              <c:ext xmlns:c16="http://schemas.microsoft.com/office/drawing/2014/chart" uri="{C3380CC4-5D6E-409C-BE32-E72D297353CC}">
                <c16:uniqueId val="{00000013-02B3-4A88-AC47-9F4CAFDB1AE8}"/>
              </c:ext>
            </c:extLst>
          </c:dPt>
          <c:dPt>
            <c:idx val="12"/>
            <c:bubble3D val="0"/>
            <c:extLst xmlns:c16r2="http://schemas.microsoft.com/office/drawing/2015/06/chart">
              <c:ext xmlns:c16="http://schemas.microsoft.com/office/drawing/2014/chart" uri="{C3380CC4-5D6E-409C-BE32-E72D297353CC}">
                <c16:uniqueId val="{00000014-02B3-4A88-AC47-9F4CAFDB1AE8}"/>
              </c:ext>
            </c:extLst>
          </c:dPt>
          <c:dPt>
            <c:idx val="13"/>
            <c:bubble3D val="0"/>
            <c:extLst xmlns:c16r2="http://schemas.microsoft.com/office/drawing/2015/06/chart">
              <c:ext xmlns:c16="http://schemas.microsoft.com/office/drawing/2014/chart" uri="{C3380CC4-5D6E-409C-BE32-E72D297353CC}">
                <c16:uniqueId val="{00000015-02B3-4A88-AC47-9F4CAFDB1AE8}"/>
              </c:ext>
            </c:extLst>
          </c:dPt>
          <c:dPt>
            <c:idx val="14"/>
            <c:bubble3D val="0"/>
            <c:spPr>
              <a:solidFill>
                <a:schemeClr val="accent1"/>
              </a:solidFill>
            </c:spPr>
            <c:extLst xmlns:c16r2="http://schemas.microsoft.com/office/drawing/2015/06/chart">
              <c:ext xmlns:c16="http://schemas.microsoft.com/office/drawing/2014/chart" uri="{C3380CC4-5D6E-409C-BE32-E72D297353CC}">
                <c16:uniqueId val="{00000017-02B3-4A88-AC47-9F4CAFDB1AE8}"/>
              </c:ext>
            </c:extLst>
          </c:dPt>
          <c:dLbls>
            <c:dLbl>
              <c:idx val="8"/>
              <c:tx>
                <c:rich>
                  <a:bodyPr/>
                  <a:lstStyle/>
                  <a:p>
                    <a:pPr>
                      <a:defRPr/>
                    </a:pPr>
                    <a:r>
                      <a:rPr lang="en-US"/>
                      <a:t>DOM</a:t>
                    </a:r>
                  </a:p>
                </c:rich>
              </c:tx>
              <c:spPr>
                <a:noFill/>
                <a:ln w="25400">
                  <a:noFill/>
                </a:ln>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02B3-4A88-AC47-9F4CAFDB1AE8}"/>
                </c:ext>
                <c:ext xmlns:c15="http://schemas.microsoft.com/office/drawing/2012/chart" uri="{CE6537A1-D6FC-4f65-9D91-7224C49458BB}"/>
              </c:extLst>
            </c:dLbl>
            <c:dLbl>
              <c:idx val="10"/>
              <c:tx>
                <c:rich>
                  <a:bodyPr/>
                  <a:lstStyle/>
                  <a:p>
                    <a:pPr>
                      <a:defRPr/>
                    </a:pPr>
                    <a:r>
                      <a:rPr lang="en-US"/>
                      <a:t>Haití</a:t>
                    </a:r>
                  </a:p>
                </c:rich>
              </c:tx>
              <c:spPr>
                <a:noFill/>
                <a:ln w="25400">
                  <a:noFill/>
                </a:ln>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02B3-4A88-AC47-9F4CAFDB1AE8}"/>
                </c:ext>
                <c:ext xmlns:c15="http://schemas.microsoft.com/office/drawing/2012/chart" uri="{CE6537A1-D6FC-4f65-9D91-7224C49458BB}"/>
              </c:extLst>
            </c:dLbl>
            <c:dLbl>
              <c:idx val="13"/>
              <c:layout>
                <c:manualLayout>
                  <c:x val="0.081023275451913"/>
                  <c:y val="0.0825888950112307"/>
                </c:manualLayout>
              </c:layout>
              <c:tx>
                <c:rich>
                  <a:bodyPr/>
                  <a:lstStyle/>
                  <a:p>
                    <a:pPr>
                      <a:defRPr/>
                    </a:pPr>
                    <a:r>
                      <a:rPr lang="en-US"/>
                      <a:t>TTO</a:t>
                    </a:r>
                  </a:p>
                </c:rich>
              </c:tx>
              <c:spPr>
                <a:noFill/>
                <a:ln w="25400">
                  <a:noFill/>
                </a:ln>
              </c:spPr>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02B3-4A88-AC47-9F4CAFDB1AE8}"/>
                </c:ext>
                <c:ext xmlns:c15="http://schemas.microsoft.com/office/drawing/2012/chart" uri="{CE6537A1-D6FC-4f65-9D91-7224C49458BB}"/>
              </c:extLst>
            </c:dLbl>
            <c:spPr>
              <a:noFill/>
              <a:ln w="25400">
                <a:noFill/>
              </a:ln>
            </c:spPr>
            <c:dLblPos val="inEnd"/>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'4.6'!$D$35:$D$49</c:f>
              <c:strCache>
                <c:ptCount val="15"/>
                <c:pt idx="0">
                  <c:v>ARG</c:v>
                </c:pt>
                <c:pt idx="1">
                  <c:v>CHL</c:v>
                </c:pt>
                <c:pt idx="2">
                  <c:v>COL</c:v>
                </c:pt>
                <c:pt idx="3">
                  <c:v>CRI</c:v>
                </c:pt>
                <c:pt idx="4">
                  <c:v>GUY</c:v>
                </c:pt>
                <c:pt idx="5">
                  <c:v>PAN</c:v>
                </c:pt>
                <c:pt idx="6">
                  <c:v>MEX</c:v>
                </c:pt>
                <c:pt idx="7">
                  <c:v>PER</c:v>
                </c:pt>
                <c:pt idx="8">
                  <c:v>DOM</c:v>
                </c:pt>
                <c:pt idx="9">
                  <c:v>GTM</c:v>
                </c:pt>
                <c:pt idx="10">
                  <c:v>HTI</c:v>
                </c:pt>
                <c:pt idx="11">
                  <c:v>HND</c:v>
                </c:pt>
                <c:pt idx="12">
                  <c:v>PRY</c:v>
                </c:pt>
                <c:pt idx="13">
                  <c:v>TTO</c:v>
                </c:pt>
                <c:pt idx="14">
                  <c:v>URY</c:v>
                </c:pt>
              </c:strCache>
            </c:strRef>
          </c:cat>
          <c:val>
            <c:numRef>
              <c:f>'4.6'!$E$35:$E$49</c:f>
              <c:numCache>
                <c:formatCode>General</c:formatCode>
                <c:ptCount val="15"/>
                <c:pt idx="0">
                  <c:v>0.0666666666666667</c:v>
                </c:pt>
                <c:pt idx="1">
                  <c:v>0.0666666666666667</c:v>
                </c:pt>
                <c:pt idx="2">
                  <c:v>0.0666666666666667</c:v>
                </c:pt>
                <c:pt idx="3">
                  <c:v>0.0666666666666667</c:v>
                </c:pt>
                <c:pt idx="4">
                  <c:v>0.0666666666666667</c:v>
                </c:pt>
                <c:pt idx="5">
                  <c:v>0.0666666666666667</c:v>
                </c:pt>
                <c:pt idx="6">
                  <c:v>0.0666666666666667</c:v>
                </c:pt>
                <c:pt idx="7">
                  <c:v>0.0666666666666667</c:v>
                </c:pt>
                <c:pt idx="8">
                  <c:v>0.0666666666666667</c:v>
                </c:pt>
                <c:pt idx="9">
                  <c:v>0.0666666666666667</c:v>
                </c:pt>
                <c:pt idx="10">
                  <c:v>0.0666666666666667</c:v>
                </c:pt>
                <c:pt idx="11">
                  <c:v>0.0666666666666667</c:v>
                </c:pt>
                <c:pt idx="12">
                  <c:v>0.0666666666666667</c:v>
                </c:pt>
                <c:pt idx="13">
                  <c:v>0.0666666666666667</c:v>
                </c:pt>
                <c:pt idx="14">
                  <c:v>0.0666666666666667</c:v>
                </c:pt>
              </c:numCache>
            </c:numRef>
          </c:val>
          <c:extLst xmlns:c16r2="http://schemas.microsoft.com/office/drawing/2015/06/chart">
            <c:ext xmlns:c16="http://schemas.microsoft.com/office/drawing/2014/chart" uri="{C3380CC4-5D6E-409C-BE32-E72D297353CC}">
              <c16:uniqueId val="{00000018-02B3-4A88-AC47-9F4CAFDB1AE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chemeClr val="tx2"/>
            </a:solidFill>
            <a:ln>
              <a:solidFill>
                <a:schemeClr val="bg1"/>
              </a:solidFill>
            </a:ln>
          </c:spPr>
          <c:dPt>
            <c:idx val="0"/>
            <c:bubble3D val="0"/>
            <c:extLst xmlns:c16r2="http://schemas.microsoft.com/office/drawing/2015/06/chart">
              <c:ext xmlns:c16="http://schemas.microsoft.com/office/drawing/2014/chart" uri="{C3380CC4-5D6E-409C-BE32-E72D297353CC}">
                <c16:uniqueId val="{00000000-8F18-4BBE-8CC5-86F0BBA4B60F}"/>
              </c:ext>
            </c:extLst>
          </c:dPt>
          <c:dPt>
            <c:idx val="1"/>
            <c:bubble3D val="0"/>
            <c:extLst xmlns:c16r2="http://schemas.microsoft.com/office/drawing/2015/06/chart">
              <c:ext xmlns:c16="http://schemas.microsoft.com/office/drawing/2014/chart" uri="{C3380CC4-5D6E-409C-BE32-E72D297353CC}">
                <c16:uniqueId val="{00000001-8F18-4BBE-8CC5-86F0BBA4B60F}"/>
              </c:ext>
            </c:extLst>
          </c:dPt>
          <c:dPt>
            <c:idx val="2"/>
            <c:bubble3D val="0"/>
            <c:extLst xmlns:c16r2="http://schemas.microsoft.com/office/drawing/2015/06/chart">
              <c:ext xmlns:c16="http://schemas.microsoft.com/office/drawing/2014/chart" uri="{C3380CC4-5D6E-409C-BE32-E72D297353CC}">
                <c16:uniqueId val="{00000002-8F18-4BBE-8CC5-86F0BBA4B60F}"/>
              </c:ext>
            </c:extLst>
          </c:dPt>
          <c:dPt>
            <c:idx val="3"/>
            <c:bubble3D val="0"/>
            <c:extLst xmlns:c16r2="http://schemas.microsoft.com/office/drawing/2015/06/chart">
              <c:ext xmlns:c16="http://schemas.microsoft.com/office/drawing/2014/chart" uri="{C3380CC4-5D6E-409C-BE32-E72D297353CC}">
                <c16:uniqueId val="{00000003-8F18-4BBE-8CC5-86F0BBA4B60F}"/>
              </c:ext>
            </c:extLst>
          </c:dPt>
          <c:dPt>
            <c:idx val="4"/>
            <c:bubble3D val="0"/>
            <c:extLst xmlns:c16r2="http://schemas.microsoft.com/office/drawing/2015/06/chart">
              <c:ext xmlns:c16="http://schemas.microsoft.com/office/drawing/2014/chart" uri="{C3380CC4-5D6E-409C-BE32-E72D297353CC}">
                <c16:uniqueId val="{00000004-8F18-4BBE-8CC5-86F0BBA4B60F}"/>
              </c:ext>
            </c:extLst>
          </c:dPt>
          <c:dPt>
            <c:idx val="5"/>
            <c:bubble3D val="0"/>
            <c:extLst xmlns:c16r2="http://schemas.microsoft.com/office/drawing/2015/06/chart">
              <c:ext xmlns:c16="http://schemas.microsoft.com/office/drawing/2014/chart" uri="{C3380CC4-5D6E-409C-BE32-E72D297353CC}">
                <c16:uniqueId val="{00000005-8F18-4BBE-8CC5-86F0BBA4B60F}"/>
              </c:ext>
            </c:extLst>
          </c:dPt>
          <c:dPt>
            <c:idx val="6"/>
            <c:bubble3D val="0"/>
            <c:extLst xmlns:c16r2="http://schemas.microsoft.com/office/drawing/2015/06/chart">
              <c:ext xmlns:c16="http://schemas.microsoft.com/office/drawing/2014/chart" uri="{C3380CC4-5D6E-409C-BE32-E72D297353CC}">
                <c16:uniqueId val="{00000006-8F18-4BBE-8CC5-86F0BBA4B60F}"/>
              </c:ext>
            </c:extLst>
          </c:dPt>
          <c:dPt>
            <c:idx val="7"/>
            <c:bubble3D val="0"/>
            <c:extLst xmlns:c16r2="http://schemas.microsoft.com/office/drawing/2015/06/chart">
              <c:ext xmlns:c16="http://schemas.microsoft.com/office/drawing/2014/chart" uri="{C3380CC4-5D6E-409C-BE32-E72D297353CC}">
                <c16:uniqueId val="{00000007-8F18-4BBE-8CC5-86F0BBA4B60F}"/>
              </c:ext>
            </c:extLst>
          </c:dPt>
          <c:dPt>
            <c:idx val="8"/>
            <c:bubble3D val="0"/>
            <c:extLst xmlns:c16r2="http://schemas.microsoft.com/office/drawing/2015/06/chart">
              <c:ext xmlns:c16="http://schemas.microsoft.com/office/drawing/2014/chart" uri="{C3380CC4-5D6E-409C-BE32-E72D297353CC}">
                <c16:uniqueId val="{00000008-8F18-4BBE-8CC5-86F0BBA4B60F}"/>
              </c:ext>
            </c:extLst>
          </c:dPt>
          <c:dPt>
            <c:idx val="9"/>
            <c:bubble3D val="0"/>
            <c:extLst xmlns:c16r2="http://schemas.microsoft.com/office/drawing/2015/06/chart">
              <c:ext xmlns:c16="http://schemas.microsoft.com/office/drawing/2014/chart" uri="{C3380CC4-5D6E-409C-BE32-E72D297353CC}">
                <c16:uniqueId val="{00000009-8F18-4BBE-8CC5-86F0BBA4B60F}"/>
              </c:ext>
            </c:extLst>
          </c:dPt>
          <c:dPt>
            <c:idx val="10"/>
            <c:bubble3D val="0"/>
            <c:extLst xmlns:c16r2="http://schemas.microsoft.com/office/drawing/2015/06/chart">
              <c:ext xmlns:c16="http://schemas.microsoft.com/office/drawing/2014/chart" uri="{C3380CC4-5D6E-409C-BE32-E72D297353CC}">
                <c16:uniqueId val="{0000000A-8F18-4BBE-8CC5-86F0BBA4B60F}"/>
              </c:ext>
            </c:extLst>
          </c:dPt>
          <c:dPt>
            <c:idx val="11"/>
            <c:bubble3D val="0"/>
            <c:extLst xmlns:c16r2="http://schemas.microsoft.com/office/drawing/2015/06/chart">
              <c:ext xmlns:c16="http://schemas.microsoft.com/office/drawing/2014/chart" uri="{C3380CC4-5D6E-409C-BE32-E72D297353CC}">
                <c16:uniqueId val="{0000000B-8F18-4BBE-8CC5-86F0BBA4B60F}"/>
              </c:ext>
            </c:extLst>
          </c:dPt>
          <c:dPt>
            <c:idx val="12"/>
            <c:bubble3D val="0"/>
            <c:extLst xmlns:c16r2="http://schemas.microsoft.com/office/drawing/2015/06/chart">
              <c:ext xmlns:c16="http://schemas.microsoft.com/office/drawing/2014/chart" uri="{C3380CC4-5D6E-409C-BE32-E72D297353CC}">
                <c16:uniqueId val="{0000000C-8F18-4BBE-8CC5-86F0BBA4B60F}"/>
              </c:ext>
            </c:extLst>
          </c:dPt>
          <c:dPt>
            <c:idx val="13"/>
            <c:bubble3D val="0"/>
            <c:extLst xmlns:c16r2="http://schemas.microsoft.com/office/drawing/2015/06/chart">
              <c:ext xmlns:c16="http://schemas.microsoft.com/office/drawing/2014/chart" uri="{C3380CC4-5D6E-409C-BE32-E72D297353CC}">
                <c16:uniqueId val="{0000000D-8F18-4BBE-8CC5-86F0BBA4B60F}"/>
              </c:ext>
            </c:extLst>
          </c:dPt>
          <c:dPt>
            <c:idx val="14"/>
            <c:bubble3D val="0"/>
            <c:spPr>
              <a:solidFill>
                <a:schemeClr val="bg1">
                  <a:lumMod val="85000"/>
                </a:schemeClr>
              </a:solidFill>
              <a:ln>
                <a:solidFill>
                  <a:schemeClr val="bg1"/>
                </a:solidFill>
              </a:ln>
            </c:spPr>
            <c:extLst xmlns:c16r2="http://schemas.microsoft.com/office/drawing/2015/06/chart">
              <c:ext xmlns:c16="http://schemas.microsoft.com/office/drawing/2014/chart" uri="{C3380CC4-5D6E-409C-BE32-E72D297353CC}">
                <c16:uniqueId val="{0000000F-8F18-4BBE-8CC5-86F0BBA4B60F}"/>
              </c:ext>
            </c:extLst>
          </c:dPt>
          <c:dPt>
            <c:idx val="15"/>
            <c:bubble3D val="0"/>
            <c:spPr>
              <a:solidFill>
                <a:schemeClr val="bg1">
                  <a:lumMod val="85000"/>
                </a:schemeClr>
              </a:solidFill>
              <a:ln>
                <a:solidFill>
                  <a:schemeClr val="bg1"/>
                </a:solidFill>
              </a:ln>
            </c:spPr>
            <c:extLst xmlns:c16r2="http://schemas.microsoft.com/office/drawing/2015/06/chart">
              <c:ext xmlns:c16="http://schemas.microsoft.com/office/drawing/2014/chart" uri="{C3380CC4-5D6E-409C-BE32-E72D297353CC}">
                <c16:uniqueId val="{00000011-8F18-4BBE-8CC5-86F0BBA4B60F}"/>
              </c:ext>
            </c:extLst>
          </c:dPt>
          <c:dPt>
            <c:idx val="16"/>
            <c:bubble3D val="0"/>
            <c:spPr>
              <a:solidFill>
                <a:schemeClr val="accent1">
                  <a:lumMod val="60000"/>
                  <a:lumOff val="40000"/>
                </a:schemeClr>
              </a:solidFill>
              <a:ln>
                <a:solidFill>
                  <a:schemeClr val="bg1"/>
                </a:solidFill>
              </a:ln>
            </c:spPr>
            <c:extLst xmlns:c16r2="http://schemas.microsoft.com/office/drawing/2015/06/chart">
              <c:ext xmlns:c16="http://schemas.microsoft.com/office/drawing/2014/chart" uri="{C3380CC4-5D6E-409C-BE32-E72D297353CC}">
                <c16:uniqueId val="{00000013-8F18-4BBE-8CC5-86F0BBA4B60F}"/>
              </c:ext>
            </c:extLst>
          </c:dPt>
          <c:dLbls>
            <c:dLbl>
              <c:idx val="7"/>
              <c:tx>
                <c:rich>
                  <a:bodyPr/>
                  <a:lstStyle/>
                  <a:p>
                    <a:r>
                      <a:rPr lang="en-US"/>
                      <a:t>Haití </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8F18-4BBE-8CC5-86F0BBA4B60F}"/>
                </c:ext>
                <c:ext xmlns:c15="http://schemas.microsoft.com/office/drawing/2012/chart" uri="{CE6537A1-D6FC-4f65-9D91-7224C49458BB}"/>
              </c:extLst>
            </c:dLbl>
            <c:dLbl>
              <c:idx val="10"/>
              <c:tx>
                <c:rich>
                  <a:bodyPr/>
                  <a:lstStyle/>
                  <a:p>
                    <a:r>
                      <a:rPr lang="en-US"/>
                      <a:t>México</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8F18-4BBE-8CC5-86F0BBA4B60F}"/>
                </c:ext>
                <c:ext xmlns:c15="http://schemas.microsoft.com/office/drawing/2012/chart" uri="{CE6537A1-D6FC-4f65-9D91-7224C49458BB}"/>
              </c:extLst>
            </c:dLbl>
            <c:dLbl>
              <c:idx val="11"/>
              <c:tx>
                <c:rich>
                  <a:bodyPr/>
                  <a:lstStyle/>
                  <a:p>
                    <a:r>
                      <a:rPr lang="en-US"/>
                      <a:t>Panamá</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8F18-4BBE-8CC5-86F0BBA4B60F}"/>
                </c:ext>
                <c:ext xmlns:c15="http://schemas.microsoft.com/office/drawing/2012/chart" uri="{CE6537A1-D6FC-4f65-9D91-7224C49458BB}"/>
              </c:extLst>
            </c:dLbl>
            <c:dLbl>
              <c:idx val="13"/>
              <c:tx>
                <c:rich>
                  <a:bodyPr/>
                  <a:lstStyle/>
                  <a:p>
                    <a:r>
                      <a:rPr lang="en-US"/>
                      <a:t>Perú</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8F18-4BBE-8CC5-86F0BBA4B60F}"/>
                </c:ext>
                <c:ext xmlns:c15="http://schemas.microsoft.com/office/drawing/2012/chart" uri="{CE6537A1-D6FC-4f65-9D91-7224C49458BB}"/>
              </c:extLst>
            </c:dLbl>
            <c:dLbl>
              <c:idx val="15"/>
              <c:tx>
                <c:rich>
                  <a:bodyPr/>
                  <a:lstStyle/>
                  <a:p>
                    <a:r>
                      <a:rPr lang="en-US"/>
                      <a:t>República Dominicana</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8F18-4BBE-8CC5-86F0BBA4B60F}"/>
                </c:ext>
                <c:ext xmlns:c15="http://schemas.microsoft.com/office/drawing/2012/chart" uri="{CE6537A1-D6FC-4f65-9D91-7224C49458BB}"/>
              </c:extLst>
            </c:dLbl>
            <c:dLbl>
              <c:idx val="16"/>
              <c:tx>
                <c:rich>
                  <a:bodyPr/>
                  <a:lstStyle/>
                  <a:p>
                    <a:r>
                      <a:rPr lang="en-US"/>
                      <a:t>Brasil</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8F18-4BBE-8CC5-86F0BBA4B60F}"/>
                </c:ext>
                <c:ext xmlns:c15="http://schemas.microsoft.com/office/drawing/2012/chart" uri="{CE6537A1-D6FC-4f65-9D91-7224C49458BB}"/>
              </c:extLst>
            </c:dLbl>
            <c:spPr>
              <a:noFill/>
              <a:ln>
                <a:noFill/>
              </a:ln>
              <a:effectLst/>
            </c:spPr>
            <c:txPr>
              <a:bodyPr/>
              <a:lstStyle/>
              <a:p>
                <a:pPr>
                  <a:defRPr sz="800" b="0" i="0" u="none" strike="noStrike" baseline="0">
                    <a:solidFill>
                      <a:srgbClr val="FFFFFF"/>
                    </a:solidFill>
                    <a:latin typeface="Calibri"/>
                    <a:ea typeface="Calibri"/>
                    <a:cs typeface="Calibri"/>
                  </a:defRPr>
                </a:pPr>
                <a:endParaRPr lang="en-US"/>
              </a:p>
            </c:txPr>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'5.1'!$K$12:$K$28</c:f>
              <c:strCache>
                <c:ptCount val="17"/>
                <c:pt idx="0">
                  <c:v>Argentina</c:v>
                </c:pt>
                <c:pt idx="1">
                  <c:v>Barbados</c:v>
                </c:pt>
                <c:pt idx="2">
                  <c:v>Chile</c:v>
                </c:pt>
                <c:pt idx="3">
                  <c:v>Costa Rica</c:v>
                </c:pt>
                <c:pt idx="4">
                  <c:v>Ecuador </c:v>
                </c:pt>
                <c:pt idx="5">
                  <c:v>El Salvador</c:v>
                </c:pt>
                <c:pt idx="6">
                  <c:v>Guatemala</c:v>
                </c:pt>
                <c:pt idx="7">
                  <c:v>Haiti </c:v>
                </c:pt>
                <c:pt idx="8">
                  <c:v>Honduras</c:v>
                </c:pt>
                <c:pt idx="9">
                  <c:v>Jamaica</c:v>
                </c:pt>
                <c:pt idx="10">
                  <c:v>Mexico</c:v>
                </c:pt>
                <c:pt idx="11">
                  <c:v>Panama</c:v>
                </c:pt>
                <c:pt idx="12">
                  <c:v>Paraguay </c:v>
                </c:pt>
                <c:pt idx="13">
                  <c:v>Peru</c:v>
                </c:pt>
                <c:pt idx="14">
                  <c:v>Colombia</c:v>
                </c:pt>
                <c:pt idx="15">
                  <c:v>Dominican Republic</c:v>
                </c:pt>
                <c:pt idx="16">
                  <c:v>Brazil</c:v>
                </c:pt>
              </c:strCache>
            </c:strRef>
          </c:cat>
          <c:val>
            <c:numRef>
              <c:f>'5.1'!$L$12:$L$28</c:f>
              <c:numCache>
                <c:formatCode>General</c:formatCode>
                <c:ptCount val="17"/>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numCache>
            </c:numRef>
          </c:val>
          <c:extLst xmlns:c16r2="http://schemas.microsoft.com/office/drawing/2015/06/chart">
            <c:ext xmlns:c16="http://schemas.microsoft.com/office/drawing/2014/chart" uri="{C3380CC4-5D6E-409C-BE32-E72D297353CC}">
              <c16:uniqueId val="{00000014-8F18-4BBE-8CC5-86F0BBA4B60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a:solidFill>
                <a:schemeClr val="bg1"/>
              </a:solidFill>
            </a:ln>
          </c:spPr>
          <c:dPt>
            <c:idx val="0"/>
            <c:bubble3D val="0"/>
            <c:spPr>
              <a:solidFill>
                <a:schemeClr val="accent1">
                  <a:lumMod val="75000"/>
                </a:schemeClr>
              </a:solidFill>
              <a:ln>
                <a:solidFill>
                  <a:schemeClr val="bg1"/>
                </a:solidFill>
              </a:ln>
            </c:spPr>
            <c:extLst xmlns:c16r2="http://schemas.microsoft.com/office/drawing/2015/06/chart">
              <c:ext xmlns:c16="http://schemas.microsoft.com/office/drawing/2014/chart" uri="{C3380CC4-5D6E-409C-BE32-E72D297353CC}">
                <c16:uniqueId val="{00000001-F013-4140-B070-E13C0BE2EE52}"/>
              </c:ext>
            </c:extLst>
          </c:dPt>
          <c:dPt>
            <c:idx val="1"/>
            <c:bubble3D val="0"/>
            <c:spPr>
              <a:solidFill>
                <a:schemeClr val="accent1">
                  <a:lumMod val="75000"/>
                </a:schemeClr>
              </a:solidFill>
              <a:ln>
                <a:solidFill>
                  <a:schemeClr val="bg1"/>
                </a:solidFill>
              </a:ln>
            </c:spPr>
            <c:extLst xmlns:c16r2="http://schemas.microsoft.com/office/drawing/2015/06/chart">
              <c:ext xmlns:c16="http://schemas.microsoft.com/office/drawing/2014/chart" uri="{C3380CC4-5D6E-409C-BE32-E72D297353CC}">
                <c16:uniqueId val="{00000003-F013-4140-B070-E13C0BE2EE52}"/>
              </c:ext>
            </c:extLst>
          </c:dPt>
          <c:dPt>
            <c:idx val="2"/>
            <c:bubble3D val="0"/>
            <c:spPr>
              <a:solidFill>
                <a:schemeClr val="accent1">
                  <a:lumMod val="75000"/>
                </a:schemeClr>
              </a:solidFill>
              <a:ln>
                <a:solidFill>
                  <a:schemeClr val="bg1"/>
                </a:solidFill>
              </a:ln>
            </c:spPr>
            <c:extLst xmlns:c16r2="http://schemas.microsoft.com/office/drawing/2015/06/chart">
              <c:ext xmlns:c16="http://schemas.microsoft.com/office/drawing/2014/chart" uri="{C3380CC4-5D6E-409C-BE32-E72D297353CC}">
                <c16:uniqueId val="{00000005-F013-4140-B070-E13C0BE2EE52}"/>
              </c:ext>
            </c:extLst>
          </c:dPt>
          <c:dPt>
            <c:idx val="3"/>
            <c:bubble3D val="0"/>
            <c:spPr>
              <a:solidFill>
                <a:schemeClr val="accent1">
                  <a:lumMod val="75000"/>
                </a:schemeClr>
              </a:solidFill>
              <a:ln>
                <a:solidFill>
                  <a:schemeClr val="bg1"/>
                </a:solidFill>
              </a:ln>
            </c:spPr>
            <c:extLst xmlns:c16r2="http://schemas.microsoft.com/office/drawing/2015/06/chart">
              <c:ext xmlns:c16="http://schemas.microsoft.com/office/drawing/2014/chart" uri="{C3380CC4-5D6E-409C-BE32-E72D297353CC}">
                <c16:uniqueId val="{00000007-F013-4140-B070-E13C0BE2EE52}"/>
              </c:ext>
            </c:extLst>
          </c:dPt>
          <c:dPt>
            <c:idx val="4"/>
            <c:bubble3D val="0"/>
            <c:spPr>
              <a:solidFill>
                <a:schemeClr val="accent1">
                  <a:lumMod val="75000"/>
                </a:schemeClr>
              </a:solidFill>
              <a:ln>
                <a:solidFill>
                  <a:schemeClr val="bg1"/>
                </a:solidFill>
              </a:ln>
            </c:spPr>
            <c:extLst xmlns:c16r2="http://schemas.microsoft.com/office/drawing/2015/06/chart">
              <c:ext xmlns:c16="http://schemas.microsoft.com/office/drawing/2014/chart" uri="{C3380CC4-5D6E-409C-BE32-E72D297353CC}">
                <c16:uniqueId val="{00000009-F013-4140-B070-E13C0BE2EE52}"/>
              </c:ext>
            </c:extLst>
          </c:dPt>
          <c:dPt>
            <c:idx val="5"/>
            <c:bubble3D val="0"/>
            <c:spPr>
              <a:solidFill>
                <a:schemeClr val="accent1">
                  <a:lumMod val="75000"/>
                </a:schemeClr>
              </a:solidFill>
              <a:ln>
                <a:solidFill>
                  <a:schemeClr val="bg1"/>
                </a:solidFill>
              </a:ln>
            </c:spPr>
            <c:extLst xmlns:c16r2="http://schemas.microsoft.com/office/drawing/2015/06/chart">
              <c:ext xmlns:c16="http://schemas.microsoft.com/office/drawing/2014/chart" uri="{C3380CC4-5D6E-409C-BE32-E72D297353CC}">
                <c16:uniqueId val="{0000000B-F013-4140-B070-E13C0BE2EE52}"/>
              </c:ext>
            </c:extLst>
          </c:dPt>
          <c:dPt>
            <c:idx val="6"/>
            <c:bubble3D val="0"/>
            <c:spPr>
              <a:solidFill>
                <a:schemeClr val="accent1">
                  <a:lumMod val="75000"/>
                </a:schemeClr>
              </a:solidFill>
              <a:ln>
                <a:solidFill>
                  <a:schemeClr val="bg1"/>
                </a:solidFill>
              </a:ln>
            </c:spPr>
            <c:extLst xmlns:c16r2="http://schemas.microsoft.com/office/drawing/2015/06/chart">
              <c:ext xmlns:c16="http://schemas.microsoft.com/office/drawing/2014/chart" uri="{C3380CC4-5D6E-409C-BE32-E72D297353CC}">
                <c16:uniqueId val="{0000000D-F013-4140-B070-E13C0BE2EE52}"/>
              </c:ext>
            </c:extLst>
          </c:dPt>
          <c:dPt>
            <c:idx val="7"/>
            <c:bubble3D val="0"/>
            <c:spPr>
              <a:solidFill>
                <a:schemeClr val="accent1">
                  <a:lumMod val="75000"/>
                </a:schemeClr>
              </a:solidFill>
              <a:ln>
                <a:solidFill>
                  <a:schemeClr val="bg1"/>
                </a:solidFill>
              </a:ln>
            </c:spPr>
            <c:extLst xmlns:c16r2="http://schemas.microsoft.com/office/drawing/2015/06/chart">
              <c:ext xmlns:c16="http://schemas.microsoft.com/office/drawing/2014/chart" uri="{C3380CC4-5D6E-409C-BE32-E72D297353CC}">
                <c16:uniqueId val="{0000000F-F013-4140-B070-E13C0BE2EE52}"/>
              </c:ext>
            </c:extLst>
          </c:dPt>
          <c:dPt>
            <c:idx val="8"/>
            <c:bubble3D val="0"/>
            <c:spPr>
              <a:solidFill>
                <a:schemeClr val="accent1">
                  <a:lumMod val="75000"/>
                </a:schemeClr>
              </a:solidFill>
              <a:ln>
                <a:solidFill>
                  <a:schemeClr val="bg1"/>
                </a:solidFill>
              </a:ln>
            </c:spPr>
            <c:extLst xmlns:c16r2="http://schemas.microsoft.com/office/drawing/2015/06/chart">
              <c:ext xmlns:c16="http://schemas.microsoft.com/office/drawing/2014/chart" uri="{C3380CC4-5D6E-409C-BE32-E72D297353CC}">
                <c16:uniqueId val="{00000011-F013-4140-B070-E13C0BE2EE52}"/>
              </c:ext>
            </c:extLst>
          </c:dPt>
          <c:dPt>
            <c:idx val="9"/>
            <c:bubble3D val="0"/>
            <c:spPr>
              <a:solidFill>
                <a:schemeClr val="bg1">
                  <a:lumMod val="75000"/>
                </a:schemeClr>
              </a:solidFill>
              <a:ln>
                <a:solidFill>
                  <a:schemeClr val="bg1"/>
                </a:solidFill>
              </a:ln>
            </c:spPr>
            <c:extLst xmlns:c16r2="http://schemas.microsoft.com/office/drawing/2015/06/chart">
              <c:ext xmlns:c16="http://schemas.microsoft.com/office/drawing/2014/chart" uri="{C3380CC4-5D6E-409C-BE32-E72D297353CC}">
                <c16:uniqueId val="{00000013-F013-4140-B070-E13C0BE2EE52}"/>
              </c:ext>
            </c:extLst>
          </c:dPt>
          <c:dPt>
            <c:idx val="10"/>
            <c:bubble3D val="0"/>
            <c:spPr>
              <a:solidFill>
                <a:schemeClr val="bg1">
                  <a:lumMod val="75000"/>
                </a:schemeClr>
              </a:solidFill>
              <a:ln>
                <a:solidFill>
                  <a:schemeClr val="bg1"/>
                </a:solidFill>
              </a:ln>
            </c:spPr>
            <c:extLst xmlns:c16r2="http://schemas.microsoft.com/office/drawing/2015/06/chart">
              <c:ext xmlns:c16="http://schemas.microsoft.com/office/drawing/2014/chart" uri="{C3380CC4-5D6E-409C-BE32-E72D297353CC}">
                <c16:uniqueId val="{00000015-F013-4140-B070-E13C0BE2EE52}"/>
              </c:ext>
            </c:extLst>
          </c:dPt>
          <c:dPt>
            <c:idx val="11"/>
            <c:bubble3D val="0"/>
            <c:spPr>
              <a:solidFill>
                <a:schemeClr val="bg1">
                  <a:lumMod val="75000"/>
                </a:schemeClr>
              </a:solidFill>
              <a:ln>
                <a:solidFill>
                  <a:schemeClr val="bg1"/>
                </a:solidFill>
              </a:ln>
            </c:spPr>
            <c:extLst xmlns:c16r2="http://schemas.microsoft.com/office/drawing/2015/06/chart">
              <c:ext xmlns:c16="http://schemas.microsoft.com/office/drawing/2014/chart" uri="{C3380CC4-5D6E-409C-BE32-E72D297353CC}">
                <c16:uniqueId val="{00000017-F013-4140-B070-E13C0BE2EE52}"/>
              </c:ext>
            </c:extLst>
          </c:dPt>
          <c:dPt>
            <c:idx val="12"/>
            <c:bubble3D val="0"/>
            <c:spPr>
              <a:solidFill>
                <a:schemeClr val="bg1">
                  <a:lumMod val="75000"/>
                </a:schemeClr>
              </a:solidFill>
              <a:ln>
                <a:solidFill>
                  <a:schemeClr val="bg1"/>
                </a:solidFill>
              </a:ln>
            </c:spPr>
            <c:extLst xmlns:c16r2="http://schemas.microsoft.com/office/drawing/2015/06/chart">
              <c:ext xmlns:c16="http://schemas.microsoft.com/office/drawing/2014/chart" uri="{C3380CC4-5D6E-409C-BE32-E72D297353CC}">
                <c16:uniqueId val="{00000019-F013-4140-B070-E13C0BE2EE52}"/>
              </c:ext>
            </c:extLst>
          </c:dPt>
          <c:dPt>
            <c:idx val="13"/>
            <c:bubble3D val="0"/>
            <c:spPr>
              <a:solidFill>
                <a:schemeClr val="bg1">
                  <a:lumMod val="75000"/>
                </a:schemeClr>
              </a:solidFill>
              <a:ln>
                <a:solidFill>
                  <a:schemeClr val="bg1"/>
                </a:solidFill>
              </a:ln>
            </c:spPr>
            <c:extLst xmlns:c16r2="http://schemas.microsoft.com/office/drawing/2015/06/chart">
              <c:ext xmlns:c16="http://schemas.microsoft.com/office/drawing/2014/chart" uri="{C3380CC4-5D6E-409C-BE32-E72D297353CC}">
                <c16:uniqueId val="{0000001B-F013-4140-B070-E13C0BE2EE52}"/>
              </c:ext>
            </c:extLst>
          </c:dPt>
          <c:dPt>
            <c:idx val="14"/>
            <c:bubble3D val="0"/>
            <c:spPr>
              <a:solidFill>
                <a:schemeClr val="bg1">
                  <a:lumMod val="75000"/>
                </a:schemeClr>
              </a:solidFill>
              <a:ln>
                <a:solidFill>
                  <a:schemeClr val="bg1"/>
                </a:solidFill>
              </a:ln>
            </c:spPr>
            <c:extLst xmlns:c16r2="http://schemas.microsoft.com/office/drawing/2015/06/chart">
              <c:ext xmlns:c16="http://schemas.microsoft.com/office/drawing/2014/chart" uri="{C3380CC4-5D6E-409C-BE32-E72D297353CC}">
                <c16:uniqueId val="{0000001D-F013-4140-B070-E13C0BE2EE52}"/>
              </c:ext>
            </c:extLst>
          </c:dPt>
          <c:dPt>
            <c:idx val="15"/>
            <c:bubble3D val="0"/>
            <c:spPr>
              <a:solidFill>
                <a:schemeClr val="bg1">
                  <a:lumMod val="75000"/>
                </a:schemeClr>
              </a:solidFill>
              <a:ln>
                <a:solidFill>
                  <a:schemeClr val="bg1"/>
                </a:solidFill>
              </a:ln>
            </c:spPr>
            <c:extLst xmlns:c16r2="http://schemas.microsoft.com/office/drawing/2015/06/chart">
              <c:ext xmlns:c16="http://schemas.microsoft.com/office/drawing/2014/chart" uri="{C3380CC4-5D6E-409C-BE32-E72D297353CC}">
                <c16:uniqueId val="{0000001F-F013-4140-B070-E13C0BE2EE52}"/>
              </c:ext>
            </c:extLst>
          </c:dPt>
          <c:dPt>
            <c:idx val="16"/>
            <c:bubble3D val="0"/>
            <c:spPr>
              <a:solidFill>
                <a:schemeClr val="bg1">
                  <a:lumMod val="75000"/>
                </a:schemeClr>
              </a:solidFill>
              <a:ln>
                <a:solidFill>
                  <a:schemeClr val="bg1"/>
                </a:solidFill>
              </a:ln>
            </c:spPr>
            <c:extLst xmlns:c16r2="http://schemas.microsoft.com/office/drawing/2015/06/chart">
              <c:ext xmlns:c16="http://schemas.microsoft.com/office/drawing/2014/chart" uri="{C3380CC4-5D6E-409C-BE32-E72D297353CC}">
                <c16:uniqueId val="{00000021-F013-4140-B070-E13C0BE2EE52}"/>
              </c:ext>
            </c:extLst>
          </c:dPt>
          <c:dLbls>
            <c:dLbl>
              <c:idx val="0"/>
              <c:layout>
                <c:manualLayout>
                  <c:x val="-0.0284166529437115"/>
                  <c:y val="0.0829646265830996"/>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1-F013-4140-B070-E13C0BE2EE52}"/>
                </c:ext>
                <c:ext xmlns:c15="http://schemas.microsoft.com/office/drawing/2012/chart" uri="{CE6537A1-D6FC-4f65-9D91-7224C49458BB}"/>
              </c:extLst>
            </c:dLbl>
            <c:dLbl>
              <c:idx val="2"/>
              <c:tx>
                <c:rich>
                  <a:bodyPr/>
                  <a:lstStyle/>
                  <a:p>
                    <a:r>
                      <a:rPr lang="en-US"/>
                      <a:t>Brasil</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F013-4140-B070-E13C0BE2EE52}"/>
                </c:ext>
                <c:ext xmlns:c15="http://schemas.microsoft.com/office/drawing/2012/chart" uri="{CE6537A1-D6FC-4f65-9D91-7224C49458BB}"/>
              </c:extLst>
            </c:dLbl>
            <c:dLbl>
              <c:idx val="4"/>
              <c:layout>
                <c:manualLayout>
                  <c:x val="-0.109655058808026"/>
                  <c:y val="-0.0137196223578787"/>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9-F013-4140-B070-E13C0BE2EE52}"/>
                </c:ext>
                <c:ext xmlns:c15="http://schemas.microsoft.com/office/drawing/2012/chart" uri="{CE6537A1-D6FC-4f65-9D91-7224C49458BB}"/>
              </c:extLst>
            </c:dLbl>
            <c:dLbl>
              <c:idx val="5"/>
              <c:layout>
                <c:manualLayout>
                  <c:x val="-0.113034040201042"/>
                  <c:y val="-0.0730165067185732"/>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B-F013-4140-B070-E13C0BE2EE52}"/>
                </c:ext>
                <c:ext xmlns:c15="http://schemas.microsoft.com/office/drawing/2012/chart" uri="{CE6537A1-D6FC-4f65-9D91-7224C49458BB}"/>
              </c:extLst>
            </c:dLbl>
            <c:dLbl>
              <c:idx val="8"/>
              <c:tx>
                <c:rich>
                  <a:bodyPr/>
                  <a:lstStyle/>
                  <a:p>
                    <a:r>
                      <a:rPr lang="en-US"/>
                      <a:t>Panamá</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F013-4140-B070-E13C0BE2EE52}"/>
                </c:ext>
                <c:ext xmlns:c15="http://schemas.microsoft.com/office/drawing/2012/chart" uri="{CE6537A1-D6FC-4f65-9D91-7224C49458BB}"/>
              </c:extLst>
            </c:dLbl>
            <c:dLbl>
              <c:idx val="11"/>
              <c:tx>
                <c:rich>
                  <a:bodyPr/>
                  <a:lstStyle/>
                  <a:p>
                    <a:r>
                      <a:rPr lang="en-US"/>
                      <a:t>República Dominicana</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F013-4140-B070-E13C0BE2EE52}"/>
                </c:ext>
                <c:ext xmlns:c15="http://schemas.microsoft.com/office/drawing/2012/chart" uri="{CE6537A1-D6FC-4f65-9D91-7224C49458BB}"/>
              </c:extLst>
            </c:dLbl>
            <c:dLbl>
              <c:idx val="12"/>
              <c:tx>
                <c:rich>
                  <a:bodyPr/>
                  <a:lstStyle/>
                  <a:p>
                    <a:r>
                      <a:rPr lang="en-US"/>
                      <a:t>Haití</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F013-4140-B070-E13C0BE2EE52}"/>
                </c:ext>
                <c:ext xmlns:c15="http://schemas.microsoft.com/office/drawing/2012/chart" uri="{CE6537A1-D6FC-4f65-9D91-7224C49458BB}"/>
              </c:extLst>
            </c:dLbl>
            <c:dLbl>
              <c:idx val="14"/>
              <c:tx>
                <c:rich>
                  <a:bodyPr/>
                  <a:lstStyle/>
                  <a:p>
                    <a:r>
                      <a:rPr lang="en-US"/>
                      <a:t>México</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F013-4140-B070-E13C0BE2EE52}"/>
                </c:ext>
                <c:ext xmlns:c15="http://schemas.microsoft.com/office/drawing/2012/chart" uri="{CE6537A1-D6FC-4f65-9D91-7224C49458BB}"/>
              </c:extLst>
            </c:dLbl>
            <c:dLbl>
              <c:idx val="16"/>
              <c:tx>
                <c:rich>
                  <a:bodyPr/>
                  <a:lstStyle/>
                  <a:p>
                    <a:r>
                      <a:rPr lang="en-US"/>
                      <a:t>Perú</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F013-4140-B070-E13C0BE2EE52}"/>
                </c:ext>
                <c:ext xmlns:c15="http://schemas.microsoft.com/office/drawing/2012/chart" uri="{CE6537A1-D6FC-4f65-9D91-7224C49458BB}"/>
              </c:extLst>
            </c:dLbl>
            <c:spPr>
              <a:noFill/>
              <a:ln>
                <a:noFill/>
              </a:ln>
              <a:effectLst/>
            </c:spPr>
            <c:txPr>
              <a:bodyPr/>
              <a:lstStyle/>
              <a:p>
                <a:pPr>
                  <a:defRPr sz="800" b="0" i="0" u="none" strike="noStrike" baseline="0">
                    <a:solidFill>
                      <a:srgbClr val="FFFFFF"/>
                    </a:solidFill>
                    <a:latin typeface="Calibri"/>
                    <a:ea typeface="Calibri"/>
                    <a:cs typeface="Calibri"/>
                  </a:defRPr>
                </a:pPr>
                <a:endParaRPr lang="en-US"/>
              </a:p>
            </c:txPr>
            <c:dLblPos val="bestFit"/>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'5.2'!$P$12:$P$28</c:f>
              <c:strCache>
                <c:ptCount val="17"/>
                <c:pt idx="0">
                  <c:v>Argentina</c:v>
                </c:pt>
                <c:pt idx="1">
                  <c:v>Barbados</c:v>
                </c:pt>
                <c:pt idx="2">
                  <c:v>Brazil</c:v>
                </c:pt>
                <c:pt idx="3">
                  <c:v>Colombia</c:v>
                </c:pt>
                <c:pt idx="4">
                  <c:v>Ecuador</c:v>
                </c:pt>
                <c:pt idx="5">
                  <c:v>El Salvador</c:v>
                </c:pt>
                <c:pt idx="6">
                  <c:v>Guatemala</c:v>
                </c:pt>
                <c:pt idx="7">
                  <c:v>Jamaica</c:v>
                </c:pt>
                <c:pt idx="8">
                  <c:v>Panama</c:v>
                </c:pt>
                <c:pt idx="9">
                  <c:v>Chile</c:v>
                </c:pt>
                <c:pt idx="10">
                  <c:v>Costa Rica</c:v>
                </c:pt>
                <c:pt idx="11">
                  <c:v>Dominican Republic</c:v>
                </c:pt>
                <c:pt idx="12">
                  <c:v>Haiti</c:v>
                </c:pt>
                <c:pt idx="13">
                  <c:v>Honduras</c:v>
                </c:pt>
                <c:pt idx="14">
                  <c:v>Mexico</c:v>
                </c:pt>
                <c:pt idx="15">
                  <c:v>Paraguay</c:v>
                </c:pt>
                <c:pt idx="16">
                  <c:v>Peru</c:v>
                </c:pt>
              </c:strCache>
            </c:strRef>
          </c:cat>
          <c:val>
            <c:numRef>
              <c:f>'5.2'!$Q$12:$Q$28</c:f>
              <c:numCache>
                <c:formatCode>General</c:formatCode>
                <c:ptCount val="17"/>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numCache>
            </c:numRef>
          </c:val>
          <c:extLst xmlns:c16r2="http://schemas.microsoft.com/office/drawing/2015/06/chart">
            <c:ext xmlns:c16="http://schemas.microsoft.com/office/drawing/2014/chart" uri="{C3380CC4-5D6E-409C-BE32-E72D297353CC}">
              <c16:uniqueId val="{00000022-F013-4140-B070-E13C0BE2EE5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w="15875"/>
          </c:spPr>
          <c:dPt>
            <c:idx val="0"/>
            <c:bubble3D val="0"/>
            <c:spPr>
              <a:solidFill>
                <a:schemeClr val="accent1">
                  <a:lumMod val="75000"/>
                </a:schemeClr>
              </a:solidFill>
              <a:ln w="15875"/>
            </c:spPr>
            <c:extLst xmlns:c16r2="http://schemas.microsoft.com/office/drawing/2015/06/chart">
              <c:ext xmlns:c16="http://schemas.microsoft.com/office/drawing/2014/chart" uri="{C3380CC4-5D6E-409C-BE32-E72D297353CC}">
                <c16:uniqueId val="{00000001-B05D-4B3B-A9A8-AD26AA4B56BE}"/>
              </c:ext>
            </c:extLst>
          </c:dPt>
          <c:dPt>
            <c:idx val="1"/>
            <c:bubble3D val="0"/>
            <c:spPr>
              <a:solidFill>
                <a:schemeClr val="accent1">
                  <a:lumMod val="75000"/>
                </a:schemeClr>
              </a:solidFill>
              <a:ln w="15875"/>
            </c:spPr>
            <c:extLst xmlns:c16r2="http://schemas.microsoft.com/office/drawing/2015/06/chart">
              <c:ext xmlns:c16="http://schemas.microsoft.com/office/drawing/2014/chart" uri="{C3380CC4-5D6E-409C-BE32-E72D297353CC}">
                <c16:uniqueId val="{00000003-B05D-4B3B-A9A8-AD26AA4B56BE}"/>
              </c:ext>
            </c:extLst>
          </c:dPt>
          <c:dPt>
            <c:idx val="2"/>
            <c:bubble3D val="0"/>
            <c:spPr>
              <a:solidFill>
                <a:schemeClr val="accent1">
                  <a:lumMod val="75000"/>
                </a:schemeClr>
              </a:solidFill>
              <a:ln w="15875"/>
            </c:spPr>
            <c:extLst xmlns:c16r2="http://schemas.microsoft.com/office/drawing/2015/06/chart">
              <c:ext xmlns:c16="http://schemas.microsoft.com/office/drawing/2014/chart" uri="{C3380CC4-5D6E-409C-BE32-E72D297353CC}">
                <c16:uniqueId val="{00000005-B05D-4B3B-A9A8-AD26AA4B56BE}"/>
              </c:ext>
            </c:extLst>
          </c:dPt>
          <c:dPt>
            <c:idx val="3"/>
            <c:bubble3D val="0"/>
            <c:spPr>
              <a:solidFill>
                <a:schemeClr val="accent1">
                  <a:lumMod val="75000"/>
                </a:schemeClr>
              </a:solidFill>
              <a:ln w="15875"/>
            </c:spPr>
            <c:extLst xmlns:c16r2="http://schemas.microsoft.com/office/drawing/2015/06/chart">
              <c:ext xmlns:c16="http://schemas.microsoft.com/office/drawing/2014/chart" uri="{C3380CC4-5D6E-409C-BE32-E72D297353CC}">
                <c16:uniqueId val="{00000007-B05D-4B3B-A9A8-AD26AA4B56BE}"/>
              </c:ext>
            </c:extLst>
          </c:dPt>
          <c:dPt>
            <c:idx val="4"/>
            <c:bubble3D val="0"/>
            <c:spPr>
              <a:solidFill>
                <a:schemeClr val="accent1">
                  <a:lumMod val="75000"/>
                </a:schemeClr>
              </a:solidFill>
              <a:ln w="15875"/>
            </c:spPr>
            <c:extLst xmlns:c16r2="http://schemas.microsoft.com/office/drawing/2015/06/chart">
              <c:ext xmlns:c16="http://schemas.microsoft.com/office/drawing/2014/chart" uri="{C3380CC4-5D6E-409C-BE32-E72D297353CC}">
                <c16:uniqueId val="{00000009-B05D-4B3B-A9A8-AD26AA4B56BE}"/>
              </c:ext>
            </c:extLst>
          </c:dPt>
          <c:dPt>
            <c:idx val="5"/>
            <c:bubble3D val="0"/>
            <c:spPr>
              <a:solidFill>
                <a:schemeClr val="accent1">
                  <a:lumMod val="75000"/>
                </a:schemeClr>
              </a:solidFill>
              <a:ln w="15875"/>
            </c:spPr>
            <c:extLst xmlns:c16r2="http://schemas.microsoft.com/office/drawing/2015/06/chart">
              <c:ext xmlns:c16="http://schemas.microsoft.com/office/drawing/2014/chart" uri="{C3380CC4-5D6E-409C-BE32-E72D297353CC}">
                <c16:uniqueId val="{0000000B-B05D-4B3B-A9A8-AD26AA4B56BE}"/>
              </c:ext>
            </c:extLst>
          </c:dPt>
          <c:dPt>
            <c:idx val="6"/>
            <c:bubble3D val="0"/>
            <c:spPr>
              <a:solidFill>
                <a:schemeClr val="accent1">
                  <a:lumMod val="75000"/>
                </a:schemeClr>
              </a:solidFill>
              <a:ln w="15875"/>
            </c:spPr>
            <c:extLst xmlns:c16r2="http://schemas.microsoft.com/office/drawing/2015/06/chart">
              <c:ext xmlns:c16="http://schemas.microsoft.com/office/drawing/2014/chart" uri="{C3380CC4-5D6E-409C-BE32-E72D297353CC}">
                <c16:uniqueId val="{0000000D-B05D-4B3B-A9A8-AD26AA4B56BE}"/>
              </c:ext>
            </c:extLst>
          </c:dPt>
          <c:dPt>
            <c:idx val="7"/>
            <c:bubble3D val="0"/>
            <c:spPr>
              <a:solidFill>
                <a:schemeClr val="accent1">
                  <a:lumMod val="75000"/>
                </a:schemeClr>
              </a:solidFill>
              <a:ln w="15875"/>
            </c:spPr>
            <c:extLst xmlns:c16r2="http://schemas.microsoft.com/office/drawing/2015/06/chart">
              <c:ext xmlns:c16="http://schemas.microsoft.com/office/drawing/2014/chart" uri="{C3380CC4-5D6E-409C-BE32-E72D297353CC}">
                <c16:uniqueId val="{0000000F-B05D-4B3B-A9A8-AD26AA4B56BE}"/>
              </c:ext>
            </c:extLst>
          </c:dPt>
          <c:dPt>
            <c:idx val="8"/>
            <c:bubble3D val="0"/>
            <c:spPr>
              <a:solidFill>
                <a:schemeClr val="bg1">
                  <a:lumMod val="85000"/>
                </a:schemeClr>
              </a:solidFill>
              <a:ln w="15875"/>
            </c:spPr>
            <c:extLst xmlns:c16r2="http://schemas.microsoft.com/office/drawing/2015/06/chart">
              <c:ext xmlns:c16="http://schemas.microsoft.com/office/drawing/2014/chart" uri="{C3380CC4-5D6E-409C-BE32-E72D297353CC}">
                <c16:uniqueId val="{00000011-B05D-4B3B-A9A8-AD26AA4B56BE}"/>
              </c:ext>
            </c:extLst>
          </c:dPt>
          <c:dPt>
            <c:idx val="9"/>
            <c:bubble3D val="0"/>
            <c:spPr>
              <a:solidFill>
                <a:schemeClr val="bg1">
                  <a:lumMod val="85000"/>
                </a:schemeClr>
              </a:solidFill>
              <a:ln w="15875"/>
            </c:spPr>
            <c:extLst xmlns:c16r2="http://schemas.microsoft.com/office/drawing/2015/06/chart">
              <c:ext xmlns:c16="http://schemas.microsoft.com/office/drawing/2014/chart" uri="{C3380CC4-5D6E-409C-BE32-E72D297353CC}">
                <c16:uniqueId val="{00000013-B05D-4B3B-A9A8-AD26AA4B56BE}"/>
              </c:ext>
            </c:extLst>
          </c:dPt>
          <c:dPt>
            <c:idx val="10"/>
            <c:bubble3D val="0"/>
            <c:spPr>
              <a:solidFill>
                <a:schemeClr val="bg1">
                  <a:lumMod val="85000"/>
                </a:schemeClr>
              </a:solidFill>
              <a:ln w="15875"/>
            </c:spPr>
            <c:extLst xmlns:c16r2="http://schemas.microsoft.com/office/drawing/2015/06/chart">
              <c:ext xmlns:c16="http://schemas.microsoft.com/office/drawing/2014/chart" uri="{C3380CC4-5D6E-409C-BE32-E72D297353CC}">
                <c16:uniqueId val="{00000015-B05D-4B3B-A9A8-AD26AA4B56BE}"/>
              </c:ext>
            </c:extLst>
          </c:dPt>
          <c:dPt>
            <c:idx val="11"/>
            <c:bubble3D val="0"/>
            <c:spPr>
              <a:solidFill>
                <a:schemeClr val="tx2">
                  <a:lumMod val="75000"/>
                </a:schemeClr>
              </a:solidFill>
              <a:ln w="15875"/>
            </c:spPr>
            <c:extLst xmlns:c16r2="http://schemas.microsoft.com/office/drawing/2015/06/chart">
              <c:ext xmlns:c16="http://schemas.microsoft.com/office/drawing/2014/chart" uri="{C3380CC4-5D6E-409C-BE32-E72D297353CC}">
                <c16:uniqueId val="{00000017-B05D-4B3B-A9A8-AD26AA4B56BE}"/>
              </c:ext>
            </c:extLst>
          </c:dPt>
          <c:dPt>
            <c:idx val="12"/>
            <c:bubble3D val="0"/>
            <c:spPr>
              <a:solidFill>
                <a:schemeClr val="tx2">
                  <a:lumMod val="75000"/>
                </a:schemeClr>
              </a:solidFill>
              <a:ln w="15875"/>
            </c:spPr>
            <c:extLst xmlns:c16r2="http://schemas.microsoft.com/office/drawing/2015/06/chart">
              <c:ext xmlns:c16="http://schemas.microsoft.com/office/drawing/2014/chart" uri="{C3380CC4-5D6E-409C-BE32-E72D297353CC}">
                <c16:uniqueId val="{00000019-B05D-4B3B-A9A8-AD26AA4B56BE}"/>
              </c:ext>
            </c:extLst>
          </c:dPt>
          <c:dPt>
            <c:idx val="13"/>
            <c:bubble3D val="0"/>
            <c:spPr>
              <a:solidFill>
                <a:schemeClr val="tx2">
                  <a:lumMod val="75000"/>
                </a:schemeClr>
              </a:solidFill>
              <a:ln w="15875"/>
            </c:spPr>
            <c:extLst xmlns:c16r2="http://schemas.microsoft.com/office/drawing/2015/06/chart">
              <c:ext xmlns:c16="http://schemas.microsoft.com/office/drawing/2014/chart" uri="{C3380CC4-5D6E-409C-BE32-E72D297353CC}">
                <c16:uniqueId val="{0000001B-B05D-4B3B-A9A8-AD26AA4B56BE}"/>
              </c:ext>
            </c:extLst>
          </c:dPt>
          <c:dPt>
            <c:idx val="14"/>
            <c:bubble3D val="0"/>
            <c:spPr>
              <a:solidFill>
                <a:schemeClr val="bg1">
                  <a:lumMod val="50000"/>
                </a:schemeClr>
              </a:solidFill>
              <a:ln w="15875"/>
            </c:spPr>
            <c:extLst xmlns:c16r2="http://schemas.microsoft.com/office/drawing/2015/06/chart">
              <c:ext xmlns:c16="http://schemas.microsoft.com/office/drawing/2014/chart" uri="{C3380CC4-5D6E-409C-BE32-E72D297353CC}">
                <c16:uniqueId val="{0000001D-B05D-4B3B-A9A8-AD26AA4B56BE}"/>
              </c:ext>
            </c:extLst>
          </c:dPt>
          <c:dPt>
            <c:idx val="15"/>
            <c:bubble3D val="0"/>
            <c:spPr>
              <a:solidFill>
                <a:schemeClr val="bg1">
                  <a:lumMod val="50000"/>
                </a:schemeClr>
              </a:solidFill>
              <a:ln w="15875"/>
            </c:spPr>
            <c:extLst xmlns:c16r2="http://schemas.microsoft.com/office/drawing/2015/06/chart">
              <c:ext xmlns:c16="http://schemas.microsoft.com/office/drawing/2014/chart" uri="{C3380CC4-5D6E-409C-BE32-E72D297353CC}">
                <c16:uniqueId val="{0000001F-B05D-4B3B-A9A8-AD26AA4B56BE}"/>
              </c:ext>
            </c:extLst>
          </c:dPt>
          <c:dLbls>
            <c:dLbl>
              <c:idx val="0"/>
              <c:spPr/>
              <c:txPr>
                <a:bodyPr/>
                <a:lstStyle/>
                <a:p>
                  <a:pPr>
                    <a:defRPr sz="1000" b="0" i="0" u="none" strike="noStrike" baseline="0">
                      <a:solidFill>
                        <a:srgbClr val="FFFFFF"/>
                      </a:solidFill>
                      <a:latin typeface="Calibri"/>
                      <a:ea typeface="Calibri"/>
                      <a:cs typeface="Calibri"/>
                    </a:defRPr>
                  </a:pPr>
                  <a:endParaRPr lang="en-US"/>
                </a:p>
              </c:txPr>
              <c:showLegendKey val="0"/>
              <c:showVal val="0"/>
              <c:showCatName val="1"/>
              <c:showSerName val="0"/>
              <c:showPercent val="0"/>
              <c:showBubbleSize val="0"/>
            </c:dLbl>
            <c:dLbl>
              <c:idx val="1"/>
              <c:spPr/>
              <c:txPr>
                <a:bodyPr/>
                <a:lstStyle/>
                <a:p>
                  <a:pPr>
                    <a:defRPr sz="1000" b="0" i="0" u="none" strike="noStrike" baseline="0">
                      <a:solidFill>
                        <a:srgbClr val="FFFFFF"/>
                      </a:solidFill>
                      <a:latin typeface="Calibri"/>
                      <a:ea typeface="Calibri"/>
                      <a:cs typeface="Calibri"/>
                    </a:defRPr>
                  </a:pPr>
                  <a:endParaRPr lang="en-US"/>
                </a:p>
              </c:txPr>
              <c:showLegendKey val="0"/>
              <c:showVal val="0"/>
              <c:showCatName val="1"/>
              <c:showSerName val="0"/>
              <c:showPercent val="0"/>
              <c:showBubbleSize val="0"/>
            </c:dLbl>
            <c:dLbl>
              <c:idx val="2"/>
              <c:spPr/>
              <c:txPr>
                <a:bodyPr/>
                <a:lstStyle/>
                <a:p>
                  <a:pPr>
                    <a:defRPr sz="1000" b="0" i="0" u="none" strike="noStrike" baseline="0">
                      <a:solidFill>
                        <a:srgbClr val="FFFFFF"/>
                      </a:solidFill>
                      <a:latin typeface="Calibri"/>
                      <a:ea typeface="Calibri"/>
                      <a:cs typeface="Calibri"/>
                    </a:defRPr>
                  </a:pPr>
                  <a:endParaRPr lang="en-US"/>
                </a:p>
              </c:txPr>
              <c:showLegendKey val="0"/>
              <c:showVal val="0"/>
              <c:showCatName val="1"/>
              <c:showSerName val="0"/>
              <c:showPercent val="0"/>
              <c:showBubbleSize val="0"/>
            </c:dLbl>
            <c:dLbl>
              <c:idx val="3"/>
              <c:spPr/>
              <c:txPr>
                <a:bodyPr/>
                <a:lstStyle/>
                <a:p>
                  <a:pPr>
                    <a:defRPr sz="1000" b="0" i="0" u="none" strike="noStrike" baseline="0">
                      <a:solidFill>
                        <a:srgbClr val="FFFFFF"/>
                      </a:solidFill>
                      <a:latin typeface="Calibri"/>
                      <a:ea typeface="Calibri"/>
                      <a:cs typeface="Calibri"/>
                    </a:defRPr>
                  </a:pPr>
                  <a:endParaRPr lang="en-US"/>
                </a:p>
              </c:txPr>
              <c:showLegendKey val="0"/>
              <c:showVal val="0"/>
              <c:showCatName val="1"/>
              <c:showSerName val="0"/>
              <c:showPercent val="0"/>
              <c:showBubbleSize val="0"/>
            </c:dLbl>
            <c:dLbl>
              <c:idx val="4"/>
              <c:spPr/>
              <c:txPr>
                <a:bodyPr/>
                <a:lstStyle/>
                <a:p>
                  <a:pPr>
                    <a:defRPr sz="1000" b="0" i="0" u="none" strike="noStrike" baseline="0">
                      <a:solidFill>
                        <a:srgbClr val="FFFFFF"/>
                      </a:solidFill>
                      <a:latin typeface="Calibri"/>
                      <a:ea typeface="Calibri"/>
                      <a:cs typeface="Calibri"/>
                    </a:defRPr>
                  </a:pPr>
                  <a:endParaRPr lang="en-US"/>
                </a:p>
              </c:txPr>
              <c:showLegendKey val="0"/>
              <c:showVal val="0"/>
              <c:showCatName val="1"/>
              <c:showSerName val="0"/>
              <c:showPercent val="0"/>
              <c:showBubbleSize val="0"/>
            </c:dLbl>
            <c:dLbl>
              <c:idx val="5"/>
              <c:spPr/>
              <c:txPr>
                <a:bodyPr/>
                <a:lstStyle/>
                <a:p>
                  <a:pPr>
                    <a:defRPr sz="1000" b="0" i="0" u="none" strike="noStrike" baseline="0">
                      <a:solidFill>
                        <a:srgbClr val="FFFFFF"/>
                      </a:solidFill>
                      <a:latin typeface="Calibri"/>
                      <a:ea typeface="Calibri"/>
                      <a:cs typeface="Calibri"/>
                    </a:defRPr>
                  </a:pPr>
                  <a:endParaRPr lang="en-US"/>
                </a:p>
              </c:txPr>
              <c:showLegendKey val="0"/>
              <c:showVal val="0"/>
              <c:showCatName val="1"/>
              <c:showSerName val="0"/>
              <c:showPercent val="0"/>
              <c:showBubbleSize val="0"/>
            </c:dLbl>
            <c:dLbl>
              <c:idx val="6"/>
              <c:tx>
                <c:rich>
                  <a:bodyPr/>
                  <a:lstStyle/>
                  <a:p>
                    <a:pPr>
                      <a:defRPr sz="1000" b="0" i="0" u="none" strike="noStrike" baseline="0">
                        <a:solidFill>
                          <a:srgbClr val="FFFFFF"/>
                        </a:solidFill>
                        <a:latin typeface="Calibri"/>
                        <a:ea typeface="Calibri"/>
                        <a:cs typeface="Calibri"/>
                      </a:defRPr>
                    </a:pPr>
                    <a:r>
                      <a:rPr lang="en-US"/>
                      <a:t>Panamá</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B05D-4B3B-A9A8-AD26AA4B56BE}"/>
                </c:ext>
                <c:ext xmlns:c15="http://schemas.microsoft.com/office/drawing/2012/chart" uri="{CE6537A1-D6FC-4f65-9D91-7224C49458BB}"/>
              </c:extLst>
            </c:dLbl>
            <c:dLbl>
              <c:idx val="7"/>
              <c:spPr/>
              <c:txPr>
                <a:bodyPr/>
                <a:lstStyle/>
                <a:p>
                  <a:pPr>
                    <a:defRPr sz="1000" b="0" i="0" u="none" strike="noStrike" baseline="0">
                      <a:solidFill>
                        <a:srgbClr val="FFFFFF"/>
                      </a:solidFill>
                      <a:latin typeface="Calibri"/>
                      <a:ea typeface="Calibri"/>
                      <a:cs typeface="Calibri"/>
                    </a:defRPr>
                  </a:pPr>
                  <a:endParaRPr lang="en-US"/>
                </a:p>
              </c:txPr>
              <c:showLegendKey val="0"/>
              <c:showVal val="0"/>
              <c:showCatName val="1"/>
              <c:showSerName val="0"/>
              <c:showPercent val="0"/>
              <c:showBubbleSize val="0"/>
            </c:dLbl>
            <c:dLbl>
              <c:idx val="11"/>
              <c:tx>
                <c:rich>
                  <a:bodyPr/>
                  <a:lstStyle/>
                  <a:p>
                    <a:pPr>
                      <a:defRPr sz="1000" b="0" i="0" u="none" strike="noStrike" baseline="0">
                        <a:solidFill>
                          <a:srgbClr val="FFFFFF"/>
                        </a:solidFill>
                        <a:latin typeface="Calibri"/>
                        <a:ea typeface="Calibri"/>
                        <a:cs typeface="Calibri"/>
                      </a:defRPr>
                    </a:pPr>
                    <a:r>
                      <a:rPr lang="en-US"/>
                      <a:t>Jamaica</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B05D-4B3B-A9A8-AD26AA4B56BE}"/>
                </c:ext>
                <c:ext xmlns:c15="http://schemas.microsoft.com/office/drawing/2012/chart" uri="{CE6537A1-D6FC-4f65-9D91-7224C49458BB}"/>
              </c:extLst>
            </c:dLbl>
            <c:dLbl>
              <c:idx val="12"/>
              <c:tx>
                <c:rich>
                  <a:bodyPr/>
                  <a:lstStyle/>
                  <a:p>
                    <a:pPr>
                      <a:defRPr sz="1000" b="0" i="0" u="none" strike="noStrike" baseline="0">
                        <a:solidFill>
                          <a:srgbClr val="FFFFFF"/>
                        </a:solidFill>
                        <a:latin typeface="Calibri"/>
                        <a:ea typeface="Calibri"/>
                        <a:cs typeface="Calibri"/>
                      </a:defRPr>
                    </a:pPr>
                    <a:r>
                      <a:rPr lang="en-US"/>
                      <a:t>México</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B05D-4B3B-A9A8-AD26AA4B56BE}"/>
                </c:ext>
                <c:ext xmlns:c15="http://schemas.microsoft.com/office/drawing/2012/chart" uri="{CE6537A1-D6FC-4f65-9D91-7224C49458BB}"/>
              </c:extLst>
            </c:dLbl>
            <c:dLbl>
              <c:idx val="13"/>
              <c:tx>
                <c:rich>
                  <a:bodyPr/>
                  <a:lstStyle/>
                  <a:p>
                    <a:pPr>
                      <a:defRPr sz="1000" b="0" i="0" u="none" strike="noStrike" baseline="0">
                        <a:solidFill>
                          <a:srgbClr val="FFFFFF"/>
                        </a:solidFill>
                        <a:latin typeface="Calibri"/>
                        <a:ea typeface="Calibri"/>
                        <a:cs typeface="Calibri"/>
                      </a:defRPr>
                    </a:pPr>
                    <a:r>
                      <a:rPr lang="en-US"/>
                      <a:t>Perú</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B05D-4B3B-A9A8-AD26AA4B56BE}"/>
                </c:ext>
                <c:ext xmlns:c15="http://schemas.microsoft.com/office/drawing/2012/chart" uri="{CE6537A1-D6FC-4f65-9D91-7224C49458BB}"/>
              </c:extLst>
            </c:dLbl>
            <c:dLbl>
              <c:idx val="14"/>
              <c:tx>
                <c:rich>
                  <a:bodyPr/>
                  <a:lstStyle/>
                  <a:p>
                    <a:r>
                      <a:rPr lang="en-US"/>
                      <a:t>Brasil</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D-B05D-4B3B-A9A8-AD26AA4B56BE}"/>
                </c:ext>
                <c:ext xmlns:c15="http://schemas.microsoft.com/office/drawing/2012/chart" uri="{CE6537A1-D6FC-4f65-9D91-7224C49458BB}"/>
              </c:extLst>
            </c:dLbl>
            <c:dLbl>
              <c:idx val="15"/>
              <c:layout>
                <c:manualLayout>
                  <c:x val="0.0386449357871953"/>
                  <c:y val="0.107040529705448"/>
                </c:manualLayout>
              </c:layout>
              <c:tx>
                <c:rich>
                  <a:bodyPr/>
                  <a:lstStyle/>
                  <a:p>
                    <a:r>
                      <a:rPr lang="en-US" sz="1000" b="0" i="0" u="none" strike="noStrike" baseline="0">
                        <a:solidFill>
                          <a:srgbClr val="000000"/>
                        </a:solidFill>
                        <a:latin typeface="Calibri"/>
                        <a:cs typeface="Calibri"/>
                      </a:rPr>
                      <a:t>República</a:t>
                    </a:r>
                  </a:p>
                  <a:p>
                    <a:r>
                      <a:rPr lang="en-US" sz="1000" b="0" i="0" u="none" strike="noStrike" baseline="0">
                        <a:solidFill>
                          <a:srgbClr val="000000"/>
                        </a:solidFill>
                        <a:latin typeface="Calibri"/>
                        <a:cs typeface="Calibri"/>
                      </a:rPr>
                      <a:t> Dominicana</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B05D-4B3B-A9A8-AD26AA4B56BE}"/>
                </c:ext>
                <c:ext xmlns:c15="http://schemas.microsoft.com/office/drawing/2012/chart" uri="{CE6537A1-D6FC-4f65-9D91-7224C49458BB}"/>
              </c:extLst>
            </c:dLbl>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'5.6'!$N$23:$N$38</c:f>
              <c:strCache>
                <c:ptCount val="16"/>
                <c:pt idx="0">
                  <c:v>Barbados</c:v>
                </c:pt>
                <c:pt idx="1">
                  <c:v>Colombia</c:v>
                </c:pt>
                <c:pt idx="2">
                  <c:v>Costa Rica</c:v>
                </c:pt>
                <c:pt idx="3">
                  <c:v>Ecuador</c:v>
                </c:pt>
                <c:pt idx="4">
                  <c:v>El Salvador</c:v>
                </c:pt>
                <c:pt idx="5">
                  <c:v>Honduras</c:v>
                </c:pt>
                <c:pt idx="6">
                  <c:v>Panama</c:v>
                </c:pt>
                <c:pt idx="7">
                  <c:v>Paraguay</c:v>
                </c:pt>
                <c:pt idx="8">
                  <c:v>Argentina</c:v>
                </c:pt>
                <c:pt idx="9">
                  <c:v>Chile</c:v>
                </c:pt>
                <c:pt idx="10">
                  <c:v>Guatemala</c:v>
                </c:pt>
                <c:pt idx="11">
                  <c:v>Jamaica</c:v>
                </c:pt>
                <c:pt idx="12">
                  <c:v>Mexico</c:v>
                </c:pt>
                <c:pt idx="13">
                  <c:v>Peru</c:v>
                </c:pt>
                <c:pt idx="14">
                  <c:v>Brazil</c:v>
                </c:pt>
                <c:pt idx="15">
                  <c:v>Dominican Republic</c:v>
                </c:pt>
              </c:strCache>
            </c:strRef>
          </c:cat>
          <c:val>
            <c:numRef>
              <c:f>'5.6'!$O$23:$O$38</c:f>
              <c:numCache>
                <c:formatCode>General</c:formatCode>
                <c:ptCount val="16"/>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numCache>
            </c:numRef>
          </c:val>
          <c:extLst xmlns:c16r2="http://schemas.microsoft.com/office/drawing/2015/06/chart">
            <c:ext xmlns:c16="http://schemas.microsoft.com/office/drawing/2014/chart" uri="{C3380CC4-5D6E-409C-BE32-E72D297353CC}">
              <c16:uniqueId val="{00000020-B05D-4B3B-A9A8-AD26AA4B56B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472027552168"/>
          <c:y val="0.106280173022904"/>
          <c:w val="0.550559448956641"/>
          <c:h val="0.787439653954191"/>
        </c:manualLayout>
      </c:layout>
      <c:pieChart>
        <c:varyColors val="1"/>
        <c:ser>
          <c:idx val="0"/>
          <c:order val="0"/>
          <c:dPt>
            <c:idx val="0"/>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1-C3B3-4384-A4B1-8238DB894CDA}"/>
              </c:ext>
            </c:extLst>
          </c:dPt>
          <c:dPt>
            <c:idx val="1"/>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3-C3B3-4384-A4B1-8238DB894CDA}"/>
              </c:ext>
            </c:extLst>
          </c:dPt>
          <c:dPt>
            <c:idx val="2"/>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5-C3B3-4384-A4B1-8238DB894CDA}"/>
              </c:ext>
            </c:extLst>
          </c:dPt>
          <c:dPt>
            <c:idx val="3"/>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7-C3B3-4384-A4B1-8238DB894CDA}"/>
              </c:ext>
            </c:extLst>
          </c:dPt>
          <c:dPt>
            <c:idx val="4"/>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9-C3B3-4384-A4B1-8238DB894CDA}"/>
              </c:ext>
            </c:extLst>
          </c:dPt>
          <c:dPt>
            <c:idx val="5"/>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B-C3B3-4384-A4B1-8238DB894CDA}"/>
              </c:ext>
            </c:extLst>
          </c:dPt>
          <c:dPt>
            <c:idx val="6"/>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D-C3B3-4384-A4B1-8238DB894CDA}"/>
              </c:ext>
            </c:extLst>
          </c:dPt>
          <c:dPt>
            <c:idx val="7"/>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F-C3B3-4384-A4B1-8238DB894CDA}"/>
              </c:ext>
            </c:extLst>
          </c:dPt>
          <c:dPt>
            <c:idx val="8"/>
            <c:bubble3D val="0"/>
            <c:spPr>
              <a:solidFill>
                <a:schemeClr val="bg1">
                  <a:lumMod val="85000"/>
                </a:schemeClr>
              </a:solidFill>
            </c:spPr>
            <c:extLst xmlns:c16r2="http://schemas.microsoft.com/office/drawing/2015/06/chart">
              <c:ext xmlns:c16="http://schemas.microsoft.com/office/drawing/2014/chart" uri="{C3380CC4-5D6E-409C-BE32-E72D297353CC}">
                <c16:uniqueId val="{00000011-C3B3-4384-A4B1-8238DB894CDA}"/>
              </c:ext>
            </c:extLst>
          </c:dPt>
          <c:dPt>
            <c:idx val="9"/>
            <c:bubble3D val="0"/>
            <c:spPr>
              <a:solidFill>
                <a:schemeClr val="bg1">
                  <a:lumMod val="85000"/>
                </a:schemeClr>
              </a:solidFill>
            </c:spPr>
            <c:extLst xmlns:c16r2="http://schemas.microsoft.com/office/drawing/2015/06/chart">
              <c:ext xmlns:c16="http://schemas.microsoft.com/office/drawing/2014/chart" uri="{C3380CC4-5D6E-409C-BE32-E72D297353CC}">
                <c16:uniqueId val="{00000013-C3B3-4384-A4B1-8238DB894CDA}"/>
              </c:ext>
            </c:extLst>
          </c:dPt>
          <c:dPt>
            <c:idx val="10"/>
            <c:bubble3D val="0"/>
            <c:spPr>
              <a:solidFill>
                <a:schemeClr val="tx1"/>
              </a:solidFill>
            </c:spPr>
            <c:extLst xmlns:c16r2="http://schemas.microsoft.com/office/drawing/2015/06/chart">
              <c:ext xmlns:c16="http://schemas.microsoft.com/office/drawing/2014/chart" uri="{C3380CC4-5D6E-409C-BE32-E72D297353CC}">
                <c16:uniqueId val="{00000015-C3B3-4384-A4B1-8238DB894CDA}"/>
              </c:ext>
            </c:extLst>
          </c:dPt>
          <c:dPt>
            <c:idx val="11"/>
            <c:bubble3D val="0"/>
            <c:spPr>
              <a:solidFill>
                <a:schemeClr val="tx1"/>
              </a:solidFill>
            </c:spPr>
            <c:extLst xmlns:c16r2="http://schemas.microsoft.com/office/drawing/2015/06/chart">
              <c:ext xmlns:c16="http://schemas.microsoft.com/office/drawing/2014/chart" uri="{C3380CC4-5D6E-409C-BE32-E72D297353CC}">
                <c16:uniqueId val="{00000017-C3B3-4384-A4B1-8238DB894CDA}"/>
              </c:ext>
            </c:extLst>
          </c:dPt>
          <c:dPt>
            <c:idx val="12"/>
            <c:bubble3D val="0"/>
            <c:spPr>
              <a:solidFill>
                <a:schemeClr val="tx1"/>
              </a:solidFill>
            </c:spPr>
            <c:extLst xmlns:c16r2="http://schemas.microsoft.com/office/drawing/2015/06/chart">
              <c:ext xmlns:c16="http://schemas.microsoft.com/office/drawing/2014/chart" uri="{C3380CC4-5D6E-409C-BE32-E72D297353CC}">
                <c16:uniqueId val="{00000019-C3B3-4384-A4B1-8238DB894CDA}"/>
              </c:ext>
            </c:extLst>
          </c:dPt>
          <c:dPt>
            <c:idx val="13"/>
            <c:bubble3D val="0"/>
            <c:spPr>
              <a:solidFill>
                <a:schemeClr val="tx1"/>
              </a:solidFill>
            </c:spPr>
            <c:extLst xmlns:c16r2="http://schemas.microsoft.com/office/drawing/2015/06/chart">
              <c:ext xmlns:c16="http://schemas.microsoft.com/office/drawing/2014/chart" uri="{C3380CC4-5D6E-409C-BE32-E72D297353CC}">
                <c16:uniqueId val="{0000001B-C3B3-4384-A4B1-8238DB894CDA}"/>
              </c:ext>
            </c:extLst>
          </c:dPt>
          <c:dPt>
            <c:idx val="14"/>
            <c:bubble3D val="0"/>
            <c:spPr>
              <a:solidFill>
                <a:schemeClr val="tx1"/>
              </a:solidFill>
            </c:spPr>
            <c:extLst xmlns:c16r2="http://schemas.microsoft.com/office/drawing/2015/06/chart">
              <c:ext xmlns:c16="http://schemas.microsoft.com/office/drawing/2014/chart" uri="{C3380CC4-5D6E-409C-BE32-E72D297353CC}">
                <c16:uniqueId val="{0000001D-C3B3-4384-A4B1-8238DB894CDA}"/>
              </c:ext>
            </c:extLst>
          </c:dPt>
          <c:dPt>
            <c:idx val="15"/>
            <c:bubble3D val="0"/>
            <c:spPr>
              <a:solidFill>
                <a:schemeClr val="tx1"/>
              </a:solidFill>
            </c:spPr>
            <c:extLst xmlns:c16r2="http://schemas.microsoft.com/office/drawing/2015/06/chart">
              <c:ext xmlns:c16="http://schemas.microsoft.com/office/drawing/2014/chart" uri="{C3380CC4-5D6E-409C-BE32-E72D297353CC}">
                <c16:uniqueId val="{0000001F-C3B3-4384-A4B1-8238DB894CDA}"/>
              </c:ext>
            </c:extLst>
          </c:dPt>
          <c:dPt>
            <c:idx val="16"/>
            <c:bubble3D val="0"/>
            <c:extLst xmlns:c16r2="http://schemas.microsoft.com/office/drawing/2015/06/chart">
              <c:ext xmlns:c16="http://schemas.microsoft.com/office/drawing/2014/chart" uri="{C3380CC4-5D6E-409C-BE32-E72D297353CC}">
                <c16:uniqueId val="{00000020-C3B3-4384-A4B1-8238DB894CDA}"/>
              </c:ext>
            </c:extLst>
          </c:dPt>
          <c:dLbls>
            <c:dLbl>
              <c:idx val="0"/>
              <c:tx>
                <c:rich>
                  <a:bodyPr/>
                  <a:lstStyle/>
                  <a:p>
                    <a:pPr>
                      <a:defRPr sz="800" b="0" i="0" u="none" strike="noStrike" baseline="0">
                        <a:solidFill>
                          <a:srgbClr val="FFFFFF"/>
                        </a:solidFill>
                        <a:latin typeface="Calibri"/>
                        <a:ea typeface="Calibri"/>
                        <a:cs typeface="Calibri"/>
                      </a:defRPr>
                    </a:pPr>
                    <a:r>
                      <a:rPr lang="en-US"/>
                      <a:t>Argentina</a:t>
                    </a:r>
                  </a:p>
                </c:rich>
              </c:tx>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C3B3-4384-A4B1-8238DB894CDA}"/>
                </c:ext>
                <c:ext xmlns:c15="http://schemas.microsoft.com/office/drawing/2012/chart" uri="{CE6537A1-D6FC-4f65-9D91-7224C49458BB}"/>
              </c:extLst>
            </c:dLbl>
            <c:dLbl>
              <c:idx val="1"/>
              <c:layout>
                <c:manualLayout>
                  <c:x val="-0.0599123368060889"/>
                  <c:y val="0.0555024476007588"/>
                </c:manualLayout>
              </c:layout>
              <c:tx>
                <c:rich>
                  <a:bodyPr/>
                  <a:lstStyle/>
                  <a:p>
                    <a:pPr>
                      <a:defRPr sz="800" b="0" i="0" u="none" strike="noStrike" baseline="0">
                        <a:solidFill>
                          <a:srgbClr val="FFFFFF"/>
                        </a:solidFill>
                        <a:latin typeface="Calibri"/>
                        <a:ea typeface="Calibri"/>
                        <a:cs typeface="Calibri"/>
                      </a:defRPr>
                    </a:pPr>
                    <a:r>
                      <a:rPr lang="en-US"/>
                      <a:t>Barbados</a:t>
                    </a:r>
                  </a:p>
                </c:rich>
              </c:tx>
              <c:spPr/>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C3B3-4384-A4B1-8238DB894CDA}"/>
                </c:ext>
                <c:ext xmlns:c15="http://schemas.microsoft.com/office/drawing/2012/chart" uri="{CE6537A1-D6FC-4f65-9D91-7224C49458BB}"/>
              </c:extLst>
            </c:dLbl>
            <c:dLbl>
              <c:idx val="2"/>
              <c:tx>
                <c:rich>
                  <a:bodyPr/>
                  <a:lstStyle/>
                  <a:p>
                    <a:r>
                      <a:rPr lang="en-US" sz="1000" b="0" i="0" u="none" strike="noStrike" baseline="0">
                        <a:solidFill>
                          <a:srgbClr val="FFFFFF"/>
                        </a:solidFill>
                        <a:latin typeface="Calibri"/>
                        <a:cs typeface="Calibri"/>
                      </a:rPr>
                      <a:t>República</a:t>
                    </a:r>
                  </a:p>
                  <a:p>
                    <a:r>
                      <a:rPr lang="en-US" sz="1000" b="0" i="0" u="none" strike="noStrike" baseline="0">
                        <a:solidFill>
                          <a:srgbClr val="FFFFFF"/>
                        </a:solidFill>
                        <a:latin typeface="Calibri"/>
                        <a:cs typeface="Calibri"/>
                      </a:rPr>
                      <a:t>Dominicana</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C3B3-4384-A4B1-8238DB894CDA}"/>
                </c:ext>
                <c:ext xmlns:c15="http://schemas.microsoft.com/office/drawing/2012/chart" uri="{CE6537A1-D6FC-4f65-9D91-7224C49458BB}"/>
              </c:extLst>
            </c:dLbl>
            <c:dLbl>
              <c:idx val="5"/>
              <c:tx>
                <c:rich>
                  <a:bodyPr/>
                  <a:lstStyle/>
                  <a:p>
                    <a:r>
                      <a:rPr lang="en-US"/>
                      <a:t>Jamaica</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C3B3-4384-A4B1-8238DB894CDA}"/>
                </c:ext>
                <c:ext xmlns:c15="http://schemas.microsoft.com/office/drawing/2012/chart" uri="{CE6537A1-D6FC-4f65-9D91-7224C49458BB}"/>
              </c:extLst>
            </c:dLbl>
            <c:dLbl>
              <c:idx val="6"/>
              <c:tx>
                <c:rich>
                  <a:bodyPr/>
                  <a:lstStyle/>
                  <a:p>
                    <a:r>
                      <a:rPr lang="en-US"/>
                      <a:t>México</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C3B3-4384-A4B1-8238DB894CDA}"/>
                </c:ext>
                <c:ext xmlns:c15="http://schemas.microsoft.com/office/drawing/2012/chart" uri="{CE6537A1-D6FC-4f65-9D91-7224C49458BB}"/>
              </c:extLst>
            </c:dLbl>
            <c:dLbl>
              <c:idx val="8"/>
              <c:tx>
                <c:rich>
                  <a:bodyPr/>
                  <a:lstStyle/>
                  <a:p>
                    <a:pPr>
                      <a:defRPr sz="1000" b="0" i="0" u="none" strike="noStrike" baseline="0">
                        <a:solidFill>
                          <a:srgbClr val="000000"/>
                        </a:solidFill>
                        <a:latin typeface="Calibri"/>
                        <a:ea typeface="Calibri"/>
                        <a:cs typeface="Calibri"/>
                      </a:defRPr>
                    </a:pPr>
                    <a:r>
                      <a:rPr lang="en-US"/>
                      <a:t>Haití</a:t>
                    </a:r>
                  </a:p>
                </c:rich>
              </c:tx>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C3B3-4384-A4B1-8238DB894CDA}"/>
                </c:ext>
                <c:ext xmlns:c15="http://schemas.microsoft.com/office/drawing/2012/chart" uri="{CE6537A1-D6FC-4f65-9D91-7224C49458BB}"/>
              </c:extLst>
            </c:dLbl>
            <c:dLbl>
              <c:idx val="9"/>
              <c:tx>
                <c:rich>
                  <a:bodyPr/>
                  <a:lstStyle/>
                  <a:p>
                    <a:pPr>
                      <a:defRPr sz="1000" b="0" i="0" u="none" strike="noStrike" baseline="0">
                        <a:solidFill>
                          <a:srgbClr val="000000"/>
                        </a:solidFill>
                        <a:latin typeface="Calibri"/>
                        <a:ea typeface="Calibri"/>
                        <a:cs typeface="Calibri"/>
                      </a:defRPr>
                    </a:pPr>
                    <a:r>
                      <a:rPr lang="en-US"/>
                      <a:t>Perú</a:t>
                    </a:r>
                  </a:p>
                </c:rich>
              </c:tx>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C3B3-4384-A4B1-8238DB894CDA}"/>
                </c:ext>
                <c:ext xmlns:c15="http://schemas.microsoft.com/office/drawing/2012/chart" uri="{CE6537A1-D6FC-4f65-9D91-7224C49458BB}"/>
              </c:extLst>
            </c:dLbl>
            <c:dLbl>
              <c:idx val="10"/>
              <c:tx>
                <c:rich>
                  <a:bodyPr/>
                  <a:lstStyle/>
                  <a:p>
                    <a:r>
                      <a:rPr lang="en-US"/>
                      <a:t>Brasil</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C3B3-4384-A4B1-8238DB894CDA}"/>
                </c:ext>
                <c:ext xmlns:c15="http://schemas.microsoft.com/office/drawing/2012/chart" uri="{CE6537A1-D6FC-4f65-9D91-7224C49458BB}"/>
              </c:extLst>
            </c:dLbl>
            <c:dLbl>
              <c:idx val="14"/>
              <c:layout>
                <c:manualLayout>
                  <c:x val="0.0944436889909527"/>
                  <c:y val="0.0809616885207436"/>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1D-C3B3-4384-A4B1-8238DB894CDA}"/>
                </c:ext>
                <c:ext xmlns:c15="http://schemas.microsoft.com/office/drawing/2012/chart" uri="{CE6537A1-D6FC-4f65-9D91-7224C49458BB}"/>
              </c:extLst>
            </c:dLbl>
            <c:dLbl>
              <c:idx val="15"/>
              <c:tx>
                <c:rich>
                  <a:bodyPr/>
                  <a:lstStyle/>
                  <a:p>
                    <a:r>
                      <a:rPr lang="en-US"/>
                      <a:t>Panamá</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C3B3-4384-A4B1-8238DB894CDA}"/>
                </c:ext>
                <c:ext xmlns:c15="http://schemas.microsoft.com/office/drawing/2012/chart" uri="{CE6537A1-D6FC-4f65-9D91-7224C49458BB}"/>
              </c:extLst>
            </c:dLbl>
            <c:spPr>
              <a:noFill/>
              <a:ln>
                <a:noFill/>
              </a:ln>
              <a:effectLst/>
            </c:spPr>
            <c:txPr>
              <a:bodyPr/>
              <a:lstStyle/>
              <a:p>
                <a:pPr>
                  <a:defRPr sz="1000" b="0" i="0" u="none" strike="noStrike" baseline="0">
                    <a:solidFill>
                      <a:srgbClr val="FFFFFF"/>
                    </a:solidFill>
                    <a:latin typeface="Calibri"/>
                    <a:ea typeface="Calibri"/>
                    <a:cs typeface="Calibri"/>
                  </a:defRPr>
                </a:pPr>
                <a:endParaRPr lang="en-US"/>
              </a:p>
            </c:txPr>
            <c:dLblPos val="inEnd"/>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'5.8'!$M$26:$M$42</c:f>
              <c:strCache>
                <c:ptCount val="17"/>
                <c:pt idx="0">
                  <c:v>Argentina</c:v>
                </c:pt>
                <c:pt idx="1">
                  <c:v>Barbados</c:v>
                </c:pt>
                <c:pt idx="2">
                  <c:v>Dominican Republic </c:v>
                </c:pt>
                <c:pt idx="3">
                  <c:v>5.8</c:v>
                </c:pt>
                <c:pt idx="4">
                  <c:v>Honduras</c:v>
                </c:pt>
                <c:pt idx="5">
                  <c:v>Jamainca</c:v>
                </c:pt>
                <c:pt idx="6">
                  <c:v>Mexico</c:v>
                </c:pt>
                <c:pt idx="7">
                  <c:v>Paraguay</c:v>
                </c:pt>
                <c:pt idx="8">
                  <c:v>Haiti</c:v>
                </c:pt>
                <c:pt idx="9">
                  <c:v>Peru</c:v>
                </c:pt>
                <c:pt idx="10">
                  <c:v>Brazil</c:v>
                </c:pt>
                <c:pt idx="11">
                  <c:v>Chile</c:v>
                </c:pt>
                <c:pt idx="12">
                  <c:v>Costa Rica</c:v>
                </c:pt>
                <c:pt idx="13">
                  <c:v>Ecuador</c:v>
                </c:pt>
                <c:pt idx="14">
                  <c:v>El Salvador</c:v>
                </c:pt>
                <c:pt idx="15">
                  <c:v>Panama</c:v>
                </c:pt>
                <c:pt idx="16">
                  <c:v>Colombia</c:v>
                </c:pt>
              </c:strCache>
            </c:strRef>
          </c:cat>
          <c:val>
            <c:numRef>
              <c:f>'5.8'!$N$26:$N$42</c:f>
              <c:numCache>
                <c:formatCode>General</c:formatCode>
                <c:ptCount val="17"/>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numCache>
            </c:numRef>
          </c:val>
          <c:extLst xmlns:c16r2="http://schemas.microsoft.com/office/drawing/2015/06/chart">
            <c:ext xmlns:c16="http://schemas.microsoft.com/office/drawing/2014/chart" uri="{C3380CC4-5D6E-409C-BE32-E72D297353CC}">
              <c16:uniqueId val="{00000021-C3B3-4384-A4B1-8238DB894CD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FFFFFF"/>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179138562882"/>
          <c:y val="0.158784657412329"/>
          <c:w val="0.519796554365967"/>
          <c:h val="0.688710120026205"/>
        </c:manualLayout>
      </c:layout>
      <c:pieChart>
        <c:varyColors val="1"/>
        <c:ser>
          <c:idx val="0"/>
          <c:order val="0"/>
          <c:dPt>
            <c:idx val="0"/>
            <c:bubble3D val="0"/>
            <c:spPr>
              <a:solidFill>
                <a:schemeClr val="accent1"/>
              </a:solidFill>
            </c:spPr>
            <c:extLst xmlns:c16r2="http://schemas.microsoft.com/office/drawing/2015/06/chart">
              <c:ext xmlns:c16="http://schemas.microsoft.com/office/drawing/2014/chart" uri="{C3380CC4-5D6E-409C-BE32-E72D297353CC}">
                <c16:uniqueId val="{00000001-432A-4A2E-96D6-29D8F9F57433}"/>
              </c:ext>
            </c:extLst>
          </c:dPt>
          <c:dPt>
            <c:idx val="1"/>
            <c:bubble3D val="0"/>
            <c:spPr>
              <a:solidFill>
                <a:schemeClr val="accent1"/>
              </a:solidFill>
            </c:spPr>
            <c:extLst xmlns:c16r2="http://schemas.microsoft.com/office/drawing/2015/06/chart">
              <c:ext xmlns:c16="http://schemas.microsoft.com/office/drawing/2014/chart" uri="{C3380CC4-5D6E-409C-BE32-E72D297353CC}">
                <c16:uniqueId val="{00000003-432A-4A2E-96D6-29D8F9F57433}"/>
              </c:ext>
            </c:extLst>
          </c:dPt>
          <c:dPt>
            <c:idx val="2"/>
            <c:bubble3D val="0"/>
            <c:spPr>
              <a:solidFill>
                <a:schemeClr val="accent1"/>
              </a:solidFill>
            </c:spPr>
            <c:extLst xmlns:c16r2="http://schemas.microsoft.com/office/drawing/2015/06/chart">
              <c:ext xmlns:c16="http://schemas.microsoft.com/office/drawing/2014/chart" uri="{C3380CC4-5D6E-409C-BE32-E72D297353CC}">
                <c16:uniqueId val="{00000005-432A-4A2E-96D6-29D8F9F57433}"/>
              </c:ext>
            </c:extLst>
          </c:dPt>
          <c:dPt>
            <c:idx val="3"/>
            <c:bubble3D val="0"/>
            <c:spPr>
              <a:solidFill>
                <a:schemeClr val="accent1"/>
              </a:solidFill>
            </c:spPr>
            <c:extLst xmlns:c16r2="http://schemas.microsoft.com/office/drawing/2015/06/chart">
              <c:ext xmlns:c16="http://schemas.microsoft.com/office/drawing/2014/chart" uri="{C3380CC4-5D6E-409C-BE32-E72D297353CC}">
                <c16:uniqueId val="{00000007-432A-4A2E-96D6-29D8F9F57433}"/>
              </c:ext>
            </c:extLst>
          </c:dPt>
          <c:dPt>
            <c:idx val="4"/>
            <c:bubble3D val="0"/>
            <c:spPr>
              <a:solidFill>
                <a:schemeClr val="accent1"/>
              </a:solidFill>
            </c:spPr>
            <c:extLst xmlns:c16r2="http://schemas.microsoft.com/office/drawing/2015/06/chart">
              <c:ext xmlns:c16="http://schemas.microsoft.com/office/drawing/2014/chart" uri="{C3380CC4-5D6E-409C-BE32-E72D297353CC}">
                <c16:uniqueId val="{00000009-432A-4A2E-96D6-29D8F9F57433}"/>
              </c:ext>
            </c:extLst>
          </c:dPt>
          <c:dPt>
            <c:idx val="5"/>
            <c:bubble3D val="0"/>
            <c:spPr>
              <a:solidFill>
                <a:schemeClr val="accent1"/>
              </a:solidFill>
            </c:spPr>
            <c:extLst xmlns:c16r2="http://schemas.microsoft.com/office/drawing/2015/06/chart">
              <c:ext xmlns:c16="http://schemas.microsoft.com/office/drawing/2014/chart" uri="{C3380CC4-5D6E-409C-BE32-E72D297353CC}">
                <c16:uniqueId val="{0000000B-432A-4A2E-96D6-29D8F9F57433}"/>
              </c:ext>
            </c:extLst>
          </c:dPt>
          <c:dPt>
            <c:idx val="6"/>
            <c:bubble3D val="0"/>
            <c:spPr>
              <a:solidFill>
                <a:schemeClr val="bg1">
                  <a:lumMod val="85000"/>
                </a:schemeClr>
              </a:solidFill>
            </c:spPr>
            <c:extLst xmlns:c16r2="http://schemas.microsoft.com/office/drawing/2015/06/chart">
              <c:ext xmlns:c16="http://schemas.microsoft.com/office/drawing/2014/chart" uri="{C3380CC4-5D6E-409C-BE32-E72D297353CC}">
                <c16:uniqueId val="{0000000D-432A-4A2E-96D6-29D8F9F57433}"/>
              </c:ext>
            </c:extLst>
          </c:dPt>
          <c:dPt>
            <c:idx val="7"/>
            <c:bubble3D val="0"/>
            <c:spPr>
              <a:solidFill>
                <a:schemeClr val="bg1">
                  <a:lumMod val="85000"/>
                </a:schemeClr>
              </a:solidFill>
            </c:spPr>
            <c:extLst xmlns:c16r2="http://schemas.microsoft.com/office/drawing/2015/06/chart">
              <c:ext xmlns:c16="http://schemas.microsoft.com/office/drawing/2014/chart" uri="{C3380CC4-5D6E-409C-BE32-E72D297353CC}">
                <c16:uniqueId val="{0000000F-432A-4A2E-96D6-29D8F9F57433}"/>
              </c:ext>
            </c:extLst>
          </c:dPt>
          <c:dPt>
            <c:idx val="8"/>
            <c:bubble3D val="0"/>
            <c:spPr>
              <a:solidFill>
                <a:schemeClr val="bg1">
                  <a:lumMod val="85000"/>
                </a:schemeClr>
              </a:solidFill>
            </c:spPr>
            <c:extLst xmlns:c16r2="http://schemas.microsoft.com/office/drawing/2015/06/chart">
              <c:ext xmlns:c16="http://schemas.microsoft.com/office/drawing/2014/chart" uri="{C3380CC4-5D6E-409C-BE32-E72D297353CC}">
                <c16:uniqueId val="{00000011-432A-4A2E-96D6-29D8F9F57433}"/>
              </c:ext>
            </c:extLst>
          </c:dPt>
          <c:dPt>
            <c:idx val="9"/>
            <c:bubble3D val="0"/>
            <c:spPr>
              <a:solidFill>
                <a:schemeClr val="bg1">
                  <a:lumMod val="85000"/>
                </a:schemeClr>
              </a:solidFill>
            </c:spPr>
            <c:extLst xmlns:c16r2="http://schemas.microsoft.com/office/drawing/2015/06/chart">
              <c:ext xmlns:c16="http://schemas.microsoft.com/office/drawing/2014/chart" uri="{C3380CC4-5D6E-409C-BE32-E72D297353CC}">
                <c16:uniqueId val="{00000013-432A-4A2E-96D6-29D8F9F57433}"/>
              </c:ext>
            </c:extLst>
          </c:dPt>
          <c:dPt>
            <c:idx val="10"/>
            <c:bubble3D val="0"/>
            <c:spPr>
              <a:solidFill>
                <a:schemeClr val="bg1">
                  <a:lumMod val="85000"/>
                </a:schemeClr>
              </a:solidFill>
            </c:spPr>
            <c:extLst xmlns:c16r2="http://schemas.microsoft.com/office/drawing/2015/06/chart">
              <c:ext xmlns:c16="http://schemas.microsoft.com/office/drawing/2014/chart" uri="{C3380CC4-5D6E-409C-BE32-E72D297353CC}">
                <c16:uniqueId val="{00000015-432A-4A2E-96D6-29D8F9F57433}"/>
              </c:ext>
            </c:extLst>
          </c:dPt>
          <c:dPt>
            <c:idx val="11"/>
            <c:bubble3D val="0"/>
            <c:spPr>
              <a:solidFill>
                <a:schemeClr val="accent5">
                  <a:lumMod val="75000"/>
                </a:schemeClr>
              </a:solidFill>
            </c:spPr>
            <c:extLst xmlns:c16r2="http://schemas.microsoft.com/office/drawing/2015/06/chart">
              <c:ext xmlns:c16="http://schemas.microsoft.com/office/drawing/2014/chart" uri="{C3380CC4-5D6E-409C-BE32-E72D297353CC}">
                <c16:uniqueId val="{00000017-432A-4A2E-96D6-29D8F9F57433}"/>
              </c:ext>
            </c:extLst>
          </c:dPt>
          <c:dPt>
            <c:idx val="12"/>
            <c:bubble3D val="0"/>
            <c:spPr>
              <a:solidFill>
                <a:schemeClr val="accent5">
                  <a:lumMod val="75000"/>
                </a:schemeClr>
              </a:solidFill>
            </c:spPr>
            <c:extLst xmlns:c16r2="http://schemas.microsoft.com/office/drawing/2015/06/chart">
              <c:ext xmlns:c16="http://schemas.microsoft.com/office/drawing/2014/chart" uri="{C3380CC4-5D6E-409C-BE32-E72D297353CC}">
                <c16:uniqueId val="{00000019-432A-4A2E-96D6-29D8F9F57433}"/>
              </c:ext>
            </c:extLst>
          </c:dPt>
          <c:dPt>
            <c:idx val="13"/>
            <c:bubble3D val="0"/>
            <c:spPr>
              <a:solidFill>
                <a:schemeClr val="tx2"/>
              </a:solidFill>
            </c:spPr>
            <c:extLst xmlns:c16r2="http://schemas.microsoft.com/office/drawing/2015/06/chart">
              <c:ext xmlns:c16="http://schemas.microsoft.com/office/drawing/2014/chart" uri="{C3380CC4-5D6E-409C-BE32-E72D297353CC}">
                <c16:uniqueId val="{0000001B-432A-4A2E-96D6-29D8F9F57433}"/>
              </c:ext>
            </c:extLst>
          </c:dPt>
          <c:dPt>
            <c:idx val="14"/>
            <c:bubble3D val="0"/>
            <c:spPr>
              <a:solidFill>
                <a:schemeClr val="tx2"/>
              </a:solidFill>
            </c:spPr>
            <c:extLst xmlns:c16r2="http://schemas.microsoft.com/office/drawing/2015/06/chart">
              <c:ext xmlns:c16="http://schemas.microsoft.com/office/drawing/2014/chart" uri="{C3380CC4-5D6E-409C-BE32-E72D297353CC}">
                <c16:uniqueId val="{0000001D-432A-4A2E-96D6-29D8F9F57433}"/>
              </c:ext>
            </c:extLst>
          </c:dPt>
          <c:dPt>
            <c:idx val="15"/>
            <c:bubble3D val="0"/>
            <c:spPr>
              <a:solidFill>
                <a:schemeClr val="tx1"/>
              </a:solidFill>
            </c:spPr>
            <c:extLst xmlns:c16r2="http://schemas.microsoft.com/office/drawing/2015/06/chart">
              <c:ext xmlns:c16="http://schemas.microsoft.com/office/drawing/2014/chart" uri="{C3380CC4-5D6E-409C-BE32-E72D297353CC}">
                <c16:uniqueId val="{0000001F-432A-4A2E-96D6-29D8F9F57433}"/>
              </c:ext>
            </c:extLst>
          </c:dPt>
          <c:dPt>
            <c:idx val="16"/>
            <c:bubble3D val="0"/>
            <c:extLst xmlns:c16r2="http://schemas.microsoft.com/office/drawing/2015/06/chart">
              <c:ext xmlns:c16="http://schemas.microsoft.com/office/drawing/2014/chart" uri="{C3380CC4-5D6E-409C-BE32-E72D297353CC}">
                <c16:uniqueId val="{00000020-432A-4A2E-96D6-29D8F9F57433}"/>
              </c:ext>
            </c:extLst>
          </c:dPt>
          <c:dLbls>
            <c:dLbl>
              <c:idx val="1"/>
              <c:layout>
                <c:manualLayout>
                  <c:x val="-0.0718705984661718"/>
                  <c:y val="0.0907032225367433"/>
                </c:manualLayout>
              </c:layout>
              <c:tx>
                <c:rich>
                  <a:bodyPr/>
                  <a:lstStyle/>
                  <a:p>
                    <a:pPr>
                      <a:defRPr sz="1000" b="0" i="0" u="none" strike="noStrike" baseline="0">
                        <a:solidFill>
                          <a:srgbClr val="000000"/>
                        </a:solidFill>
                        <a:latin typeface="Calibri"/>
                        <a:ea typeface="Calibri"/>
                        <a:cs typeface="Calibri"/>
                      </a:defRPr>
                    </a:pPr>
                    <a:r>
                      <a:rPr lang="en-US" sz="800" b="0" i="0" u="none" strike="noStrike" baseline="0">
                        <a:solidFill>
                          <a:srgbClr val="FFFFFF"/>
                        </a:solidFill>
                        <a:latin typeface="Calibri"/>
                        <a:cs typeface="Calibri"/>
                      </a:rPr>
                      <a:t>República</a:t>
                    </a:r>
                  </a:p>
                  <a:p>
                    <a:pPr>
                      <a:defRPr sz="1000" b="0" i="0" u="none" strike="noStrike" baseline="0">
                        <a:solidFill>
                          <a:srgbClr val="000000"/>
                        </a:solidFill>
                        <a:latin typeface="Calibri"/>
                        <a:ea typeface="Calibri"/>
                        <a:cs typeface="Calibri"/>
                      </a:defRPr>
                    </a:pPr>
                    <a:r>
                      <a:rPr lang="en-US" sz="800" b="0" i="0" u="none" strike="noStrike" baseline="0">
                        <a:solidFill>
                          <a:srgbClr val="FFFFFF"/>
                        </a:solidFill>
                        <a:latin typeface="Calibri"/>
                        <a:cs typeface="Calibri"/>
                      </a:rPr>
                      <a:t>Dominicana</a:t>
                    </a:r>
                  </a:p>
                </c:rich>
              </c:tx>
              <c:spPr/>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432A-4A2E-96D6-29D8F9F57433}"/>
                </c:ext>
                <c:ext xmlns:c15="http://schemas.microsoft.com/office/drawing/2012/chart" uri="{CE6537A1-D6FC-4f65-9D91-7224C49458BB}"/>
              </c:extLst>
            </c:dLbl>
            <c:dLbl>
              <c:idx val="3"/>
              <c:tx>
                <c:rich>
                  <a:bodyPr/>
                  <a:lstStyle/>
                  <a:p>
                    <a:r>
                      <a:rPr lang="en-US"/>
                      <a:t>Haití</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432A-4A2E-96D6-29D8F9F57433}"/>
                </c:ext>
                <c:ext xmlns:c15="http://schemas.microsoft.com/office/drawing/2012/chart" uri="{CE6537A1-D6FC-4f65-9D91-7224C49458BB}"/>
              </c:extLst>
            </c:dLbl>
            <c:dLbl>
              <c:idx val="5"/>
              <c:tx>
                <c:rich>
                  <a:bodyPr/>
                  <a:lstStyle/>
                  <a:p>
                    <a:r>
                      <a:rPr lang="en-US"/>
                      <a:t>Panamá</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432A-4A2E-96D6-29D8F9F57433}"/>
                </c:ext>
                <c:ext xmlns:c15="http://schemas.microsoft.com/office/drawing/2012/chart" uri="{CE6537A1-D6FC-4f65-9D91-7224C49458BB}"/>
              </c:extLst>
            </c:dLbl>
            <c:dLbl>
              <c:idx val="6"/>
              <c:spPr/>
              <c:txPr>
                <a:bodyPr/>
                <a:lstStyle/>
                <a:p>
                  <a:pPr>
                    <a:defRPr sz="800" b="0" i="0" u="none" strike="noStrike" baseline="0">
                      <a:solidFill>
                        <a:srgbClr val="000000"/>
                      </a:solidFill>
                      <a:latin typeface="Calibri"/>
                      <a:ea typeface="Calibri"/>
                      <a:cs typeface="Calibri"/>
                    </a:defRPr>
                  </a:pPr>
                  <a:endParaRPr lang="en-US"/>
                </a:p>
              </c:txPr>
              <c:showLegendKey val="0"/>
              <c:showVal val="0"/>
              <c:showCatName val="1"/>
              <c:showSerName val="0"/>
              <c:showPercent val="0"/>
              <c:showBubbleSize val="0"/>
            </c:dLbl>
            <c:dLbl>
              <c:idx val="7"/>
              <c:spPr/>
              <c:txPr>
                <a:bodyPr/>
                <a:lstStyle/>
                <a:p>
                  <a:pPr>
                    <a:defRPr sz="800" b="0" i="0" u="none" strike="noStrike" baseline="0">
                      <a:solidFill>
                        <a:srgbClr val="000000"/>
                      </a:solidFill>
                      <a:latin typeface="Calibri"/>
                      <a:ea typeface="Calibri"/>
                      <a:cs typeface="Calibri"/>
                    </a:defRPr>
                  </a:pPr>
                  <a:endParaRPr lang="en-US"/>
                </a:p>
              </c:txPr>
              <c:showLegendKey val="0"/>
              <c:showVal val="0"/>
              <c:showCatName val="1"/>
              <c:showSerName val="0"/>
              <c:showPercent val="0"/>
              <c:showBubbleSize val="0"/>
            </c:dLbl>
            <c:dLbl>
              <c:idx val="8"/>
              <c:spPr/>
              <c:txPr>
                <a:bodyPr/>
                <a:lstStyle/>
                <a:p>
                  <a:pPr>
                    <a:defRPr sz="800" b="0" i="0" u="none" strike="noStrike" baseline="0">
                      <a:solidFill>
                        <a:srgbClr val="000000"/>
                      </a:solidFill>
                      <a:latin typeface="Calibri"/>
                      <a:ea typeface="Calibri"/>
                      <a:cs typeface="Calibri"/>
                    </a:defRPr>
                  </a:pPr>
                  <a:endParaRPr lang="en-US"/>
                </a:p>
              </c:txPr>
              <c:showLegendKey val="0"/>
              <c:showVal val="0"/>
              <c:showCatName val="1"/>
              <c:showSerName val="0"/>
              <c:showPercent val="0"/>
              <c:showBubbleSize val="0"/>
            </c:dLbl>
            <c:dLbl>
              <c:idx val="9"/>
              <c:spPr/>
              <c:txPr>
                <a:bodyPr/>
                <a:lstStyle/>
                <a:p>
                  <a:pPr>
                    <a:defRPr sz="800" b="0" i="0" u="none" strike="noStrike" baseline="0">
                      <a:solidFill>
                        <a:srgbClr val="000000"/>
                      </a:solidFill>
                      <a:latin typeface="Calibri"/>
                      <a:ea typeface="Calibri"/>
                      <a:cs typeface="Calibri"/>
                    </a:defRPr>
                  </a:pPr>
                  <a:endParaRPr lang="en-US"/>
                </a:p>
              </c:txPr>
              <c:showLegendKey val="0"/>
              <c:showVal val="0"/>
              <c:showCatName val="1"/>
              <c:showSerName val="0"/>
              <c:showPercent val="0"/>
              <c:showBubbleSize val="0"/>
            </c:dLbl>
            <c:dLbl>
              <c:idx val="10"/>
              <c:tx>
                <c:rich>
                  <a:bodyPr/>
                  <a:lstStyle/>
                  <a:p>
                    <a:pPr>
                      <a:defRPr sz="800" b="0" i="0" u="none" strike="noStrike" baseline="0">
                        <a:solidFill>
                          <a:srgbClr val="000000"/>
                        </a:solidFill>
                        <a:latin typeface="Calibri"/>
                        <a:ea typeface="Calibri"/>
                        <a:cs typeface="Calibri"/>
                      </a:defRPr>
                    </a:pPr>
                    <a:r>
                      <a:rPr lang="en-US"/>
                      <a:t>Perú</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432A-4A2E-96D6-29D8F9F57433}"/>
                </c:ext>
                <c:ext xmlns:c15="http://schemas.microsoft.com/office/drawing/2012/chart" uri="{CE6537A1-D6FC-4f65-9D91-7224C49458BB}"/>
              </c:extLst>
            </c:dLbl>
            <c:dLbl>
              <c:idx val="12"/>
              <c:tx>
                <c:rich>
                  <a:bodyPr/>
                  <a:lstStyle/>
                  <a:p>
                    <a:r>
                      <a:rPr lang="en-US"/>
                      <a:t>México</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432A-4A2E-96D6-29D8F9F57433}"/>
                </c:ext>
                <c:ext xmlns:c15="http://schemas.microsoft.com/office/drawing/2012/chart" uri="{CE6537A1-D6FC-4f65-9D91-7224C49458BB}"/>
              </c:extLst>
            </c:dLbl>
            <c:dLbl>
              <c:idx val="15"/>
              <c:tx>
                <c:rich>
                  <a:bodyPr/>
                  <a:lstStyle/>
                  <a:p>
                    <a:r>
                      <a:rPr lang="en-US"/>
                      <a:t>Brasil</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F-432A-4A2E-96D6-29D8F9F57433}"/>
                </c:ext>
                <c:ext xmlns:c15="http://schemas.microsoft.com/office/drawing/2012/chart" uri="{CE6537A1-D6FC-4f65-9D91-7224C49458BB}"/>
              </c:extLst>
            </c:dLbl>
            <c:spPr>
              <a:noFill/>
              <a:ln>
                <a:noFill/>
              </a:ln>
              <a:effectLst/>
            </c:spPr>
            <c:txPr>
              <a:bodyPr/>
              <a:lstStyle/>
              <a:p>
                <a:pPr>
                  <a:defRPr sz="800" b="0" i="0" u="none" strike="noStrike" baseline="0">
                    <a:solidFill>
                      <a:srgbClr val="FFFFFF"/>
                    </a:solidFill>
                    <a:latin typeface="Calibri"/>
                    <a:ea typeface="Calibri"/>
                    <a:cs typeface="Calibri"/>
                  </a:defRPr>
                </a:pPr>
                <a:endParaRPr lang="en-US"/>
              </a:p>
            </c:txPr>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'5.9'!$N$19:$N$35</c:f>
              <c:strCache>
                <c:ptCount val="17"/>
                <c:pt idx="0">
                  <c:v>Argentina</c:v>
                </c:pt>
                <c:pt idx="1">
                  <c:v>Dominican Republic</c:v>
                </c:pt>
                <c:pt idx="2">
                  <c:v>El Salvador</c:v>
                </c:pt>
                <c:pt idx="3">
                  <c:v>Haiti</c:v>
                </c:pt>
                <c:pt idx="4">
                  <c:v>Honduras</c:v>
                </c:pt>
                <c:pt idx="5">
                  <c:v>Panama</c:v>
                </c:pt>
                <c:pt idx="6">
                  <c:v>Chile</c:v>
                </c:pt>
                <c:pt idx="7">
                  <c:v>Colombia</c:v>
                </c:pt>
                <c:pt idx="8">
                  <c:v>Costa Rica</c:v>
                </c:pt>
                <c:pt idx="9">
                  <c:v>Ecuador</c:v>
                </c:pt>
                <c:pt idx="10">
                  <c:v>Peru</c:v>
                </c:pt>
                <c:pt idx="11">
                  <c:v>Barbados</c:v>
                </c:pt>
                <c:pt idx="12">
                  <c:v>Mexico</c:v>
                </c:pt>
                <c:pt idx="13">
                  <c:v>Guatemala</c:v>
                </c:pt>
                <c:pt idx="14">
                  <c:v>Paraguay</c:v>
                </c:pt>
                <c:pt idx="15">
                  <c:v>Brazil</c:v>
                </c:pt>
                <c:pt idx="16">
                  <c:v>Jamaica</c:v>
                </c:pt>
              </c:strCache>
            </c:strRef>
          </c:cat>
          <c:val>
            <c:numRef>
              <c:f>'5.9'!$O$19:$O$35</c:f>
              <c:numCache>
                <c:formatCode>General</c:formatCode>
                <c:ptCount val="17"/>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numCache>
            </c:numRef>
          </c:val>
          <c:extLst xmlns:c16r2="http://schemas.microsoft.com/office/drawing/2015/06/chart">
            <c:ext xmlns:c16="http://schemas.microsoft.com/office/drawing/2014/chart" uri="{C3380CC4-5D6E-409C-BE32-E72D297353CC}">
              <c16:uniqueId val="{00000021-432A-4A2E-96D6-29D8F9F5743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chemeClr val="accent1"/>
            </a:solidFill>
            <a:ln>
              <a:solidFill>
                <a:schemeClr val="bg1"/>
              </a:solidFill>
            </a:ln>
          </c:spPr>
          <c:dPt>
            <c:idx val="0"/>
            <c:bubble3D val="0"/>
            <c:extLst xmlns:c16r2="http://schemas.microsoft.com/office/drawing/2015/06/chart">
              <c:ext xmlns:c16="http://schemas.microsoft.com/office/drawing/2014/chart" uri="{C3380CC4-5D6E-409C-BE32-E72D297353CC}">
                <c16:uniqueId val="{00000000-9D9C-4AB4-87C2-C42F107E5AB5}"/>
              </c:ext>
            </c:extLst>
          </c:dPt>
          <c:dPt>
            <c:idx val="1"/>
            <c:bubble3D val="0"/>
            <c:extLst xmlns:c16r2="http://schemas.microsoft.com/office/drawing/2015/06/chart">
              <c:ext xmlns:c16="http://schemas.microsoft.com/office/drawing/2014/chart" uri="{C3380CC4-5D6E-409C-BE32-E72D297353CC}">
                <c16:uniqueId val="{00000001-9D9C-4AB4-87C2-C42F107E5AB5}"/>
              </c:ext>
            </c:extLst>
          </c:dPt>
          <c:dPt>
            <c:idx val="2"/>
            <c:bubble3D val="0"/>
            <c:extLst xmlns:c16r2="http://schemas.microsoft.com/office/drawing/2015/06/chart">
              <c:ext xmlns:c16="http://schemas.microsoft.com/office/drawing/2014/chart" uri="{C3380CC4-5D6E-409C-BE32-E72D297353CC}">
                <c16:uniqueId val="{00000002-9D9C-4AB4-87C2-C42F107E5AB5}"/>
              </c:ext>
            </c:extLst>
          </c:dPt>
          <c:dPt>
            <c:idx val="3"/>
            <c:bubble3D val="0"/>
            <c:extLst xmlns:c16r2="http://schemas.microsoft.com/office/drawing/2015/06/chart">
              <c:ext xmlns:c16="http://schemas.microsoft.com/office/drawing/2014/chart" uri="{C3380CC4-5D6E-409C-BE32-E72D297353CC}">
                <c16:uniqueId val="{00000003-9D9C-4AB4-87C2-C42F107E5AB5}"/>
              </c:ext>
            </c:extLst>
          </c:dPt>
          <c:dPt>
            <c:idx val="4"/>
            <c:bubble3D val="0"/>
            <c:extLst xmlns:c16r2="http://schemas.microsoft.com/office/drawing/2015/06/chart">
              <c:ext xmlns:c16="http://schemas.microsoft.com/office/drawing/2014/chart" uri="{C3380CC4-5D6E-409C-BE32-E72D297353CC}">
                <c16:uniqueId val="{00000004-9D9C-4AB4-87C2-C42F107E5AB5}"/>
              </c:ext>
            </c:extLst>
          </c:dPt>
          <c:dPt>
            <c:idx val="5"/>
            <c:bubble3D val="0"/>
            <c:extLst xmlns:c16r2="http://schemas.microsoft.com/office/drawing/2015/06/chart">
              <c:ext xmlns:c16="http://schemas.microsoft.com/office/drawing/2014/chart" uri="{C3380CC4-5D6E-409C-BE32-E72D297353CC}">
                <c16:uniqueId val="{00000005-9D9C-4AB4-87C2-C42F107E5AB5}"/>
              </c:ext>
            </c:extLst>
          </c:dPt>
          <c:dPt>
            <c:idx val="6"/>
            <c:bubble3D val="0"/>
            <c:extLst xmlns:c16r2="http://schemas.microsoft.com/office/drawing/2015/06/chart">
              <c:ext xmlns:c16="http://schemas.microsoft.com/office/drawing/2014/chart" uri="{C3380CC4-5D6E-409C-BE32-E72D297353CC}">
                <c16:uniqueId val="{00000006-9D9C-4AB4-87C2-C42F107E5AB5}"/>
              </c:ext>
            </c:extLst>
          </c:dPt>
          <c:dPt>
            <c:idx val="7"/>
            <c:bubble3D val="0"/>
            <c:extLst xmlns:c16r2="http://schemas.microsoft.com/office/drawing/2015/06/chart">
              <c:ext xmlns:c16="http://schemas.microsoft.com/office/drawing/2014/chart" uri="{C3380CC4-5D6E-409C-BE32-E72D297353CC}">
                <c16:uniqueId val="{00000007-9D9C-4AB4-87C2-C42F107E5AB5}"/>
              </c:ext>
            </c:extLst>
          </c:dPt>
          <c:dPt>
            <c:idx val="8"/>
            <c:bubble3D val="0"/>
            <c:extLst xmlns:c16r2="http://schemas.microsoft.com/office/drawing/2015/06/chart">
              <c:ext xmlns:c16="http://schemas.microsoft.com/office/drawing/2014/chart" uri="{C3380CC4-5D6E-409C-BE32-E72D297353CC}">
                <c16:uniqueId val="{00000008-9D9C-4AB4-87C2-C42F107E5AB5}"/>
              </c:ext>
            </c:extLst>
          </c:dPt>
          <c:dPt>
            <c:idx val="9"/>
            <c:bubble3D val="0"/>
            <c:extLst xmlns:c16r2="http://schemas.microsoft.com/office/drawing/2015/06/chart">
              <c:ext xmlns:c16="http://schemas.microsoft.com/office/drawing/2014/chart" uri="{C3380CC4-5D6E-409C-BE32-E72D297353CC}">
                <c16:uniqueId val="{00000009-9D9C-4AB4-87C2-C42F107E5AB5}"/>
              </c:ext>
            </c:extLst>
          </c:dPt>
          <c:dPt>
            <c:idx val="10"/>
            <c:bubble3D val="0"/>
            <c:extLst xmlns:c16r2="http://schemas.microsoft.com/office/drawing/2015/06/chart">
              <c:ext xmlns:c16="http://schemas.microsoft.com/office/drawing/2014/chart" uri="{C3380CC4-5D6E-409C-BE32-E72D297353CC}">
                <c16:uniqueId val="{0000000A-9D9C-4AB4-87C2-C42F107E5AB5}"/>
              </c:ext>
            </c:extLst>
          </c:dPt>
          <c:dPt>
            <c:idx val="11"/>
            <c:bubble3D val="0"/>
            <c:extLst xmlns:c16r2="http://schemas.microsoft.com/office/drawing/2015/06/chart">
              <c:ext xmlns:c16="http://schemas.microsoft.com/office/drawing/2014/chart" uri="{C3380CC4-5D6E-409C-BE32-E72D297353CC}">
                <c16:uniqueId val="{0000000B-9D9C-4AB4-87C2-C42F107E5AB5}"/>
              </c:ext>
            </c:extLst>
          </c:dPt>
          <c:dPt>
            <c:idx val="12"/>
            <c:bubble3D val="0"/>
            <c:extLst xmlns:c16r2="http://schemas.microsoft.com/office/drawing/2015/06/chart">
              <c:ext xmlns:c16="http://schemas.microsoft.com/office/drawing/2014/chart" uri="{C3380CC4-5D6E-409C-BE32-E72D297353CC}">
                <c16:uniqueId val="{0000000C-9D9C-4AB4-87C2-C42F107E5AB5}"/>
              </c:ext>
            </c:extLst>
          </c:dPt>
          <c:dPt>
            <c:idx val="13"/>
            <c:bubble3D val="0"/>
            <c:spPr>
              <a:solidFill>
                <a:schemeClr val="bg1">
                  <a:lumMod val="85000"/>
                </a:schemeClr>
              </a:solidFill>
              <a:ln>
                <a:solidFill>
                  <a:schemeClr val="bg1"/>
                </a:solidFill>
              </a:ln>
            </c:spPr>
            <c:extLst xmlns:c16r2="http://schemas.microsoft.com/office/drawing/2015/06/chart">
              <c:ext xmlns:c16="http://schemas.microsoft.com/office/drawing/2014/chart" uri="{C3380CC4-5D6E-409C-BE32-E72D297353CC}">
                <c16:uniqueId val="{0000000E-9D9C-4AB4-87C2-C42F107E5AB5}"/>
              </c:ext>
            </c:extLst>
          </c:dPt>
          <c:dPt>
            <c:idx val="14"/>
            <c:bubble3D val="0"/>
            <c:spPr>
              <a:solidFill>
                <a:schemeClr val="bg1">
                  <a:lumMod val="85000"/>
                </a:schemeClr>
              </a:solidFill>
              <a:ln>
                <a:solidFill>
                  <a:schemeClr val="bg1"/>
                </a:solidFill>
              </a:ln>
            </c:spPr>
            <c:extLst xmlns:c16r2="http://schemas.microsoft.com/office/drawing/2015/06/chart">
              <c:ext xmlns:c16="http://schemas.microsoft.com/office/drawing/2014/chart" uri="{C3380CC4-5D6E-409C-BE32-E72D297353CC}">
                <c16:uniqueId val="{00000010-9D9C-4AB4-87C2-C42F107E5AB5}"/>
              </c:ext>
            </c:extLst>
          </c:dPt>
          <c:dPt>
            <c:idx val="15"/>
            <c:bubble3D val="0"/>
            <c:spPr>
              <a:solidFill>
                <a:schemeClr val="bg1">
                  <a:lumMod val="85000"/>
                </a:schemeClr>
              </a:solidFill>
              <a:ln>
                <a:solidFill>
                  <a:schemeClr val="bg1"/>
                </a:solidFill>
              </a:ln>
            </c:spPr>
            <c:extLst xmlns:c16r2="http://schemas.microsoft.com/office/drawing/2015/06/chart">
              <c:ext xmlns:c16="http://schemas.microsoft.com/office/drawing/2014/chart" uri="{C3380CC4-5D6E-409C-BE32-E72D297353CC}">
                <c16:uniqueId val="{00000012-9D9C-4AB4-87C2-C42F107E5AB5}"/>
              </c:ext>
            </c:extLst>
          </c:dPt>
          <c:dPt>
            <c:idx val="16"/>
            <c:bubble3D val="0"/>
            <c:spPr>
              <a:solidFill>
                <a:schemeClr val="accent1">
                  <a:lumMod val="75000"/>
                </a:schemeClr>
              </a:solidFill>
              <a:ln>
                <a:solidFill>
                  <a:schemeClr val="bg1"/>
                </a:solidFill>
              </a:ln>
            </c:spPr>
            <c:extLst xmlns:c16r2="http://schemas.microsoft.com/office/drawing/2015/06/chart">
              <c:ext xmlns:c16="http://schemas.microsoft.com/office/drawing/2014/chart" uri="{C3380CC4-5D6E-409C-BE32-E72D297353CC}">
                <c16:uniqueId val="{00000014-9D9C-4AB4-87C2-C42F107E5AB5}"/>
              </c:ext>
            </c:extLst>
          </c:dPt>
          <c:dLbls>
            <c:dLbl>
              <c:idx val="1"/>
              <c:tx>
                <c:rich>
                  <a:bodyPr/>
                  <a:lstStyle/>
                  <a:p>
                    <a:r>
                      <a:rPr lang="en-US"/>
                      <a:t>Brasil </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9D9C-4AB4-87C2-C42F107E5AB5}"/>
                </c:ext>
                <c:ext xmlns:c15="http://schemas.microsoft.com/office/drawing/2012/chart" uri="{CE6537A1-D6FC-4f65-9D91-7224C49458BB}"/>
              </c:extLst>
            </c:dLbl>
            <c:dLbl>
              <c:idx val="3"/>
              <c:tx>
                <c:rich>
                  <a:bodyPr/>
                  <a:lstStyle/>
                  <a:p>
                    <a:r>
                      <a:rPr lang="en-US"/>
                      <a:t>República Dominicana</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9D9C-4AB4-87C2-C42F107E5AB5}"/>
                </c:ext>
                <c:ext xmlns:c15="http://schemas.microsoft.com/office/drawing/2012/chart" uri="{CE6537A1-D6FC-4f65-9D91-7224C49458BB}"/>
              </c:extLst>
            </c:dLbl>
            <c:dLbl>
              <c:idx val="6"/>
              <c:layout>
                <c:manualLayout>
                  <c:x val="-0.0806788003958522"/>
                  <c:y val="-0.0777684670664695"/>
                </c:manualLayout>
              </c:layout>
              <c:tx>
                <c:rich>
                  <a:bodyPr/>
                  <a:lstStyle/>
                  <a:p>
                    <a:r>
                      <a:rPr lang="en-US"/>
                      <a:t>Haití</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9D9C-4AB4-87C2-C42F107E5AB5}"/>
                </c:ext>
                <c:ext xmlns:c15="http://schemas.microsoft.com/office/drawing/2012/chart" uri="{CE6537A1-D6FC-4f65-9D91-7224C49458BB}"/>
              </c:extLst>
            </c:dLbl>
            <c:dLbl>
              <c:idx val="9"/>
              <c:tx>
                <c:rich>
                  <a:bodyPr/>
                  <a:lstStyle/>
                  <a:p>
                    <a:r>
                      <a:rPr lang="en-US"/>
                      <a:t>México</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9D9C-4AB4-87C2-C42F107E5AB5}"/>
                </c:ext>
                <c:ext xmlns:c15="http://schemas.microsoft.com/office/drawing/2012/chart" uri="{CE6537A1-D6FC-4f65-9D91-7224C49458BB}"/>
              </c:extLst>
            </c:dLbl>
            <c:dLbl>
              <c:idx val="10"/>
              <c:tx>
                <c:rich>
                  <a:bodyPr/>
                  <a:lstStyle/>
                  <a:p>
                    <a:r>
                      <a:rPr lang="en-US"/>
                      <a:t>Panamá</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9D9C-4AB4-87C2-C42F107E5AB5}"/>
                </c:ext>
                <c:ext xmlns:c15="http://schemas.microsoft.com/office/drawing/2012/chart" uri="{CE6537A1-D6FC-4f65-9D91-7224C49458BB}"/>
              </c:extLst>
            </c:dLbl>
            <c:dLbl>
              <c:idx val="12"/>
              <c:tx>
                <c:rich>
                  <a:bodyPr/>
                  <a:lstStyle/>
                  <a:p>
                    <a:r>
                      <a:rPr lang="en-US"/>
                      <a:t>Perú</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9D9C-4AB4-87C2-C42F107E5AB5}"/>
                </c:ext>
                <c:ext xmlns:c15="http://schemas.microsoft.com/office/drawing/2012/chart" uri="{CE6537A1-D6FC-4f65-9D91-7224C49458BB}"/>
              </c:extLst>
            </c:dLbl>
            <c:spPr>
              <a:noFill/>
              <a:ln>
                <a:noFill/>
              </a:ln>
              <a:effectLst/>
            </c:spPr>
            <c:txPr>
              <a:bodyPr/>
              <a:lstStyle/>
              <a:p>
                <a:pPr>
                  <a:defRPr sz="800" b="0" i="0" u="none" strike="noStrike" baseline="0">
                    <a:solidFill>
                      <a:srgbClr val="000000"/>
                    </a:solidFill>
                    <a:latin typeface="Calibri"/>
                    <a:ea typeface="Calibri"/>
                    <a:cs typeface="Calibri"/>
                  </a:defRPr>
                </a:pPr>
                <a:endParaRPr lang="en-US"/>
              </a:p>
            </c:txPr>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'5.10'!$S$9:$S$25</c:f>
              <c:strCache>
                <c:ptCount val="17"/>
                <c:pt idx="0">
                  <c:v>Argentina</c:v>
                </c:pt>
                <c:pt idx="1">
                  <c:v>Brazil </c:v>
                </c:pt>
                <c:pt idx="2">
                  <c:v>Costa Rica</c:v>
                </c:pt>
                <c:pt idx="3">
                  <c:v>Dominican Republic</c:v>
                </c:pt>
                <c:pt idx="4">
                  <c:v>El Salvador</c:v>
                </c:pt>
                <c:pt idx="5">
                  <c:v>Guatemala</c:v>
                </c:pt>
                <c:pt idx="6">
                  <c:v>Haiti</c:v>
                </c:pt>
                <c:pt idx="7">
                  <c:v>Honduras</c:v>
                </c:pt>
                <c:pt idx="8">
                  <c:v>Jamaica</c:v>
                </c:pt>
                <c:pt idx="9">
                  <c:v>Mexico</c:v>
                </c:pt>
                <c:pt idx="10">
                  <c:v>Panama</c:v>
                </c:pt>
                <c:pt idx="11">
                  <c:v>Paraguay</c:v>
                </c:pt>
                <c:pt idx="12">
                  <c:v>Peru</c:v>
                </c:pt>
                <c:pt idx="13">
                  <c:v>Barbados</c:v>
                </c:pt>
                <c:pt idx="14">
                  <c:v>Colombia</c:v>
                </c:pt>
                <c:pt idx="15">
                  <c:v>Ecuador</c:v>
                </c:pt>
                <c:pt idx="16">
                  <c:v>Chile</c:v>
                </c:pt>
              </c:strCache>
            </c:strRef>
          </c:cat>
          <c:val>
            <c:numRef>
              <c:f>'5.10'!$T$9:$T$25</c:f>
              <c:numCache>
                <c:formatCode>General</c:formatCode>
                <c:ptCount val="17"/>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numCache>
            </c:numRef>
          </c:val>
          <c:extLst xmlns:c16r2="http://schemas.microsoft.com/office/drawing/2015/06/chart">
            <c:ext xmlns:c16="http://schemas.microsoft.com/office/drawing/2014/chart" uri="{C3380CC4-5D6E-409C-BE32-E72D297353CC}">
              <c16:uniqueId val="{00000015-9D9C-4AB4-87C2-C42F107E5AB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chemeClr val="accent1">
                <a:lumMod val="75000"/>
              </a:schemeClr>
            </a:solidFill>
            <a:ln>
              <a:solidFill>
                <a:schemeClr val="bg1"/>
              </a:solidFill>
            </a:ln>
          </c:spPr>
          <c:dPt>
            <c:idx val="0"/>
            <c:bubble3D val="0"/>
            <c:extLst xmlns:c16r2="http://schemas.microsoft.com/office/drawing/2015/06/chart">
              <c:ext xmlns:c16="http://schemas.microsoft.com/office/drawing/2014/chart" uri="{C3380CC4-5D6E-409C-BE32-E72D297353CC}">
                <c16:uniqueId val="{00000000-030D-42A2-A54E-EE170C1D1357}"/>
              </c:ext>
            </c:extLst>
          </c:dPt>
          <c:dPt>
            <c:idx val="1"/>
            <c:bubble3D val="0"/>
            <c:extLst xmlns:c16r2="http://schemas.microsoft.com/office/drawing/2015/06/chart">
              <c:ext xmlns:c16="http://schemas.microsoft.com/office/drawing/2014/chart" uri="{C3380CC4-5D6E-409C-BE32-E72D297353CC}">
                <c16:uniqueId val="{00000001-030D-42A2-A54E-EE170C1D1357}"/>
              </c:ext>
            </c:extLst>
          </c:dPt>
          <c:dPt>
            <c:idx val="2"/>
            <c:bubble3D val="0"/>
            <c:extLst xmlns:c16r2="http://schemas.microsoft.com/office/drawing/2015/06/chart">
              <c:ext xmlns:c16="http://schemas.microsoft.com/office/drawing/2014/chart" uri="{C3380CC4-5D6E-409C-BE32-E72D297353CC}">
                <c16:uniqueId val="{00000002-030D-42A2-A54E-EE170C1D1357}"/>
              </c:ext>
            </c:extLst>
          </c:dPt>
          <c:dPt>
            <c:idx val="3"/>
            <c:bubble3D val="0"/>
            <c:extLst xmlns:c16r2="http://schemas.microsoft.com/office/drawing/2015/06/chart">
              <c:ext xmlns:c16="http://schemas.microsoft.com/office/drawing/2014/chart" uri="{C3380CC4-5D6E-409C-BE32-E72D297353CC}">
                <c16:uniqueId val="{00000003-030D-42A2-A54E-EE170C1D1357}"/>
              </c:ext>
            </c:extLst>
          </c:dPt>
          <c:dPt>
            <c:idx val="4"/>
            <c:bubble3D val="0"/>
            <c:extLst xmlns:c16r2="http://schemas.microsoft.com/office/drawing/2015/06/chart">
              <c:ext xmlns:c16="http://schemas.microsoft.com/office/drawing/2014/chart" uri="{C3380CC4-5D6E-409C-BE32-E72D297353CC}">
                <c16:uniqueId val="{00000004-030D-42A2-A54E-EE170C1D1357}"/>
              </c:ext>
            </c:extLst>
          </c:dPt>
          <c:dPt>
            <c:idx val="5"/>
            <c:bubble3D val="0"/>
            <c:extLst xmlns:c16r2="http://schemas.microsoft.com/office/drawing/2015/06/chart">
              <c:ext xmlns:c16="http://schemas.microsoft.com/office/drawing/2014/chart" uri="{C3380CC4-5D6E-409C-BE32-E72D297353CC}">
                <c16:uniqueId val="{00000005-030D-42A2-A54E-EE170C1D1357}"/>
              </c:ext>
            </c:extLst>
          </c:dPt>
          <c:dPt>
            <c:idx val="6"/>
            <c:bubble3D val="0"/>
            <c:extLst xmlns:c16r2="http://schemas.microsoft.com/office/drawing/2015/06/chart">
              <c:ext xmlns:c16="http://schemas.microsoft.com/office/drawing/2014/chart" uri="{C3380CC4-5D6E-409C-BE32-E72D297353CC}">
                <c16:uniqueId val="{00000006-030D-42A2-A54E-EE170C1D1357}"/>
              </c:ext>
            </c:extLst>
          </c:dPt>
          <c:dPt>
            <c:idx val="7"/>
            <c:bubble3D val="0"/>
            <c:extLst xmlns:c16r2="http://schemas.microsoft.com/office/drawing/2015/06/chart">
              <c:ext xmlns:c16="http://schemas.microsoft.com/office/drawing/2014/chart" uri="{C3380CC4-5D6E-409C-BE32-E72D297353CC}">
                <c16:uniqueId val="{00000007-030D-42A2-A54E-EE170C1D1357}"/>
              </c:ext>
            </c:extLst>
          </c:dPt>
          <c:dPt>
            <c:idx val="8"/>
            <c:bubble3D val="0"/>
            <c:spPr>
              <a:solidFill>
                <a:schemeClr val="bg1">
                  <a:lumMod val="75000"/>
                </a:schemeClr>
              </a:solidFill>
              <a:ln>
                <a:solidFill>
                  <a:schemeClr val="bg1"/>
                </a:solidFill>
              </a:ln>
            </c:spPr>
            <c:extLst xmlns:c16r2="http://schemas.microsoft.com/office/drawing/2015/06/chart">
              <c:ext xmlns:c16="http://schemas.microsoft.com/office/drawing/2014/chart" uri="{C3380CC4-5D6E-409C-BE32-E72D297353CC}">
                <c16:uniqueId val="{00000009-030D-42A2-A54E-EE170C1D1357}"/>
              </c:ext>
            </c:extLst>
          </c:dPt>
          <c:dPt>
            <c:idx val="9"/>
            <c:bubble3D val="0"/>
            <c:spPr>
              <a:solidFill>
                <a:schemeClr val="bg1">
                  <a:lumMod val="75000"/>
                </a:schemeClr>
              </a:solidFill>
              <a:ln>
                <a:solidFill>
                  <a:schemeClr val="bg1"/>
                </a:solidFill>
              </a:ln>
            </c:spPr>
            <c:extLst xmlns:c16r2="http://schemas.microsoft.com/office/drawing/2015/06/chart">
              <c:ext xmlns:c16="http://schemas.microsoft.com/office/drawing/2014/chart" uri="{C3380CC4-5D6E-409C-BE32-E72D297353CC}">
                <c16:uniqueId val="{0000000B-030D-42A2-A54E-EE170C1D1357}"/>
              </c:ext>
            </c:extLst>
          </c:dPt>
          <c:dPt>
            <c:idx val="10"/>
            <c:bubble3D val="0"/>
            <c:spPr>
              <a:solidFill>
                <a:schemeClr val="bg1">
                  <a:lumMod val="75000"/>
                </a:schemeClr>
              </a:solidFill>
              <a:ln>
                <a:solidFill>
                  <a:schemeClr val="bg1"/>
                </a:solidFill>
              </a:ln>
            </c:spPr>
            <c:extLst xmlns:c16r2="http://schemas.microsoft.com/office/drawing/2015/06/chart">
              <c:ext xmlns:c16="http://schemas.microsoft.com/office/drawing/2014/chart" uri="{C3380CC4-5D6E-409C-BE32-E72D297353CC}">
                <c16:uniqueId val="{0000000D-030D-42A2-A54E-EE170C1D1357}"/>
              </c:ext>
            </c:extLst>
          </c:dPt>
          <c:dPt>
            <c:idx val="11"/>
            <c:bubble3D val="0"/>
            <c:spPr>
              <a:solidFill>
                <a:schemeClr val="bg1">
                  <a:lumMod val="75000"/>
                </a:schemeClr>
              </a:solidFill>
              <a:ln>
                <a:solidFill>
                  <a:schemeClr val="bg1"/>
                </a:solidFill>
              </a:ln>
            </c:spPr>
            <c:extLst xmlns:c16r2="http://schemas.microsoft.com/office/drawing/2015/06/chart">
              <c:ext xmlns:c16="http://schemas.microsoft.com/office/drawing/2014/chart" uri="{C3380CC4-5D6E-409C-BE32-E72D297353CC}">
                <c16:uniqueId val="{0000000F-030D-42A2-A54E-EE170C1D1357}"/>
              </c:ext>
            </c:extLst>
          </c:dPt>
          <c:dPt>
            <c:idx val="12"/>
            <c:bubble3D val="0"/>
            <c:spPr>
              <a:solidFill>
                <a:schemeClr val="bg1">
                  <a:lumMod val="75000"/>
                </a:schemeClr>
              </a:solidFill>
              <a:ln>
                <a:solidFill>
                  <a:schemeClr val="bg1"/>
                </a:solidFill>
              </a:ln>
            </c:spPr>
            <c:extLst xmlns:c16r2="http://schemas.microsoft.com/office/drawing/2015/06/chart">
              <c:ext xmlns:c16="http://schemas.microsoft.com/office/drawing/2014/chart" uri="{C3380CC4-5D6E-409C-BE32-E72D297353CC}">
                <c16:uniqueId val="{00000011-030D-42A2-A54E-EE170C1D1357}"/>
              </c:ext>
            </c:extLst>
          </c:dPt>
          <c:dPt>
            <c:idx val="13"/>
            <c:bubble3D val="0"/>
            <c:spPr>
              <a:solidFill>
                <a:schemeClr val="bg1">
                  <a:lumMod val="75000"/>
                </a:schemeClr>
              </a:solidFill>
              <a:ln>
                <a:solidFill>
                  <a:schemeClr val="bg1"/>
                </a:solidFill>
              </a:ln>
            </c:spPr>
            <c:extLst xmlns:c16r2="http://schemas.microsoft.com/office/drawing/2015/06/chart">
              <c:ext xmlns:c16="http://schemas.microsoft.com/office/drawing/2014/chart" uri="{C3380CC4-5D6E-409C-BE32-E72D297353CC}">
                <c16:uniqueId val="{00000013-030D-42A2-A54E-EE170C1D1357}"/>
              </c:ext>
            </c:extLst>
          </c:dPt>
          <c:dPt>
            <c:idx val="14"/>
            <c:bubble3D val="0"/>
            <c:spPr>
              <a:solidFill>
                <a:schemeClr val="tx2">
                  <a:lumMod val="75000"/>
                </a:schemeClr>
              </a:solidFill>
              <a:ln>
                <a:solidFill>
                  <a:schemeClr val="bg1"/>
                </a:solidFill>
              </a:ln>
            </c:spPr>
            <c:extLst xmlns:c16r2="http://schemas.microsoft.com/office/drawing/2015/06/chart">
              <c:ext xmlns:c16="http://schemas.microsoft.com/office/drawing/2014/chart" uri="{C3380CC4-5D6E-409C-BE32-E72D297353CC}">
                <c16:uniqueId val="{00000015-030D-42A2-A54E-EE170C1D1357}"/>
              </c:ext>
            </c:extLst>
          </c:dPt>
          <c:dLbls>
            <c:dLbl>
              <c:idx val="1"/>
              <c:layout>
                <c:manualLayout>
                  <c:x val="-0.0903661136621378"/>
                  <c:y val="0.117240474251063"/>
                </c:manualLayout>
              </c:layout>
              <c:tx>
                <c:rich>
                  <a:bodyPr/>
                  <a:lstStyle/>
                  <a:p>
                    <a:pPr>
                      <a:defRPr sz="1000" b="0" i="0" u="none" strike="noStrike" baseline="0">
                        <a:solidFill>
                          <a:srgbClr val="000000"/>
                        </a:solidFill>
                        <a:latin typeface="Calibri"/>
                        <a:ea typeface="Calibri"/>
                        <a:cs typeface="Calibri"/>
                      </a:defRPr>
                    </a:pPr>
                    <a:r>
                      <a:rPr lang="en-US" sz="1000" b="0" i="0" u="none" strike="noStrike" baseline="0">
                        <a:solidFill>
                          <a:srgbClr val="FFFFFF"/>
                        </a:solidFill>
                        <a:latin typeface="Calibri"/>
                        <a:cs typeface="Calibri"/>
                      </a:rPr>
                      <a:t>República </a:t>
                    </a:r>
                  </a:p>
                  <a:p>
                    <a:pPr>
                      <a:defRPr sz="1000" b="0" i="0" u="none" strike="noStrike" baseline="0">
                        <a:solidFill>
                          <a:srgbClr val="000000"/>
                        </a:solidFill>
                        <a:latin typeface="Calibri"/>
                        <a:ea typeface="Calibri"/>
                        <a:cs typeface="Calibri"/>
                      </a:defRPr>
                    </a:pPr>
                    <a:r>
                      <a:rPr lang="en-US" sz="1000" b="0" i="0" u="none" strike="noStrike" baseline="0">
                        <a:solidFill>
                          <a:srgbClr val="FFFFFF"/>
                        </a:solidFill>
                        <a:latin typeface="Calibri"/>
                        <a:cs typeface="Calibri"/>
                      </a:rPr>
                      <a:t>Dominicana</a:t>
                    </a:r>
                  </a:p>
                </c:rich>
              </c:tx>
              <c:spPr/>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030D-42A2-A54E-EE170C1D1357}"/>
                </c:ext>
                <c:ext xmlns:c15="http://schemas.microsoft.com/office/drawing/2012/chart" uri="{CE6537A1-D6FC-4f65-9D91-7224C49458BB}"/>
              </c:extLst>
            </c:dLbl>
            <c:dLbl>
              <c:idx val="4"/>
              <c:tx>
                <c:rich>
                  <a:bodyPr/>
                  <a:lstStyle/>
                  <a:p>
                    <a:r>
                      <a:rPr lang="en-US"/>
                      <a:t>Haití</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030D-42A2-A54E-EE170C1D1357}"/>
                </c:ext>
                <c:ext xmlns:c15="http://schemas.microsoft.com/office/drawing/2012/chart" uri="{CE6537A1-D6FC-4f65-9D91-7224C49458BB}"/>
              </c:extLst>
            </c:dLbl>
            <c:dLbl>
              <c:idx val="7"/>
              <c:tx>
                <c:rich>
                  <a:bodyPr/>
                  <a:lstStyle/>
                  <a:p>
                    <a:r>
                      <a:rPr lang="en-US"/>
                      <a:t>Perú</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030D-42A2-A54E-EE170C1D1357}"/>
                </c:ext>
                <c:ext xmlns:c15="http://schemas.microsoft.com/office/drawing/2012/chart" uri="{CE6537A1-D6FC-4f65-9D91-7224C49458BB}"/>
              </c:extLst>
            </c:dLbl>
            <c:dLbl>
              <c:idx val="9"/>
              <c:tx>
                <c:rich>
                  <a:bodyPr/>
                  <a:lstStyle/>
                  <a:p>
                    <a:r>
                      <a:rPr lang="en-US"/>
                      <a:t>Brasil</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030D-42A2-A54E-EE170C1D1357}"/>
                </c:ext>
                <c:ext xmlns:c15="http://schemas.microsoft.com/office/drawing/2012/chart" uri="{CE6537A1-D6FC-4f65-9D91-7224C49458BB}"/>
              </c:extLst>
            </c:dLbl>
            <c:dLbl>
              <c:idx val="13"/>
              <c:tx>
                <c:rich>
                  <a:bodyPr/>
                  <a:lstStyle/>
                  <a:p>
                    <a:r>
                      <a:rPr lang="en-US"/>
                      <a:t>Panamá</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030D-42A2-A54E-EE170C1D1357}"/>
                </c:ext>
                <c:ext xmlns:c15="http://schemas.microsoft.com/office/drawing/2012/chart" uri="{CE6537A1-D6FC-4f65-9D91-7224C49458BB}"/>
              </c:extLst>
            </c:dLbl>
            <c:spPr>
              <a:noFill/>
              <a:ln>
                <a:noFill/>
              </a:ln>
              <a:effectLst/>
            </c:spPr>
            <c:txPr>
              <a:bodyPr/>
              <a:lstStyle/>
              <a:p>
                <a:pPr>
                  <a:defRPr sz="1000" b="0" i="0" u="none" strike="noStrike" baseline="0">
                    <a:solidFill>
                      <a:srgbClr val="FFFFFF"/>
                    </a:solidFill>
                    <a:latin typeface="Calibri"/>
                    <a:ea typeface="Calibri"/>
                    <a:cs typeface="Calibri"/>
                  </a:defRPr>
                </a:pPr>
                <a:endParaRPr lang="en-US"/>
              </a:p>
            </c:txPr>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'5.11'!$Q$9:$Q$23</c:f>
              <c:strCache>
                <c:ptCount val="15"/>
                <c:pt idx="0">
                  <c:v>Argentina</c:v>
                </c:pt>
                <c:pt idx="1">
                  <c:v>Dominican Republic</c:v>
                </c:pt>
                <c:pt idx="2">
                  <c:v>El Salvador</c:v>
                </c:pt>
                <c:pt idx="3">
                  <c:v>Guatemala</c:v>
                </c:pt>
                <c:pt idx="4">
                  <c:v>Haiti</c:v>
                </c:pt>
                <c:pt idx="5">
                  <c:v>Honduras</c:v>
                </c:pt>
                <c:pt idx="6">
                  <c:v>Paraguay</c:v>
                </c:pt>
                <c:pt idx="7">
                  <c:v>Peru</c:v>
                </c:pt>
                <c:pt idx="8">
                  <c:v>Barbados</c:v>
                </c:pt>
                <c:pt idx="9">
                  <c:v>Brazil</c:v>
                </c:pt>
                <c:pt idx="10">
                  <c:v>Costa Rica</c:v>
                </c:pt>
                <c:pt idx="11">
                  <c:v>Ecuador</c:v>
                </c:pt>
                <c:pt idx="12">
                  <c:v>Jamaica</c:v>
                </c:pt>
                <c:pt idx="13">
                  <c:v>Panama</c:v>
                </c:pt>
                <c:pt idx="14">
                  <c:v>Colombia</c:v>
                </c:pt>
              </c:strCache>
            </c:strRef>
          </c:cat>
          <c:val>
            <c:numRef>
              <c:f>'5.11'!$R$9:$R$23</c:f>
              <c:numCache>
                <c:formatCode>General</c:formatCode>
                <c:ptCount val="15"/>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numCache>
            </c:numRef>
          </c:val>
          <c:extLst xmlns:c16r2="http://schemas.microsoft.com/office/drawing/2015/06/chart">
            <c:ext xmlns:c16="http://schemas.microsoft.com/office/drawing/2014/chart" uri="{C3380CC4-5D6E-409C-BE32-E72D297353CC}">
              <c16:uniqueId val="{00000016-030D-42A2-A54E-EE170C1D135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456472219342341"/>
          <c:y val="0.0937546105941771"/>
          <c:w val="0.894457770707391"/>
          <c:h val="0.787412704943049"/>
        </c:manualLayout>
      </c:layout>
      <c:barChart>
        <c:barDir val="col"/>
        <c:grouping val="stacked"/>
        <c:varyColors val="0"/>
        <c:ser>
          <c:idx val="1"/>
          <c:order val="1"/>
          <c:tx>
            <c:strRef>
              <c:f>'1.5'!$B$37</c:f>
              <c:strCache>
                <c:ptCount val="1"/>
                <c:pt idx="0">
                  <c:v>Gasto social + pensiones contributivas</c:v>
                </c:pt>
              </c:strCache>
            </c:strRef>
          </c:tx>
          <c:spPr>
            <a:pattFill prst="wdUpDiag">
              <a:fgClr>
                <a:srgbClr val="000000"/>
              </a:fgClr>
              <a:bgClr>
                <a:srgbClr val="00B0F0"/>
              </a:bgClr>
            </a:pattFill>
            <a:ln w="25400">
              <a:noFill/>
            </a:ln>
          </c:spPr>
          <c:invertIfNegative val="0"/>
          <c:cat>
            <c:strRef>
              <c:f>'1.5'!$C$35:$P$35</c:f>
              <c:strCache>
                <c:ptCount val="14"/>
                <c:pt idx="0">
                  <c:v>GTM_x000d_(2011)</c:v>
                </c:pt>
                <c:pt idx="1">
                  <c:v>COL_x000d_(2010)</c:v>
                </c:pt>
                <c:pt idx="2">
                  <c:v>SLV_x000d_(2011)</c:v>
                </c:pt>
                <c:pt idx="3">
                  <c:v>HND_x000d_(2011)</c:v>
                </c:pt>
                <c:pt idx="4">
                  <c:v>CHL_x000d_(2013)</c:v>
                </c:pt>
                <c:pt idx="5">
                  <c:v>ECU_x000d_(2011)</c:v>
                </c:pt>
                <c:pt idx="6">
                  <c:v>MEX_x000d_(2010) </c:v>
                </c:pt>
                <c:pt idx="7">
                  <c:v>PER_x000d_(2009) </c:v>
                </c:pt>
                <c:pt idx="8">
                  <c:v>CRI_x000d_(2010)</c:v>
                </c:pt>
                <c:pt idx="9">
                  <c:v>URY_x000d_(2009)</c:v>
                </c:pt>
                <c:pt idx="10">
                  <c:v>BOL_x000d_(2009)</c:v>
                </c:pt>
                <c:pt idx="11">
                  <c:v>ARG_x000d_(2012)</c:v>
                </c:pt>
                <c:pt idx="12">
                  <c:v>BRA_x000d_(2009) </c:v>
                </c:pt>
                <c:pt idx="13">
                  <c:v>ALC</c:v>
                </c:pt>
              </c:strCache>
            </c:strRef>
          </c:cat>
          <c:val>
            <c:numRef>
              <c:f>'1.5'!$C$37:$P$37</c:f>
              <c:numCache>
                <c:formatCode>0.0%</c:formatCode>
                <c:ptCount val="14"/>
                <c:pt idx="0">
                  <c:v>0.0736264725697708</c:v>
                </c:pt>
                <c:pt idx="1">
                  <c:v>0.126756878403372</c:v>
                </c:pt>
                <c:pt idx="2">
                  <c:v>0.103379239299883</c:v>
                </c:pt>
                <c:pt idx="3">
                  <c:v>0.100792870324642</c:v>
                </c:pt>
                <c:pt idx="4">
                  <c:v>0.141441384777362</c:v>
                </c:pt>
                <c:pt idx="5">
                  <c:v>0.103366599328632</c:v>
                </c:pt>
                <c:pt idx="6">
                  <c:v>0.123974208677079</c:v>
                </c:pt>
                <c:pt idx="7">
                  <c:v>0.093</c:v>
                </c:pt>
                <c:pt idx="8">
                  <c:v>0.203343115771576</c:v>
                </c:pt>
                <c:pt idx="9">
                  <c:v>0.216148121510161</c:v>
                </c:pt>
                <c:pt idx="10">
                  <c:v>0.1823108517623</c:v>
                </c:pt>
                <c:pt idx="11">
                  <c:v>0.267089532220147</c:v>
                </c:pt>
                <c:pt idx="12">
                  <c:v>0.25260961448584</c:v>
                </c:pt>
                <c:pt idx="13" formatCode="0.00%">
                  <c:v>0.152910683779289</c:v>
                </c:pt>
              </c:numCache>
            </c:numRef>
          </c:val>
          <c:extLst xmlns:c16r2="http://schemas.microsoft.com/office/drawing/2015/06/chart">
            <c:ext xmlns:c16="http://schemas.microsoft.com/office/drawing/2014/chart" uri="{C3380CC4-5D6E-409C-BE32-E72D297353CC}">
              <c16:uniqueId val="{00000000-1C10-42BE-832E-DB0CA662895E}"/>
            </c:ext>
          </c:extLst>
        </c:ser>
        <c:ser>
          <c:idx val="2"/>
          <c:order val="2"/>
          <c:tx>
            <c:strRef>
              <c:f>'1.5'!$B$38</c:f>
              <c:strCache>
                <c:ptCount val="1"/>
                <c:pt idx="0">
                  <c:v>Gasto primario - gasto social - pensiones</c:v>
                </c:pt>
              </c:strCache>
            </c:strRef>
          </c:tx>
          <c:spPr>
            <a:pattFill prst="wdUpDiag">
              <a:fgClr>
                <a:srgbClr val="000000"/>
              </a:fgClr>
              <a:bgClr>
                <a:srgbClr val="FFFFFF"/>
              </a:bgClr>
            </a:pattFill>
            <a:ln w="25400">
              <a:noFill/>
            </a:ln>
          </c:spPr>
          <c:invertIfNegative val="0"/>
          <c:cat>
            <c:strRef>
              <c:f>'1.5'!$C$35:$P$35</c:f>
              <c:strCache>
                <c:ptCount val="14"/>
                <c:pt idx="0">
                  <c:v>GTM_x000d_(2011)</c:v>
                </c:pt>
                <c:pt idx="1">
                  <c:v>COL_x000d_(2010)</c:v>
                </c:pt>
                <c:pt idx="2">
                  <c:v>SLV_x000d_(2011)</c:v>
                </c:pt>
                <c:pt idx="3">
                  <c:v>HND_x000d_(2011)</c:v>
                </c:pt>
                <c:pt idx="4">
                  <c:v>CHL_x000d_(2013)</c:v>
                </c:pt>
                <c:pt idx="5">
                  <c:v>ECU_x000d_(2011)</c:v>
                </c:pt>
                <c:pt idx="6">
                  <c:v>MEX_x000d_(2010) </c:v>
                </c:pt>
                <c:pt idx="7">
                  <c:v>PER_x000d_(2009) </c:v>
                </c:pt>
                <c:pt idx="8">
                  <c:v>CRI_x000d_(2010)</c:v>
                </c:pt>
                <c:pt idx="9">
                  <c:v>URY_x000d_(2009)</c:v>
                </c:pt>
                <c:pt idx="10">
                  <c:v>BOL_x000d_(2009)</c:v>
                </c:pt>
                <c:pt idx="11">
                  <c:v>ARG_x000d_(2012)</c:v>
                </c:pt>
                <c:pt idx="12">
                  <c:v>BRA_x000d_(2009) </c:v>
                </c:pt>
                <c:pt idx="13">
                  <c:v>ALC</c:v>
                </c:pt>
              </c:strCache>
            </c:strRef>
          </c:cat>
          <c:val>
            <c:numRef>
              <c:f>'1.5'!$C$38:$P$38</c:f>
              <c:numCache>
                <c:formatCode>0.0%</c:formatCode>
                <c:ptCount val="14"/>
                <c:pt idx="0">
                  <c:v>0.0742027338157678</c:v>
                </c:pt>
                <c:pt idx="1">
                  <c:v>0.0452090900883102</c:v>
                </c:pt>
                <c:pt idx="2">
                  <c:v>0.0958039578996499</c:v>
                </c:pt>
                <c:pt idx="3">
                  <c:v>0.101207129675358</c:v>
                </c:pt>
                <c:pt idx="4">
                  <c:v>0.0750431292956864</c:v>
                </c:pt>
                <c:pt idx="5">
                  <c:v>0.119268144605958</c:v>
                </c:pt>
                <c:pt idx="6">
                  <c:v>0.112825791322921</c:v>
                </c:pt>
                <c:pt idx="7">
                  <c:v>0.149</c:v>
                </c:pt>
                <c:pt idx="8">
                  <c:v>0.052999525447354</c:v>
                </c:pt>
                <c:pt idx="9">
                  <c:v>0.0628518784898388</c:v>
                </c:pt>
                <c:pt idx="10">
                  <c:v>0.1506891482377</c:v>
                </c:pt>
                <c:pt idx="11">
                  <c:v>0.134349142701852</c:v>
                </c:pt>
                <c:pt idx="12">
                  <c:v>0.16124211523938</c:v>
                </c:pt>
                <c:pt idx="13">
                  <c:v>0.102668598986137</c:v>
                </c:pt>
              </c:numCache>
            </c:numRef>
          </c:val>
          <c:extLst xmlns:c16r2="http://schemas.microsoft.com/office/drawing/2015/06/chart">
            <c:ext xmlns:c16="http://schemas.microsoft.com/office/drawing/2014/chart" uri="{C3380CC4-5D6E-409C-BE32-E72D297353CC}">
              <c16:uniqueId val="{00000001-1C10-42BE-832E-DB0CA662895E}"/>
            </c:ext>
          </c:extLst>
        </c:ser>
        <c:dLbls>
          <c:showLegendKey val="0"/>
          <c:showVal val="0"/>
          <c:showCatName val="0"/>
          <c:showSerName val="0"/>
          <c:showPercent val="0"/>
          <c:showBubbleSize val="0"/>
        </c:dLbls>
        <c:gapWidth val="150"/>
        <c:overlap val="100"/>
        <c:axId val="351292064"/>
        <c:axId val="351297072"/>
      </c:barChart>
      <c:scatterChart>
        <c:scatterStyle val="lineMarker"/>
        <c:varyColors val="0"/>
        <c:ser>
          <c:idx val="0"/>
          <c:order val="0"/>
          <c:tx>
            <c:strRef>
              <c:f>'1.5'!$B$36</c:f>
              <c:strCache>
                <c:ptCount val="1"/>
                <c:pt idx="0">
                  <c:v>INB per cápita (2011 PPA)</c:v>
                </c:pt>
              </c:strCache>
            </c:strRef>
          </c:tx>
          <c:spPr>
            <a:ln w="19050">
              <a:noFill/>
            </a:ln>
          </c:spPr>
          <c:marker>
            <c:symbol val="circle"/>
            <c:size val="8"/>
            <c:spPr>
              <a:solidFill>
                <a:schemeClr val="tx1"/>
              </a:solidFill>
              <a:ln w="9525">
                <a:solidFill>
                  <a:schemeClr val="tx1"/>
                </a:solidFill>
              </a:ln>
              <a:effectLst/>
            </c:spPr>
          </c:marker>
          <c:dPt>
            <c:idx val="11"/>
            <c:marker>
              <c:symbol val="none"/>
            </c:marker>
            <c:bubble3D val="0"/>
            <c:extLst xmlns:c16r2="http://schemas.microsoft.com/office/drawing/2015/06/chart">
              <c:ext xmlns:c16="http://schemas.microsoft.com/office/drawing/2014/chart" uri="{C3380CC4-5D6E-409C-BE32-E72D297353CC}">
                <c16:uniqueId val="{00000002-1C10-42BE-832E-DB0CA662895E}"/>
              </c:ext>
            </c:extLst>
          </c:dPt>
          <c:xVal>
            <c:strRef>
              <c:f>'1.5'!$C$35:$P$35</c:f>
              <c:strCache>
                <c:ptCount val="14"/>
                <c:pt idx="0">
                  <c:v>GTM_x000d_(2011)</c:v>
                </c:pt>
                <c:pt idx="1">
                  <c:v>COL_x000d_(2010)</c:v>
                </c:pt>
                <c:pt idx="2">
                  <c:v>SLV_x000d_(2011)</c:v>
                </c:pt>
                <c:pt idx="3">
                  <c:v>HND_x000d_(2011)</c:v>
                </c:pt>
                <c:pt idx="4">
                  <c:v>CHL_x000d_(2013)</c:v>
                </c:pt>
                <c:pt idx="5">
                  <c:v>ECU_x000d_(2011)</c:v>
                </c:pt>
                <c:pt idx="6">
                  <c:v>MEX_x000d_(2010) </c:v>
                </c:pt>
                <c:pt idx="7">
                  <c:v>PER_x000d_(2009) </c:v>
                </c:pt>
                <c:pt idx="8">
                  <c:v>CRI_x000d_(2010)</c:v>
                </c:pt>
                <c:pt idx="9">
                  <c:v>URY_x000d_(2009)</c:v>
                </c:pt>
                <c:pt idx="10">
                  <c:v>BOL_x000d_(2009)</c:v>
                </c:pt>
                <c:pt idx="11">
                  <c:v>ARG_x000d_(2012)</c:v>
                </c:pt>
                <c:pt idx="12">
                  <c:v>BRA_x000d_(2009) </c:v>
                </c:pt>
                <c:pt idx="13">
                  <c:v>ALC</c:v>
                </c:pt>
              </c:strCache>
            </c:strRef>
          </c:xVal>
          <c:yVal>
            <c:numRef>
              <c:f>'1.5'!$C$36:$P$36</c:f>
              <c:numCache>
                <c:formatCode>#,##0</c:formatCode>
                <c:ptCount val="14"/>
                <c:pt idx="0">
                  <c:v>6340.0</c:v>
                </c:pt>
                <c:pt idx="1">
                  <c:v>10150.0</c:v>
                </c:pt>
                <c:pt idx="2">
                  <c:v>7390.0</c:v>
                </c:pt>
                <c:pt idx="3">
                  <c:v>4198.0</c:v>
                </c:pt>
                <c:pt idx="4">
                  <c:v>21110.0</c:v>
                </c:pt>
                <c:pt idx="5">
                  <c:v>9730.0</c:v>
                </c:pt>
                <c:pt idx="6">
                  <c:v>14410.0</c:v>
                </c:pt>
                <c:pt idx="7">
                  <c:v>8310.0</c:v>
                </c:pt>
                <c:pt idx="8">
                  <c:v>11830.0</c:v>
                </c:pt>
                <c:pt idx="9">
                  <c:v>14890.0</c:v>
                </c:pt>
                <c:pt idx="10">
                  <c:v>4910.0</c:v>
                </c:pt>
                <c:pt idx="12">
                  <c:v>12490.0</c:v>
                </c:pt>
                <c:pt idx="13">
                  <c:v>10479.83333333333</c:v>
                </c:pt>
              </c:numCache>
            </c:numRef>
          </c:yVal>
          <c:smooth val="0"/>
          <c:extLst xmlns:c16r2="http://schemas.microsoft.com/office/drawing/2015/06/chart">
            <c:ext xmlns:c16="http://schemas.microsoft.com/office/drawing/2014/chart" uri="{C3380CC4-5D6E-409C-BE32-E72D297353CC}">
              <c16:uniqueId val="{00000003-1C10-42BE-832E-DB0CA662895E}"/>
            </c:ext>
          </c:extLst>
        </c:ser>
        <c:dLbls>
          <c:showLegendKey val="0"/>
          <c:showVal val="0"/>
          <c:showCatName val="0"/>
          <c:showSerName val="0"/>
          <c:showPercent val="0"/>
          <c:showBubbleSize val="0"/>
        </c:dLbls>
        <c:axId val="351301680"/>
        <c:axId val="351305296"/>
      </c:scatterChart>
      <c:catAx>
        <c:axId val="351292064"/>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900" b="0" i="0" u="none" strike="noStrike" baseline="0">
                <a:solidFill>
                  <a:srgbClr val="333333"/>
                </a:solidFill>
                <a:latin typeface="Calibri"/>
                <a:ea typeface="Calibri"/>
                <a:cs typeface="Calibri"/>
              </a:defRPr>
            </a:pPr>
            <a:endParaRPr lang="en-US"/>
          </a:p>
        </c:txPr>
        <c:crossAx val="351297072"/>
        <c:crosses val="autoZero"/>
        <c:auto val="1"/>
        <c:lblAlgn val="ctr"/>
        <c:lblOffset val="100"/>
        <c:noMultiLvlLbl val="0"/>
      </c:catAx>
      <c:valAx>
        <c:axId val="351297072"/>
        <c:scaling>
          <c:orientation val="minMax"/>
        </c:scaling>
        <c:delete val="0"/>
        <c:axPos val="l"/>
        <c:majorGridlines>
          <c:spPr>
            <a:ln w="3175">
              <a:solidFill>
                <a:srgbClr val="C0C0C0"/>
              </a:solidFill>
              <a:prstDash val="solid"/>
            </a:ln>
          </c:spPr>
        </c:majorGridlines>
        <c:numFmt formatCode="0%" sourceLinked="0"/>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en-US"/>
          </a:p>
        </c:txPr>
        <c:crossAx val="351292064"/>
        <c:crosses val="autoZero"/>
        <c:crossBetween val="between"/>
      </c:valAx>
      <c:valAx>
        <c:axId val="351301680"/>
        <c:scaling>
          <c:orientation val="minMax"/>
        </c:scaling>
        <c:delete val="1"/>
        <c:axPos val="b"/>
        <c:majorTickMark val="out"/>
        <c:minorTickMark val="none"/>
        <c:tickLblPos val="nextTo"/>
        <c:crossAx val="351305296"/>
        <c:crosses val="autoZero"/>
        <c:crossBetween val="midCat"/>
      </c:valAx>
      <c:valAx>
        <c:axId val="351305296"/>
        <c:scaling>
          <c:orientation val="minMax"/>
        </c:scaling>
        <c:delete val="0"/>
        <c:axPos val="r"/>
        <c:numFmt formatCode="#,##0" sourceLinked="1"/>
        <c:majorTickMark val="out"/>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en-US"/>
          </a:p>
        </c:txPr>
        <c:crossAx val="351301680"/>
        <c:crosses val="max"/>
        <c:crossBetween val="midCat"/>
      </c:valAx>
      <c:spPr>
        <a:noFill/>
        <a:ln w="25400">
          <a:solidFill>
            <a:schemeClr val="bg1">
              <a:lumMod val="65000"/>
              <a:alpha val="16000"/>
            </a:schemeClr>
          </a:solidFill>
        </a:ln>
      </c:spPr>
    </c:plotArea>
    <c:legend>
      <c:legendPos val="t"/>
      <c:layout>
        <c:manualLayout>
          <c:xMode val="edge"/>
          <c:yMode val="edge"/>
          <c:x val="0.125840722612376"/>
          <c:y val="0.00682988845144357"/>
          <c:w val="0.749882480906103"/>
          <c:h val="0.0724671916010499"/>
        </c:manualLayout>
      </c:layout>
      <c:overlay val="0"/>
      <c:spPr>
        <a:noFill/>
        <a:ln w="25400">
          <a:noFill/>
        </a:ln>
      </c:spPr>
      <c:txPr>
        <a:bodyPr/>
        <a:lstStyle/>
        <a:p>
          <a:pPr>
            <a:defRPr sz="690"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 r="0.75" t="1.0"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157179123101"/>
          <c:y val="0.107994295988592"/>
          <c:w val="0.498428983262338"/>
          <c:h val="0.798009658241539"/>
        </c:manualLayout>
      </c:layout>
      <c:pieChart>
        <c:varyColors val="1"/>
        <c:ser>
          <c:idx val="0"/>
          <c:order val="0"/>
          <c:dPt>
            <c:idx val="0"/>
            <c:bubble3D val="0"/>
            <c:extLst xmlns:c16r2="http://schemas.microsoft.com/office/drawing/2015/06/chart">
              <c:ext xmlns:c16="http://schemas.microsoft.com/office/drawing/2014/chart" uri="{C3380CC4-5D6E-409C-BE32-E72D297353CC}">
                <c16:uniqueId val="{00000000-EC59-42DF-90F0-8DCC1BF7A8A9}"/>
              </c:ext>
            </c:extLst>
          </c:dPt>
          <c:dPt>
            <c:idx val="1"/>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2-EC59-42DF-90F0-8DCC1BF7A8A9}"/>
              </c:ext>
            </c:extLst>
          </c:dPt>
          <c:dPt>
            <c:idx val="2"/>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4-EC59-42DF-90F0-8DCC1BF7A8A9}"/>
              </c:ext>
            </c:extLst>
          </c:dPt>
          <c:dPt>
            <c:idx val="3"/>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6-EC59-42DF-90F0-8DCC1BF7A8A9}"/>
              </c:ext>
            </c:extLst>
          </c:dPt>
          <c:dPt>
            <c:idx val="4"/>
            <c:bubble3D val="0"/>
            <c:spPr>
              <a:solidFill>
                <a:schemeClr val="bg1">
                  <a:lumMod val="75000"/>
                </a:schemeClr>
              </a:solidFill>
            </c:spPr>
            <c:extLst xmlns:c16r2="http://schemas.microsoft.com/office/drawing/2015/06/chart">
              <c:ext xmlns:c16="http://schemas.microsoft.com/office/drawing/2014/chart" uri="{C3380CC4-5D6E-409C-BE32-E72D297353CC}">
                <c16:uniqueId val="{00000008-EC59-42DF-90F0-8DCC1BF7A8A9}"/>
              </c:ext>
            </c:extLst>
          </c:dPt>
          <c:dPt>
            <c:idx val="5"/>
            <c:bubble3D val="0"/>
            <c:spPr>
              <a:solidFill>
                <a:schemeClr val="bg1">
                  <a:lumMod val="75000"/>
                </a:schemeClr>
              </a:solidFill>
            </c:spPr>
            <c:extLst xmlns:c16r2="http://schemas.microsoft.com/office/drawing/2015/06/chart">
              <c:ext xmlns:c16="http://schemas.microsoft.com/office/drawing/2014/chart" uri="{C3380CC4-5D6E-409C-BE32-E72D297353CC}">
                <c16:uniqueId val="{0000000A-EC59-42DF-90F0-8DCC1BF7A8A9}"/>
              </c:ext>
            </c:extLst>
          </c:dPt>
          <c:dPt>
            <c:idx val="6"/>
            <c:bubble3D val="0"/>
            <c:spPr>
              <a:solidFill>
                <a:schemeClr val="bg1">
                  <a:lumMod val="75000"/>
                </a:schemeClr>
              </a:solidFill>
            </c:spPr>
            <c:extLst xmlns:c16r2="http://schemas.microsoft.com/office/drawing/2015/06/chart">
              <c:ext xmlns:c16="http://schemas.microsoft.com/office/drawing/2014/chart" uri="{C3380CC4-5D6E-409C-BE32-E72D297353CC}">
                <c16:uniqueId val="{0000000C-EC59-42DF-90F0-8DCC1BF7A8A9}"/>
              </c:ext>
            </c:extLst>
          </c:dPt>
          <c:dPt>
            <c:idx val="7"/>
            <c:bubble3D val="0"/>
            <c:spPr>
              <a:solidFill>
                <a:schemeClr val="tx1"/>
              </a:solidFill>
            </c:spPr>
            <c:extLst xmlns:c16r2="http://schemas.microsoft.com/office/drawing/2015/06/chart">
              <c:ext xmlns:c16="http://schemas.microsoft.com/office/drawing/2014/chart" uri="{C3380CC4-5D6E-409C-BE32-E72D297353CC}">
                <c16:uniqueId val="{0000000E-EC59-42DF-90F0-8DCC1BF7A8A9}"/>
              </c:ext>
            </c:extLst>
          </c:dPt>
          <c:dPt>
            <c:idx val="8"/>
            <c:bubble3D val="0"/>
            <c:spPr>
              <a:solidFill>
                <a:srgbClr val="00B0F0"/>
              </a:solidFill>
            </c:spPr>
            <c:extLst xmlns:c16r2="http://schemas.microsoft.com/office/drawing/2015/06/chart">
              <c:ext xmlns:c16="http://schemas.microsoft.com/office/drawing/2014/chart" uri="{C3380CC4-5D6E-409C-BE32-E72D297353CC}">
                <c16:uniqueId val="{00000010-EC59-42DF-90F0-8DCC1BF7A8A9}"/>
              </c:ext>
            </c:extLst>
          </c:dPt>
          <c:dPt>
            <c:idx val="9"/>
            <c:bubble3D val="0"/>
            <c:spPr>
              <a:solidFill>
                <a:schemeClr val="tx1">
                  <a:lumMod val="65000"/>
                  <a:lumOff val="35000"/>
                </a:schemeClr>
              </a:solidFill>
            </c:spPr>
            <c:extLst xmlns:c16r2="http://schemas.microsoft.com/office/drawing/2015/06/chart">
              <c:ext xmlns:c16="http://schemas.microsoft.com/office/drawing/2014/chart" uri="{C3380CC4-5D6E-409C-BE32-E72D297353CC}">
                <c16:uniqueId val="{00000012-EC59-42DF-90F0-8DCC1BF7A8A9}"/>
              </c:ext>
            </c:extLst>
          </c:dPt>
          <c:dPt>
            <c:idx val="10"/>
            <c:bubble3D val="0"/>
            <c:spPr>
              <a:solidFill>
                <a:schemeClr val="tx1">
                  <a:lumMod val="65000"/>
                  <a:lumOff val="35000"/>
                </a:schemeClr>
              </a:solidFill>
            </c:spPr>
            <c:extLst xmlns:c16r2="http://schemas.microsoft.com/office/drawing/2015/06/chart">
              <c:ext xmlns:c16="http://schemas.microsoft.com/office/drawing/2014/chart" uri="{C3380CC4-5D6E-409C-BE32-E72D297353CC}">
                <c16:uniqueId val="{00000014-EC59-42DF-90F0-8DCC1BF7A8A9}"/>
              </c:ext>
            </c:extLst>
          </c:dPt>
          <c:dPt>
            <c:idx val="11"/>
            <c:bubble3D val="0"/>
            <c:spPr>
              <a:solidFill>
                <a:schemeClr val="tx1">
                  <a:lumMod val="65000"/>
                  <a:lumOff val="35000"/>
                </a:schemeClr>
              </a:solidFill>
            </c:spPr>
            <c:extLst xmlns:c16r2="http://schemas.microsoft.com/office/drawing/2015/06/chart">
              <c:ext xmlns:c16="http://schemas.microsoft.com/office/drawing/2014/chart" uri="{C3380CC4-5D6E-409C-BE32-E72D297353CC}">
                <c16:uniqueId val="{00000016-EC59-42DF-90F0-8DCC1BF7A8A9}"/>
              </c:ext>
            </c:extLst>
          </c:dPt>
          <c:dPt>
            <c:idx val="12"/>
            <c:bubble3D val="0"/>
            <c:extLst xmlns:c16r2="http://schemas.microsoft.com/office/drawing/2015/06/chart">
              <c:ext xmlns:c16="http://schemas.microsoft.com/office/drawing/2014/chart" uri="{C3380CC4-5D6E-409C-BE32-E72D297353CC}">
                <c16:uniqueId val="{00000017-EC59-42DF-90F0-8DCC1BF7A8A9}"/>
              </c:ext>
            </c:extLst>
          </c:dPt>
          <c:dPt>
            <c:idx val="13"/>
            <c:bubble3D val="0"/>
            <c:extLst xmlns:c16r2="http://schemas.microsoft.com/office/drawing/2015/06/chart">
              <c:ext xmlns:c16="http://schemas.microsoft.com/office/drawing/2014/chart" uri="{C3380CC4-5D6E-409C-BE32-E72D297353CC}">
                <c16:uniqueId val="{00000018-EC59-42DF-90F0-8DCC1BF7A8A9}"/>
              </c:ext>
            </c:extLst>
          </c:dPt>
          <c:dPt>
            <c:idx val="14"/>
            <c:bubble3D val="0"/>
            <c:extLst xmlns:c16r2="http://schemas.microsoft.com/office/drawing/2015/06/chart">
              <c:ext xmlns:c16="http://schemas.microsoft.com/office/drawing/2014/chart" uri="{C3380CC4-5D6E-409C-BE32-E72D297353CC}">
                <c16:uniqueId val="{00000019-EC59-42DF-90F0-8DCC1BF7A8A9}"/>
              </c:ext>
            </c:extLst>
          </c:dPt>
          <c:dPt>
            <c:idx val="15"/>
            <c:bubble3D val="0"/>
            <c:extLst xmlns:c16r2="http://schemas.microsoft.com/office/drawing/2015/06/chart">
              <c:ext xmlns:c16="http://schemas.microsoft.com/office/drawing/2014/chart" uri="{C3380CC4-5D6E-409C-BE32-E72D297353CC}">
                <c16:uniqueId val="{0000001A-EC59-42DF-90F0-8DCC1BF7A8A9}"/>
              </c:ext>
            </c:extLst>
          </c:dPt>
          <c:dPt>
            <c:idx val="16"/>
            <c:bubble3D val="0"/>
            <c:extLst xmlns:c16r2="http://schemas.microsoft.com/office/drawing/2015/06/chart">
              <c:ext xmlns:c16="http://schemas.microsoft.com/office/drawing/2014/chart" uri="{C3380CC4-5D6E-409C-BE32-E72D297353CC}">
                <c16:uniqueId val="{0000001B-EC59-42DF-90F0-8DCC1BF7A8A9}"/>
              </c:ext>
            </c:extLst>
          </c:dPt>
          <c:dPt>
            <c:idx val="17"/>
            <c:bubble3D val="0"/>
            <c:extLst xmlns:c16r2="http://schemas.microsoft.com/office/drawing/2015/06/chart">
              <c:ext xmlns:c16="http://schemas.microsoft.com/office/drawing/2014/chart" uri="{C3380CC4-5D6E-409C-BE32-E72D297353CC}">
                <c16:uniqueId val="{0000001C-EC59-42DF-90F0-8DCC1BF7A8A9}"/>
              </c:ext>
            </c:extLst>
          </c:dPt>
          <c:dLbls>
            <c:dLbl>
              <c:idx val="0"/>
              <c:tx>
                <c:rich>
                  <a:bodyPr/>
                  <a:lstStyle/>
                  <a:p>
                    <a:pPr>
                      <a:defRPr sz="1000" b="0" i="0" u="none" strike="noStrike" baseline="0">
                        <a:solidFill>
                          <a:srgbClr val="FFFFFF"/>
                        </a:solidFill>
                        <a:latin typeface="Calibri"/>
                        <a:ea typeface="Calibri"/>
                        <a:cs typeface="Calibri"/>
                      </a:defRPr>
                    </a:pPr>
                    <a:r>
                      <a:rPr lang="en-US"/>
                      <a:t>Barbados</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EC59-42DF-90F0-8DCC1BF7A8A9}"/>
                </c:ext>
                <c:ext xmlns:c15="http://schemas.microsoft.com/office/drawing/2012/chart" uri="{CE6537A1-D6FC-4f65-9D91-7224C49458BB}"/>
              </c:extLst>
            </c:dLbl>
            <c:dLbl>
              <c:idx val="1"/>
              <c:layout>
                <c:manualLayout>
                  <c:x val="-0.108027881760682"/>
                  <c:y val="0.116417798198617"/>
                </c:manualLayout>
              </c:layout>
              <c:tx>
                <c:rich>
                  <a:bodyPr/>
                  <a:lstStyle/>
                  <a:p>
                    <a:pPr>
                      <a:defRPr sz="1000" b="0" i="0" u="none" strike="noStrike" baseline="0">
                        <a:solidFill>
                          <a:srgbClr val="FFFFFF"/>
                        </a:solidFill>
                        <a:latin typeface="Calibri"/>
                        <a:ea typeface="Calibri"/>
                        <a:cs typeface="Calibri"/>
                      </a:defRPr>
                    </a:pPr>
                    <a:r>
                      <a:rPr lang="en-US"/>
                      <a:t>República Dominicana</a:t>
                    </a:r>
                  </a:p>
                </c:rich>
              </c:tx>
              <c:spPr>
                <a:noFill/>
              </c:spPr>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EC59-42DF-90F0-8DCC1BF7A8A9}"/>
                </c:ext>
                <c:ext xmlns:c15="http://schemas.microsoft.com/office/drawing/2012/chart" uri="{CE6537A1-D6FC-4f65-9D91-7224C49458BB}"/>
              </c:extLst>
            </c:dLbl>
            <c:dLbl>
              <c:idx val="2"/>
              <c:tx>
                <c:rich>
                  <a:bodyPr/>
                  <a:lstStyle/>
                  <a:p>
                    <a:pPr>
                      <a:defRPr sz="1000" b="0" i="0" u="none" strike="noStrike" baseline="0">
                        <a:solidFill>
                          <a:srgbClr val="FFFFFF"/>
                        </a:solidFill>
                        <a:latin typeface="Calibri"/>
                        <a:ea typeface="Calibri"/>
                        <a:cs typeface="Calibri"/>
                      </a:defRPr>
                    </a:pPr>
                    <a:r>
                      <a:rPr lang="en-US"/>
                      <a:t>El Salvador</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EC59-42DF-90F0-8DCC1BF7A8A9}"/>
                </c:ext>
                <c:ext xmlns:c15="http://schemas.microsoft.com/office/drawing/2012/chart" uri="{CE6537A1-D6FC-4f65-9D91-7224C49458BB}"/>
              </c:extLst>
            </c:dLbl>
            <c:dLbl>
              <c:idx val="3"/>
              <c:tx>
                <c:rich>
                  <a:bodyPr/>
                  <a:lstStyle/>
                  <a:p>
                    <a:pPr>
                      <a:defRPr sz="1000" b="0" i="0" u="none" strike="noStrike" baseline="0">
                        <a:solidFill>
                          <a:srgbClr val="FFFFFF"/>
                        </a:solidFill>
                        <a:latin typeface="Calibri"/>
                        <a:ea typeface="Calibri"/>
                        <a:cs typeface="Calibri"/>
                      </a:defRPr>
                    </a:pPr>
                    <a:r>
                      <a:rPr lang="en-US"/>
                      <a:t>Jamaica</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EC59-42DF-90F0-8DCC1BF7A8A9}"/>
                </c:ext>
                <c:ext xmlns:c15="http://schemas.microsoft.com/office/drawing/2012/chart" uri="{CE6537A1-D6FC-4f65-9D91-7224C49458BB}"/>
              </c:extLst>
            </c:dLbl>
            <c:dLbl>
              <c:idx val="5"/>
              <c:tx>
                <c:rich>
                  <a:bodyPr/>
                  <a:lstStyle/>
                  <a:p>
                    <a:r>
                      <a:rPr lang="en-US"/>
                      <a:t>Haití</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EC59-42DF-90F0-8DCC1BF7A8A9}"/>
                </c:ext>
                <c:ext xmlns:c15="http://schemas.microsoft.com/office/drawing/2012/chart" uri="{CE6537A1-D6FC-4f65-9D91-7224C49458BB}"/>
              </c:extLst>
            </c:dLbl>
            <c:dLbl>
              <c:idx val="6"/>
              <c:tx>
                <c:rich>
                  <a:bodyPr/>
                  <a:lstStyle/>
                  <a:p>
                    <a:r>
                      <a:rPr lang="en-US"/>
                      <a:t>Panamá</a:t>
                    </a:r>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EC59-42DF-90F0-8DCC1BF7A8A9}"/>
                </c:ext>
                <c:ext xmlns:c15="http://schemas.microsoft.com/office/drawing/2012/chart" uri="{CE6537A1-D6FC-4f65-9D91-7224C49458BB}"/>
              </c:extLst>
            </c:dLbl>
            <c:dLbl>
              <c:idx val="7"/>
              <c:tx>
                <c:rich>
                  <a:bodyPr/>
                  <a:lstStyle/>
                  <a:p>
                    <a:pPr>
                      <a:defRPr sz="1000" b="0" i="0" u="none" strike="noStrike" baseline="0">
                        <a:solidFill>
                          <a:srgbClr val="FFFFFF"/>
                        </a:solidFill>
                        <a:latin typeface="Calibri"/>
                        <a:ea typeface="Calibri"/>
                        <a:cs typeface="Calibri"/>
                      </a:defRPr>
                    </a:pPr>
                    <a:r>
                      <a:rPr lang="en-US"/>
                      <a:t>Argentina</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EC59-42DF-90F0-8DCC1BF7A8A9}"/>
                </c:ext>
                <c:ext xmlns:c15="http://schemas.microsoft.com/office/drawing/2012/chart" uri="{CE6537A1-D6FC-4f65-9D91-7224C49458BB}"/>
              </c:extLst>
            </c:dLbl>
            <c:dLbl>
              <c:idx val="9"/>
              <c:tx>
                <c:rich>
                  <a:bodyPr/>
                  <a:lstStyle/>
                  <a:p>
                    <a:pPr>
                      <a:defRPr sz="1000" b="0" i="0" u="none" strike="noStrike" baseline="0">
                        <a:solidFill>
                          <a:srgbClr val="FFFFFF"/>
                        </a:solidFill>
                        <a:latin typeface="Calibri"/>
                        <a:ea typeface="Calibri"/>
                        <a:cs typeface="Calibri"/>
                      </a:defRPr>
                    </a:pPr>
                    <a:r>
                      <a:rPr lang="en-US"/>
                      <a:t>Brasil</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EC59-42DF-90F0-8DCC1BF7A8A9}"/>
                </c:ext>
                <c:ext xmlns:c15="http://schemas.microsoft.com/office/drawing/2012/chart" uri="{CE6537A1-D6FC-4f65-9D91-7224C49458BB}"/>
              </c:extLst>
            </c:dLbl>
            <c:dLbl>
              <c:idx val="10"/>
              <c:tx>
                <c:rich>
                  <a:bodyPr/>
                  <a:lstStyle/>
                  <a:p>
                    <a:pPr>
                      <a:defRPr sz="1000" b="0" i="0" u="none" strike="noStrike" baseline="0">
                        <a:solidFill>
                          <a:srgbClr val="FFFFFF"/>
                        </a:solidFill>
                        <a:latin typeface="Calibri"/>
                        <a:ea typeface="Calibri"/>
                        <a:cs typeface="Calibri"/>
                      </a:defRPr>
                    </a:pPr>
                    <a:r>
                      <a:rPr lang="en-US"/>
                      <a:t>Perú</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EC59-42DF-90F0-8DCC1BF7A8A9}"/>
                </c:ext>
                <c:ext xmlns:c15="http://schemas.microsoft.com/office/drawing/2012/chart" uri="{CE6537A1-D6FC-4f65-9D91-7224C49458BB}"/>
              </c:extLst>
            </c:dLbl>
            <c:dLbl>
              <c:idx val="11"/>
              <c:tx>
                <c:rich>
                  <a:bodyPr/>
                  <a:lstStyle/>
                  <a:p>
                    <a:pPr>
                      <a:defRPr sz="1000" b="0" i="0" u="none" strike="noStrike" baseline="0">
                        <a:solidFill>
                          <a:srgbClr val="FFFFFF"/>
                        </a:solidFill>
                        <a:latin typeface="Calibri"/>
                        <a:ea typeface="Calibri"/>
                        <a:cs typeface="Calibri"/>
                      </a:defRPr>
                    </a:pPr>
                    <a:r>
                      <a:rPr lang="en-US"/>
                      <a:t>Costa Rica</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EC59-42DF-90F0-8DCC1BF7A8A9}"/>
                </c:ext>
                <c:ext xmlns:c15="http://schemas.microsoft.com/office/drawing/2012/chart" uri="{CE6537A1-D6FC-4f65-9D91-7224C49458BB}"/>
              </c:extLst>
            </c:dLbl>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'5.14'!$AQ$25:$AQ$42</c:f>
              <c:strCache>
                <c:ptCount val="12"/>
                <c:pt idx="0">
                  <c:v>Barbados</c:v>
                </c:pt>
                <c:pt idx="1">
                  <c:v>Dominican Republic</c:v>
                </c:pt>
                <c:pt idx="2">
                  <c:v>El Salvador</c:v>
                </c:pt>
                <c:pt idx="3">
                  <c:v>Jamaica</c:v>
                </c:pt>
                <c:pt idx="4">
                  <c:v>Colombia</c:v>
                </c:pt>
                <c:pt idx="5">
                  <c:v>Haiti</c:v>
                </c:pt>
                <c:pt idx="6">
                  <c:v>Panama</c:v>
                </c:pt>
                <c:pt idx="7">
                  <c:v>Argentina</c:v>
                </c:pt>
                <c:pt idx="8">
                  <c:v>Guatemala</c:v>
                </c:pt>
                <c:pt idx="9">
                  <c:v>Brazil</c:v>
                </c:pt>
                <c:pt idx="10">
                  <c:v>Peru</c:v>
                </c:pt>
                <c:pt idx="11">
                  <c:v>Costa Rica</c:v>
                </c:pt>
              </c:strCache>
            </c:strRef>
          </c:cat>
          <c:val>
            <c:numRef>
              <c:f>'5.14'!$AR$25:$AR$42</c:f>
              <c:numCache>
                <c:formatCode>General</c:formatCode>
                <c:ptCount val="18"/>
                <c:pt idx="0">
                  <c:v>1.0</c:v>
                </c:pt>
                <c:pt idx="1">
                  <c:v>1.0</c:v>
                </c:pt>
                <c:pt idx="2">
                  <c:v>1.0</c:v>
                </c:pt>
                <c:pt idx="3">
                  <c:v>1.0</c:v>
                </c:pt>
                <c:pt idx="4">
                  <c:v>1.0</c:v>
                </c:pt>
                <c:pt idx="5">
                  <c:v>1.0</c:v>
                </c:pt>
                <c:pt idx="6">
                  <c:v>1.0</c:v>
                </c:pt>
                <c:pt idx="7">
                  <c:v>1.0</c:v>
                </c:pt>
                <c:pt idx="8">
                  <c:v>1.0</c:v>
                </c:pt>
                <c:pt idx="9">
                  <c:v>1.0</c:v>
                </c:pt>
                <c:pt idx="10">
                  <c:v>1.0</c:v>
                </c:pt>
                <c:pt idx="11">
                  <c:v>1.0</c:v>
                </c:pt>
              </c:numCache>
            </c:numRef>
          </c:val>
          <c:extLst xmlns:c16r2="http://schemas.microsoft.com/office/drawing/2015/06/chart">
            <c:ext xmlns:c16="http://schemas.microsoft.com/office/drawing/2014/chart" uri="{C3380CC4-5D6E-409C-BE32-E72D297353CC}">
              <c16:uniqueId val="{0000001D-EC59-42DF-90F0-8DCC1BF7A8A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solidFill>
      <a:schemeClr val="bg1"/>
    </a:solid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'5.15'!$C$35</c:f>
              <c:strCache>
                <c:ptCount val="1"/>
                <c:pt idx="0">
                  <c:v>Sistema financiado por el gobierno</c:v>
                </c:pt>
              </c:strCache>
            </c:strRef>
          </c:tx>
          <c:spPr>
            <a:solidFill>
              <a:schemeClr val="accent3"/>
            </a:solidFill>
            <a:ln>
              <a:solidFill>
                <a:schemeClr val="accent3"/>
              </a:solidFill>
            </a:ln>
            <a:effectLst/>
          </c:spPr>
          <c:invertIfNegative val="0"/>
          <c:cat>
            <c:strRef>
              <c:f>'5.15'!$B$36:$B$48</c:f>
              <c:strCache>
                <c:ptCount val="13"/>
                <c:pt idx="0">
                  <c:v>BRA</c:v>
                </c:pt>
                <c:pt idx="1">
                  <c:v>PRY</c:v>
                </c:pt>
                <c:pt idx="2">
                  <c:v>BLZ</c:v>
                </c:pt>
                <c:pt idx="3">
                  <c:v>ARG</c:v>
                </c:pt>
                <c:pt idx="4">
                  <c:v>ECU</c:v>
                </c:pt>
                <c:pt idx="5">
                  <c:v>GTM</c:v>
                </c:pt>
                <c:pt idx="6">
                  <c:v>HND</c:v>
                </c:pt>
                <c:pt idx="7">
                  <c:v>MEX</c:v>
                </c:pt>
                <c:pt idx="8">
                  <c:v>PER</c:v>
                </c:pt>
                <c:pt idx="9">
                  <c:v>COL</c:v>
                </c:pt>
                <c:pt idx="10">
                  <c:v>URY</c:v>
                </c:pt>
                <c:pt idx="11">
                  <c:v>CHL</c:v>
                </c:pt>
                <c:pt idx="12">
                  <c:v>CRI</c:v>
                </c:pt>
              </c:strCache>
            </c:strRef>
          </c:cat>
          <c:val>
            <c:numRef>
              <c:f>'5.15'!$C$36:$C$48</c:f>
              <c:numCache>
                <c:formatCode>0.00</c:formatCode>
                <c:ptCount val="13"/>
                <c:pt idx="0">
                  <c:v>1.0</c:v>
                </c:pt>
                <c:pt idx="1">
                  <c:v>1.0</c:v>
                </c:pt>
                <c:pt idx="2">
                  <c:v>1.0</c:v>
                </c:pt>
                <c:pt idx="3">
                  <c:v>1.0</c:v>
                </c:pt>
                <c:pt idx="4">
                  <c:v>0.91</c:v>
                </c:pt>
                <c:pt idx="5">
                  <c:v>0.87</c:v>
                </c:pt>
                <c:pt idx="6">
                  <c:v>0.6</c:v>
                </c:pt>
                <c:pt idx="7">
                  <c:v>0.57</c:v>
                </c:pt>
                <c:pt idx="8">
                  <c:v>0.532</c:v>
                </c:pt>
                <c:pt idx="9">
                  <c:v>0.45</c:v>
                </c:pt>
                <c:pt idx="10">
                  <c:v>0.24</c:v>
                </c:pt>
                <c:pt idx="11">
                  <c:v>0.0</c:v>
                </c:pt>
                <c:pt idx="12">
                  <c:v>0.0</c:v>
                </c:pt>
              </c:numCache>
            </c:numRef>
          </c:val>
          <c:extLst xmlns:c16r2="http://schemas.microsoft.com/office/drawing/2015/06/chart">
            <c:ext xmlns:c16="http://schemas.microsoft.com/office/drawing/2014/chart" uri="{C3380CC4-5D6E-409C-BE32-E72D297353CC}">
              <c16:uniqueId val="{00000000-5CA2-454C-B97C-E93054D49931}"/>
            </c:ext>
          </c:extLst>
        </c:ser>
        <c:ser>
          <c:idx val="1"/>
          <c:order val="1"/>
          <c:tx>
            <c:strRef>
              <c:f>'5.15'!$D$35</c:f>
              <c:strCache>
                <c:ptCount val="1"/>
                <c:pt idx="0">
                  <c:v>Sistema de seguridad social</c:v>
                </c:pt>
              </c:strCache>
            </c:strRef>
          </c:tx>
          <c:spPr>
            <a:solidFill>
              <a:srgbClr val="4BACC6"/>
            </a:solidFill>
            <a:ln w="25400">
              <a:noFill/>
            </a:ln>
          </c:spPr>
          <c:invertIfNegative val="0"/>
          <c:cat>
            <c:strRef>
              <c:f>'5.15'!$B$36:$B$48</c:f>
              <c:strCache>
                <c:ptCount val="13"/>
                <c:pt idx="0">
                  <c:v>BRA</c:v>
                </c:pt>
                <c:pt idx="1">
                  <c:v>PRY</c:v>
                </c:pt>
                <c:pt idx="2">
                  <c:v>BLZ</c:v>
                </c:pt>
                <c:pt idx="3">
                  <c:v>ARG</c:v>
                </c:pt>
                <c:pt idx="4">
                  <c:v>ECU</c:v>
                </c:pt>
                <c:pt idx="5">
                  <c:v>GTM</c:v>
                </c:pt>
                <c:pt idx="6">
                  <c:v>HND</c:v>
                </c:pt>
                <c:pt idx="7">
                  <c:v>MEX</c:v>
                </c:pt>
                <c:pt idx="8">
                  <c:v>PER</c:v>
                </c:pt>
                <c:pt idx="9">
                  <c:v>COL</c:v>
                </c:pt>
                <c:pt idx="10">
                  <c:v>URY</c:v>
                </c:pt>
                <c:pt idx="11">
                  <c:v>CHL</c:v>
                </c:pt>
                <c:pt idx="12">
                  <c:v>CRI</c:v>
                </c:pt>
              </c:strCache>
            </c:strRef>
          </c:cat>
          <c:val>
            <c:numRef>
              <c:f>'5.15'!$D$36:$D$48</c:f>
              <c:numCache>
                <c:formatCode>0.00</c:formatCode>
                <c:ptCount val="13"/>
                <c:pt idx="0">
                  <c:v>0.0</c:v>
                </c:pt>
                <c:pt idx="1">
                  <c:v>0.2</c:v>
                </c:pt>
                <c:pt idx="2">
                  <c:v>0.3</c:v>
                </c:pt>
                <c:pt idx="3">
                  <c:v>0.47</c:v>
                </c:pt>
                <c:pt idx="4">
                  <c:v>0.19</c:v>
                </c:pt>
                <c:pt idx="5">
                  <c:v>0.07</c:v>
                </c:pt>
                <c:pt idx="6">
                  <c:v>0.12</c:v>
                </c:pt>
                <c:pt idx="7">
                  <c:v>0.61</c:v>
                </c:pt>
                <c:pt idx="8">
                  <c:v>0.26</c:v>
                </c:pt>
                <c:pt idx="9">
                  <c:v>0.48</c:v>
                </c:pt>
                <c:pt idx="10">
                  <c:v>0.69</c:v>
                </c:pt>
                <c:pt idx="11">
                  <c:v>0.76</c:v>
                </c:pt>
                <c:pt idx="12">
                  <c:v>0.95</c:v>
                </c:pt>
              </c:numCache>
            </c:numRef>
          </c:val>
          <c:extLst xmlns:c16r2="http://schemas.microsoft.com/office/drawing/2015/06/chart">
            <c:ext xmlns:c16="http://schemas.microsoft.com/office/drawing/2014/chart" uri="{C3380CC4-5D6E-409C-BE32-E72D297353CC}">
              <c16:uniqueId val="{00000001-5CA2-454C-B97C-E93054D49931}"/>
            </c:ext>
          </c:extLst>
        </c:ser>
        <c:ser>
          <c:idx val="3"/>
          <c:order val="2"/>
          <c:tx>
            <c:strRef>
              <c:f>'5.15'!$E$35</c:f>
              <c:strCache>
                <c:ptCount val="1"/>
                <c:pt idx="0">
                  <c:v>Seguro privado con caracter voluntario</c:v>
                </c:pt>
              </c:strCache>
            </c:strRef>
          </c:tx>
          <c:spPr>
            <a:solidFill>
              <a:srgbClr val="4F81BD"/>
            </a:solidFill>
            <a:ln w="25400">
              <a:noFill/>
            </a:ln>
          </c:spPr>
          <c:invertIfNegative val="0"/>
          <c:cat>
            <c:strRef>
              <c:f>'5.15'!$B$36:$B$48</c:f>
              <c:strCache>
                <c:ptCount val="13"/>
                <c:pt idx="0">
                  <c:v>BRA</c:v>
                </c:pt>
                <c:pt idx="1">
                  <c:v>PRY</c:v>
                </c:pt>
                <c:pt idx="2">
                  <c:v>BLZ</c:v>
                </c:pt>
                <c:pt idx="3">
                  <c:v>ARG</c:v>
                </c:pt>
                <c:pt idx="4">
                  <c:v>ECU</c:v>
                </c:pt>
                <c:pt idx="5">
                  <c:v>GTM</c:v>
                </c:pt>
                <c:pt idx="6">
                  <c:v>HND</c:v>
                </c:pt>
                <c:pt idx="7">
                  <c:v>MEX</c:v>
                </c:pt>
                <c:pt idx="8">
                  <c:v>PER</c:v>
                </c:pt>
                <c:pt idx="9">
                  <c:v>COL</c:v>
                </c:pt>
                <c:pt idx="10">
                  <c:v>URY</c:v>
                </c:pt>
                <c:pt idx="11">
                  <c:v>CHL</c:v>
                </c:pt>
                <c:pt idx="12">
                  <c:v>CRI</c:v>
                </c:pt>
              </c:strCache>
            </c:strRef>
          </c:cat>
          <c:val>
            <c:numRef>
              <c:f>'5.15'!$E$36:$E$48</c:f>
              <c:numCache>
                <c:formatCode>0.00</c:formatCode>
                <c:ptCount val="13"/>
                <c:pt idx="0">
                  <c:v>0.27</c:v>
                </c:pt>
                <c:pt idx="1">
                  <c:v>0.09</c:v>
                </c:pt>
                <c:pt idx="2">
                  <c:v>0.0</c:v>
                </c:pt>
                <c:pt idx="3">
                  <c:v>0.11</c:v>
                </c:pt>
                <c:pt idx="4">
                  <c:v>0.028</c:v>
                </c:pt>
                <c:pt idx="5">
                  <c:v>0.0</c:v>
                </c:pt>
                <c:pt idx="6">
                  <c:v>0.1</c:v>
                </c:pt>
                <c:pt idx="7">
                  <c:v>0.0</c:v>
                </c:pt>
                <c:pt idx="8">
                  <c:v>0.04</c:v>
                </c:pt>
                <c:pt idx="9">
                  <c:v>0.05</c:v>
                </c:pt>
                <c:pt idx="10">
                  <c:v>0.07</c:v>
                </c:pt>
                <c:pt idx="11">
                  <c:v>0.0</c:v>
                </c:pt>
                <c:pt idx="12">
                  <c:v>0.0</c:v>
                </c:pt>
              </c:numCache>
            </c:numRef>
          </c:val>
          <c:extLst xmlns:c16r2="http://schemas.microsoft.com/office/drawing/2015/06/chart">
            <c:ext xmlns:c16="http://schemas.microsoft.com/office/drawing/2014/chart" uri="{C3380CC4-5D6E-409C-BE32-E72D297353CC}">
              <c16:uniqueId val="{00000002-5CA2-454C-B97C-E93054D49931}"/>
            </c:ext>
          </c:extLst>
        </c:ser>
        <c:ser>
          <c:idx val="2"/>
          <c:order val="3"/>
          <c:tx>
            <c:strRef>
              <c:f>'5.15'!$G$35</c:f>
              <c:strCache>
                <c:ptCount val="1"/>
                <c:pt idx="0">
                  <c:v>Seguro privado con caracter obligatorio</c:v>
                </c:pt>
              </c:strCache>
            </c:strRef>
          </c:tx>
          <c:spPr>
            <a:solidFill>
              <a:schemeClr val="accent1">
                <a:lumMod val="60000"/>
                <a:lumOff val="40000"/>
              </a:schemeClr>
            </a:solidFill>
            <a:ln>
              <a:noFill/>
            </a:ln>
            <a:effectLst/>
          </c:spPr>
          <c:invertIfNegative val="0"/>
          <c:cat>
            <c:strRef>
              <c:f>'5.15'!$B$36:$B$48</c:f>
              <c:strCache>
                <c:ptCount val="13"/>
                <c:pt idx="0">
                  <c:v>BRA</c:v>
                </c:pt>
                <c:pt idx="1">
                  <c:v>PRY</c:v>
                </c:pt>
                <c:pt idx="2">
                  <c:v>BLZ</c:v>
                </c:pt>
                <c:pt idx="3">
                  <c:v>ARG</c:v>
                </c:pt>
                <c:pt idx="4">
                  <c:v>ECU</c:v>
                </c:pt>
                <c:pt idx="5">
                  <c:v>GTM</c:v>
                </c:pt>
                <c:pt idx="6">
                  <c:v>HND</c:v>
                </c:pt>
                <c:pt idx="7">
                  <c:v>MEX</c:v>
                </c:pt>
                <c:pt idx="8">
                  <c:v>PER</c:v>
                </c:pt>
                <c:pt idx="9">
                  <c:v>COL</c:v>
                </c:pt>
                <c:pt idx="10">
                  <c:v>URY</c:v>
                </c:pt>
                <c:pt idx="11">
                  <c:v>CHL</c:v>
                </c:pt>
                <c:pt idx="12">
                  <c:v>CRI</c:v>
                </c:pt>
              </c:strCache>
            </c:strRef>
          </c:cat>
          <c:val>
            <c:numRef>
              <c:f>'5.15'!$G$36:$G$48</c:f>
              <c:numCache>
                <c:formatCode>0.00</c:formatCode>
                <c:ptCount val="13"/>
                <c:pt idx="0">
                  <c:v>0.0</c:v>
                </c:pt>
                <c:pt idx="1">
                  <c:v>0.0</c:v>
                </c:pt>
                <c:pt idx="2">
                  <c:v>0.0</c:v>
                </c:pt>
                <c:pt idx="3">
                  <c:v>0.0</c:v>
                </c:pt>
                <c:pt idx="4">
                  <c:v>0.0</c:v>
                </c:pt>
                <c:pt idx="5">
                  <c:v>0.0</c:v>
                </c:pt>
                <c:pt idx="6">
                  <c:v>0.0</c:v>
                </c:pt>
                <c:pt idx="7">
                  <c:v>0.0</c:v>
                </c:pt>
                <c:pt idx="8">
                  <c:v>0.02</c:v>
                </c:pt>
                <c:pt idx="9">
                  <c:v>0.0</c:v>
                </c:pt>
                <c:pt idx="10">
                  <c:v>0.0</c:v>
                </c:pt>
                <c:pt idx="11">
                  <c:v>0.19</c:v>
                </c:pt>
                <c:pt idx="12">
                  <c:v>0.0</c:v>
                </c:pt>
              </c:numCache>
            </c:numRef>
          </c:val>
          <c:extLst xmlns:c16r2="http://schemas.microsoft.com/office/drawing/2015/06/chart">
            <c:ext xmlns:c16="http://schemas.microsoft.com/office/drawing/2014/chart" uri="{C3380CC4-5D6E-409C-BE32-E72D297353CC}">
              <c16:uniqueId val="{00000003-5CA2-454C-B97C-E93054D49931}"/>
            </c:ext>
          </c:extLst>
        </c:ser>
        <c:ser>
          <c:idx val="4"/>
          <c:order val="4"/>
          <c:tx>
            <c:strRef>
              <c:f>'5.15'!$F$35</c:f>
              <c:strCache>
                <c:ptCount val="1"/>
                <c:pt idx="0">
                  <c:v>Otro</c:v>
                </c:pt>
              </c:strCache>
            </c:strRef>
          </c:tx>
          <c:spPr>
            <a:solidFill>
              <a:srgbClr val="8064A2"/>
            </a:solidFill>
            <a:ln w="25400">
              <a:noFill/>
            </a:ln>
          </c:spPr>
          <c:invertIfNegative val="0"/>
          <c:cat>
            <c:strRef>
              <c:f>'5.15'!$B$36:$B$48</c:f>
              <c:strCache>
                <c:ptCount val="13"/>
                <c:pt idx="0">
                  <c:v>BRA</c:v>
                </c:pt>
                <c:pt idx="1">
                  <c:v>PRY</c:v>
                </c:pt>
                <c:pt idx="2">
                  <c:v>BLZ</c:v>
                </c:pt>
                <c:pt idx="3">
                  <c:v>ARG</c:v>
                </c:pt>
                <c:pt idx="4">
                  <c:v>ECU</c:v>
                </c:pt>
                <c:pt idx="5">
                  <c:v>GTM</c:v>
                </c:pt>
                <c:pt idx="6">
                  <c:v>HND</c:v>
                </c:pt>
                <c:pt idx="7">
                  <c:v>MEX</c:v>
                </c:pt>
                <c:pt idx="8">
                  <c:v>PER</c:v>
                </c:pt>
                <c:pt idx="9">
                  <c:v>COL</c:v>
                </c:pt>
                <c:pt idx="10">
                  <c:v>URY</c:v>
                </c:pt>
                <c:pt idx="11">
                  <c:v>CHL</c:v>
                </c:pt>
                <c:pt idx="12">
                  <c:v>CRI</c:v>
                </c:pt>
              </c:strCache>
            </c:strRef>
          </c:cat>
          <c:val>
            <c:numRef>
              <c:f>'5.15'!$F$36:$F$48</c:f>
              <c:numCache>
                <c:formatCode>0.00</c:formatCode>
                <c:ptCount val="13"/>
                <c:pt idx="0">
                  <c:v>0.0</c:v>
                </c:pt>
                <c:pt idx="1">
                  <c:v>0.1</c:v>
                </c:pt>
                <c:pt idx="2">
                  <c:v>0.0</c:v>
                </c:pt>
                <c:pt idx="3">
                  <c:v>0.0</c:v>
                </c:pt>
                <c:pt idx="4">
                  <c:v>0.0</c:v>
                </c:pt>
                <c:pt idx="5">
                  <c:v>0.0</c:v>
                </c:pt>
                <c:pt idx="6">
                  <c:v>0.0</c:v>
                </c:pt>
                <c:pt idx="7">
                  <c:v>0.0</c:v>
                </c:pt>
                <c:pt idx="8">
                  <c:v>0.002</c:v>
                </c:pt>
                <c:pt idx="9">
                  <c:v>0.05</c:v>
                </c:pt>
                <c:pt idx="10">
                  <c:v>0.07</c:v>
                </c:pt>
                <c:pt idx="11">
                  <c:v>0.0</c:v>
                </c:pt>
                <c:pt idx="12">
                  <c:v>0.0</c:v>
                </c:pt>
              </c:numCache>
            </c:numRef>
          </c:val>
          <c:extLst xmlns:c16r2="http://schemas.microsoft.com/office/drawing/2015/06/chart">
            <c:ext xmlns:c16="http://schemas.microsoft.com/office/drawing/2014/chart" uri="{C3380CC4-5D6E-409C-BE32-E72D297353CC}">
              <c16:uniqueId val="{00000004-5CA2-454C-B97C-E93054D49931}"/>
            </c:ext>
          </c:extLst>
        </c:ser>
        <c:dLbls>
          <c:showLegendKey val="0"/>
          <c:showVal val="0"/>
          <c:showCatName val="0"/>
          <c:showSerName val="0"/>
          <c:showPercent val="0"/>
          <c:showBubbleSize val="0"/>
        </c:dLbls>
        <c:gapWidth val="147"/>
        <c:overlap val="4"/>
        <c:axId val="362215136"/>
        <c:axId val="362219808"/>
      </c:barChart>
      <c:lineChart>
        <c:grouping val="standard"/>
        <c:varyColors val="0"/>
        <c:ser>
          <c:idx val="5"/>
          <c:order val="5"/>
          <c:tx>
            <c:strRef>
              <c:f>'5.15'!$H$35</c:f>
              <c:strCache>
                <c:ptCount val="1"/>
                <c:pt idx="0">
                  <c:v>No cubierno por alguna disposición especifica</c:v>
                </c:pt>
              </c:strCache>
            </c:strRef>
          </c:tx>
          <c:spPr>
            <a:ln w="19050">
              <a:solidFill>
                <a:schemeClr val="accent6">
                  <a:lumMod val="75000"/>
                </a:schemeClr>
              </a:solidFill>
            </a:ln>
            <a:effectLst/>
          </c:spPr>
          <c:marker>
            <c:spPr>
              <a:ln w="19050">
                <a:solidFill>
                  <a:schemeClr val="accent6">
                    <a:lumMod val="75000"/>
                  </a:schemeClr>
                </a:solidFill>
              </a:ln>
            </c:spPr>
          </c:marker>
          <c:dPt>
            <c:idx val="0"/>
            <c:marker>
              <c:spPr>
                <a:solidFill>
                  <a:schemeClr val="accent6">
                    <a:lumMod val="75000"/>
                  </a:schemeClr>
                </a:solidFill>
                <a:ln w="19050">
                  <a:solidFill>
                    <a:schemeClr val="accent6">
                      <a:lumMod val="75000"/>
                    </a:schemeClr>
                  </a:solidFill>
                </a:ln>
              </c:spPr>
            </c:marker>
            <c:bubble3D val="0"/>
            <c:extLst xmlns:c16r2="http://schemas.microsoft.com/office/drawing/2015/06/chart">
              <c:ext xmlns:c16="http://schemas.microsoft.com/office/drawing/2014/chart" uri="{C3380CC4-5D6E-409C-BE32-E72D297353CC}">
                <c16:uniqueId val="{00000005-5CA2-454C-B97C-E93054D49931}"/>
              </c:ext>
            </c:extLst>
          </c:dPt>
          <c:dPt>
            <c:idx val="1"/>
            <c:marker>
              <c:spPr>
                <a:solidFill>
                  <a:schemeClr val="accent6">
                    <a:lumMod val="75000"/>
                  </a:schemeClr>
                </a:solidFill>
                <a:ln w="19050">
                  <a:solidFill>
                    <a:schemeClr val="accent6">
                      <a:lumMod val="75000"/>
                    </a:schemeClr>
                  </a:solidFill>
                </a:ln>
              </c:spPr>
            </c:marker>
            <c:bubble3D val="0"/>
            <c:extLst xmlns:c16r2="http://schemas.microsoft.com/office/drawing/2015/06/chart">
              <c:ext xmlns:c16="http://schemas.microsoft.com/office/drawing/2014/chart" uri="{C3380CC4-5D6E-409C-BE32-E72D297353CC}">
                <c16:uniqueId val="{00000006-5CA2-454C-B97C-E93054D49931}"/>
              </c:ext>
            </c:extLst>
          </c:dPt>
          <c:dPt>
            <c:idx val="2"/>
            <c:marker>
              <c:spPr>
                <a:noFill/>
                <a:ln w="19050">
                  <a:solidFill>
                    <a:schemeClr val="accent6">
                      <a:lumMod val="75000"/>
                    </a:schemeClr>
                  </a:solidFill>
                </a:ln>
              </c:spPr>
            </c:marker>
            <c:bubble3D val="0"/>
            <c:extLst xmlns:c16r2="http://schemas.microsoft.com/office/drawing/2015/06/chart">
              <c:ext xmlns:c16="http://schemas.microsoft.com/office/drawing/2014/chart" uri="{C3380CC4-5D6E-409C-BE32-E72D297353CC}">
                <c16:uniqueId val="{00000007-5CA2-454C-B97C-E93054D49931}"/>
              </c:ext>
            </c:extLst>
          </c:dPt>
          <c:dPt>
            <c:idx val="5"/>
            <c:marker>
              <c:spPr>
                <a:solidFill>
                  <a:schemeClr val="accent6">
                    <a:lumMod val="75000"/>
                  </a:schemeClr>
                </a:solidFill>
                <a:ln w="19050">
                  <a:solidFill>
                    <a:schemeClr val="accent6">
                      <a:lumMod val="75000"/>
                    </a:schemeClr>
                  </a:solidFill>
                </a:ln>
              </c:spPr>
            </c:marker>
            <c:bubble3D val="0"/>
            <c:extLst xmlns:c16r2="http://schemas.microsoft.com/office/drawing/2015/06/chart">
              <c:ext xmlns:c16="http://schemas.microsoft.com/office/drawing/2014/chart" uri="{C3380CC4-5D6E-409C-BE32-E72D297353CC}">
                <c16:uniqueId val="{00000008-5CA2-454C-B97C-E93054D49931}"/>
              </c:ext>
            </c:extLst>
          </c:dPt>
          <c:dPt>
            <c:idx val="6"/>
            <c:marker>
              <c:spPr>
                <a:solidFill>
                  <a:sysClr val="window" lastClr="FFFFFF"/>
                </a:solidFill>
                <a:ln w="19050">
                  <a:solidFill>
                    <a:schemeClr val="accent6">
                      <a:lumMod val="75000"/>
                    </a:schemeClr>
                  </a:solidFill>
                </a:ln>
              </c:spPr>
            </c:marker>
            <c:bubble3D val="0"/>
            <c:extLst xmlns:c16r2="http://schemas.microsoft.com/office/drawing/2015/06/chart">
              <c:ext xmlns:c16="http://schemas.microsoft.com/office/drawing/2014/chart" uri="{C3380CC4-5D6E-409C-BE32-E72D297353CC}">
                <c16:uniqueId val="{00000009-5CA2-454C-B97C-E93054D49931}"/>
              </c:ext>
            </c:extLst>
          </c:dPt>
          <c:dLbls>
            <c:dLbl>
              <c:idx val="0"/>
              <c:layout>
                <c:manualLayout>
                  <c:x val="-0.0236573227485959"/>
                  <c:y val="-0.0480582450793907"/>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5CA2-454C-B97C-E93054D49931}"/>
                </c:ext>
                <c:ext xmlns:c15="http://schemas.microsoft.com/office/drawing/2012/chart" uri="{CE6537A1-D6FC-4f65-9D91-7224C49458BB}"/>
              </c:extLst>
            </c:dLbl>
            <c:dLbl>
              <c:idx val="1"/>
              <c:layout>
                <c:manualLayout>
                  <c:x val="-0.0138186481431322"/>
                  <c:y val="-0.058826980246752"/>
                </c:manualLayout>
              </c:layout>
              <c:tx>
                <c:rich>
                  <a:bodyPr/>
                  <a:lstStyle/>
                  <a:p>
                    <a:r>
                      <a:rPr lang="en-US"/>
                      <a:t>0%</a:t>
                    </a: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5CA2-454C-B97C-E93054D49931}"/>
                </c:ext>
                <c:ext xmlns:c15="http://schemas.microsoft.com/office/drawing/2012/chart" uri="{CE6537A1-D6FC-4f65-9D91-7224C49458BB}"/>
              </c:extLst>
            </c:dLbl>
            <c:dLbl>
              <c:idx val="2"/>
              <c:layout>
                <c:manualLayout>
                  <c:x val="-0.0220568177577077"/>
                  <c:y val="-0.043224147288286"/>
                </c:manualLayout>
              </c:layout>
              <c:tx>
                <c:rich>
                  <a:bodyPr/>
                  <a:lstStyle/>
                  <a:p>
                    <a:r>
                      <a:rPr lang="en-US"/>
                      <a:t>NI</a:t>
                    </a:r>
                  </a:p>
                </c:rich>
              </c:tx>
              <c:dLblPos val="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5CA2-454C-B97C-E93054D49931}"/>
                </c:ext>
                <c:ext xmlns:c15="http://schemas.microsoft.com/office/drawing/2012/chart" uri="{CE6537A1-D6FC-4f65-9D91-7224C49458BB}"/>
              </c:extLst>
            </c:dLbl>
            <c:dLbl>
              <c:idx val="6"/>
              <c:tx>
                <c:rich>
                  <a:bodyPr/>
                  <a:lstStyle/>
                  <a:p>
                    <a:r>
                      <a:rPr lang="en-US"/>
                      <a:t>NA</a:t>
                    </a:r>
                  </a:p>
                </c:rich>
              </c:tx>
              <c:dLblPos val="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5CA2-454C-B97C-E93054D49931}"/>
                </c:ext>
                <c:ext xmlns:c15="http://schemas.microsoft.com/office/drawing/2012/chart" uri="{CE6537A1-D6FC-4f65-9D91-7224C49458BB}"/>
              </c:extLst>
            </c:dLbl>
            <c:dLbl>
              <c:idx val="9"/>
              <c:layout>
                <c:manualLayout>
                  <c:x val="-0.0201151077486574"/>
                  <c:y val="-0.05349805993515"/>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5CA2-454C-B97C-E93054D49931}"/>
                </c:ext>
                <c:ext xmlns:c15="http://schemas.microsoft.com/office/drawing/2012/chart" uri="{CE6537A1-D6FC-4f65-9D91-7224C49458BB}"/>
              </c:extLst>
            </c:dLbl>
            <c:numFmt formatCode="0%" sourceLinked="0"/>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'5.15'!$B$38:$B$48</c:f>
              <c:strCache>
                <c:ptCount val="11"/>
                <c:pt idx="0">
                  <c:v>BLZ</c:v>
                </c:pt>
                <c:pt idx="1">
                  <c:v>ARG</c:v>
                </c:pt>
                <c:pt idx="2">
                  <c:v>ECU</c:v>
                </c:pt>
                <c:pt idx="3">
                  <c:v>GTM</c:v>
                </c:pt>
                <c:pt idx="4">
                  <c:v>HND</c:v>
                </c:pt>
                <c:pt idx="5">
                  <c:v>MEX</c:v>
                </c:pt>
                <c:pt idx="6">
                  <c:v>PER</c:v>
                </c:pt>
                <c:pt idx="7">
                  <c:v>COL</c:v>
                </c:pt>
                <c:pt idx="8">
                  <c:v>URY</c:v>
                </c:pt>
                <c:pt idx="9">
                  <c:v>CHL</c:v>
                </c:pt>
                <c:pt idx="10">
                  <c:v>CRI</c:v>
                </c:pt>
              </c:strCache>
            </c:strRef>
          </c:cat>
          <c:val>
            <c:numRef>
              <c:f>'5.15'!$H$36:$H$48</c:f>
              <c:numCache>
                <c:formatCode>0.00</c:formatCode>
                <c:ptCount val="13"/>
                <c:pt idx="0">
                  <c:v>0.0</c:v>
                </c:pt>
                <c:pt idx="1">
                  <c:v>0.0</c:v>
                </c:pt>
                <c:pt idx="2">
                  <c:v>0.0</c:v>
                </c:pt>
                <c:pt idx="3">
                  <c:v>0.0</c:v>
                </c:pt>
                <c:pt idx="4">
                  <c:v>0.0585</c:v>
                </c:pt>
                <c:pt idx="5">
                  <c:v>0.04</c:v>
                </c:pt>
                <c:pt idx="6">
                  <c:v>0.0</c:v>
                </c:pt>
                <c:pt idx="7">
                  <c:v>0.06</c:v>
                </c:pt>
                <c:pt idx="8">
                  <c:v>0.194</c:v>
                </c:pt>
                <c:pt idx="9">
                  <c:v>0.0235</c:v>
                </c:pt>
                <c:pt idx="10">
                  <c:v>0.0</c:v>
                </c:pt>
                <c:pt idx="11">
                  <c:v>0.071</c:v>
                </c:pt>
                <c:pt idx="12">
                  <c:v>0.051</c:v>
                </c:pt>
              </c:numCache>
            </c:numRef>
          </c:val>
          <c:smooth val="0"/>
          <c:extLst xmlns:c16r2="http://schemas.microsoft.com/office/drawing/2015/06/chart">
            <c:ext xmlns:c16="http://schemas.microsoft.com/office/drawing/2014/chart" uri="{C3380CC4-5D6E-409C-BE32-E72D297353CC}">
              <c16:uniqueId val="{0000000B-5CA2-454C-B97C-E93054D49931}"/>
            </c:ext>
          </c:extLst>
        </c:ser>
        <c:dLbls>
          <c:showLegendKey val="0"/>
          <c:showVal val="0"/>
          <c:showCatName val="0"/>
          <c:showSerName val="0"/>
          <c:showPercent val="0"/>
          <c:showBubbleSize val="0"/>
        </c:dLbls>
        <c:marker val="1"/>
        <c:smooth val="0"/>
        <c:axId val="362215136"/>
        <c:axId val="362219808"/>
      </c:lineChart>
      <c:catAx>
        <c:axId val="362215136"/>
        <c:scaling>
          <c:orientation val="minMax"/>
        </c:scaling>
        <c:delete val="0"/>
        <c:axPos val="b"/>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1" i="0" u="none" strike="noStrike" baseline="0">
                <a:solidFill>
                  <a:srgbClr val="333333"/>
                </a:solidFill>
                <a:latin typeface="Calibri"/>
                <a:ea typeface="Calibri"/>
                <a:cs typeface="Calibri"/>
              </a:defRPr>
            </a:pPr>
            <a:endParaRPr lang="en-US"/>
          </a:p>
        </c:txPr>
        <c:crossAx val="362219808"/>
        <c:crosses val="autoZero"/>
        <c:auto val="1"/>
        <c:lblAlgn val="ctr"/>
        <c:lblOffset val="100"/>
        <c:noMultiLvlLbl val="0"/>
      </c:catAx>
      <c:valAx>
        <c:axId val="362219808"/>
        <c:scaling>
          <c:orientation val="minMax"/>
          <c:max val="1.0"/>
        </c:scaling>
        <c:delete val="0"/>
        <c:axPos val="l"/>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2215136"/>
        <c:crosses val="autoZero"/>
        <c:crossBetween val="between"/>
      </c:valAx>
      <c:spPr>
        <a:noFill/>
        <a:ln w="25400">
          <a:noFill/>
        </a:ln>
      </c:spPr>
    </c:plotArea>
    <c:legend>
      <c:legendPos val="t"/>
      <c:overlay val="0"/>
      <c:spPr>
        <a:noFill/>
        <a:ln w="25400">
          <a:noFill/>
        </a:ln>
      </c:spPr>
      <c:txPr>
        <a:bodyPr/>
        <a:lstStyle/>
        <a:p>
          <a:pPr>
            <a:defRPr sz="82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chemeClr val="accent3"/>
            </a:solidFill>
          </c:spPr>
          <c:dPt>
            <c:idx val="0"/>
            <c:bubble3D val="0"/>
            <c:extLst xmlns:c16r2="http://schemas.microsoft.com/office/drawing/2015/06/chart">
              <c:ext xmlns:c16="http://schemas.microsoft.com/office/drawing/2014/chart" uri="{C3380CC4-5D6E-409C-BE32-E72D297353CC}">
                <c16:uniqueId val="{00000000-6D0F-4F9A-87EC-C529CB8C68A1}"/>
              </c:ext>
            </c:extLst>
          </c:dPt>
          <c:dPt>
            <c:idx val="1"/>
            <c:bubble3D val="0"/>
            <c:extLst xmlns:c16r2="http://schemas.microsoft.com/office/drawing/2015/06/chart">
              <c:ext xmlns:c16="http://schemas.microsoft.com/office/drawing/2014/chart" uri="{C3380CC4-5D6E-409C-BE32-E72D297353CC}">
                <c16:uniqueId val="{00000001-6D0F-4F9A-87EC-C529CB8C68A1}"/>
              </c:ext>
            </c:extLst>
          </c:dPt>
          <c:dPt>
            <c:idx val="2"/>
            <c:bubble3D val="0"/>
            <c:extLst xmlns:c16r2="http://schemas.microsoft.com/office/drawing/2015/06/chart">
              <c:ext xmlns:c16="http://schemas.microsoft.com/office/drawing/2014/chart" uri="{C3380CC4-5D6E-409C-BE32-E72D297353CC}">
                <c16:uniqueId val="{00000002-6D0F-4F9A-87EC-C529CB8C68A1}"/>
              </c:ext>
            </c:extLst>
          </c:dPt>
          <c:dPt>
            <c:idx val="3"/>
            <c:bubble3D val="0"/>
            <c:extLst xmlns:c16r2="http://schemas.microsoft.com/office/drawing/2015/06/chart">
              <c:ext xmlns:c16="http://schemas.microsoft.com/office/drawing/2014/chart" uri="{C3380CC4-5D6E-409C-BE32-E72D297353CC}">
                <c16:uniqueId val="{00000003-6D0F-4F9A-87EC-C529CB8C68A1}"/>
              </c:ext>
            </c:extLst>
          </c:dPt>
          <c:dPt>
            <c:idx val="4"/>
            <c:bubble3D val="0"/>
            <c:extLst xmlns:c16r2="http://schemas.microsoft.com/office/drawing/2015/06/chart">
              <c:ext xmlns:c16="http://schemas.microsoft.com/office/drawing/2014/chart" uri="{C3380CC4-5D6E-409C-BE32-E72D297353CC}">
                <c16:uniqueId val="{00000004-6D0F-4F9A-87EC-C529CB8C68A1}"/>
              </c:ext>
            </c:extLst>
          </c:dPt>
          <c:dPt>
            <c:idx val="5"/>
            <c:bubble3D val="0"/>
            <c:extLst xmlns:c16r2="http://schemas.microsoft.com/office/drawing/2015/06/chart">
              <c:ext xmlns:c16="http://schemas.microsoft.com/office/drawing/2014/chart" uri="{C3380CC4-5D6E-409C-BE32-E72D297353CC}">
                <c16:uniqueId val="{00000005-6D0F-4F9A-87EC-C529CB8C68A1}"/>
              </c:ext>
            </c:extLst>
          </c:dPt>
          <c:dPt>
            <c:idx val="6"/>
            <c:bubble3D val="0"/>
            <c:extLst xmlns:c16r2="http://schemas.microsoft.com/office/drawing/2015/06/chart">
              <c:ext xmlns:c16="http://schemas.microsoft.com/office/drawing/2014/chart" uri="{C3380CC4-5D6E-409C-BE32-E72D297353CC}">
                <c16:uniqueId val="{00000006-6D0F-4F9A-87EC-C529CB8C68A1}"/>
              </c:ext>
            </c:extLst>
          </c:dPt>
          <c:dPt>
            <c:idx val="7"/>
            <c:bubble3D val="0"/>
            <c:extLst xmlns:c16r2="http://schemas.microsoft.com/office/drawing/2015/06/chart">
              <c:ext xmlns:c16="http://schemas.microsoft.com/office/drawing/2014/chart" uri="{C3380CC4-5D6E-409C-BE32-E72D297353CC}">
                <c16:uniqueId val="{00000007-6D0F-4F9A-87EC-C529CB8C68A1}"/>
              </c:ext>
            </c:extLst>
          </c:dPt>
          <c:dPt>
            <c:idx val="8"/>
            <c:bubble3D val="0"/>
            <c:extLst xmlns:c16r2="http://schemas.microsoft.com/office/drawing/2015/06/chart">
              <c:ext xmlns:c16="http://schemas.microsoft.com/office/drawing/2014/chart" uri="{C3380CC4-5D6E-409C-BE32-E72D297353CC}">
                <c16:uniqueId val="{00000008-6D0F-4F9A-87EC-C529CB8C68A1}"/>
              </c:ext>
            </c:extLst>
          </c:dPt>
          <c:dPt>
            <c:idx val="9"/>
            <c:bubble3D val="0"/>
            <c:extLst xmlns:c16r2="http://schemas.microsoft.com/office/drawing/2015/06/chart">
              <c:ext xmlns:c16="http://schemas.microsoft.com/office/drawing/2014/chart" uri="{C3380CC4-5D6E-409C-BE32-E72D297353CC}">
                <c16:uniqueId val="{00000009-6D0F-4F9A-87EC-C529CB8C68A1}"/>
              </c:ext>
            </c:extLst>
          </c:dPt>
          <c:dPt>
            <c:idx val="10"/>
            <c:bubble3D val="0"/>
            <c:extLst xmlns:c16r2="http://schemas.microsoft.com/office/drawing/2015/06/chart">
              <c:ext xmlns:c16="http://schemas.microsoft.com/office/drawing/2014/chart" uri="{C3380CC4-5D6E-409C-BE32-E72D297353CC}">
                <c16:uniqueId val="{0000000A-6D0F-4F9A-87EC-C529CB8C68A1}"/>
              </c:ext>
            </c:extLst>
          </c:dPt>
          <c:dPt>
            <c:idx val="11"/>
            <c:bubble3D val="0"/>
            <c:spPr>
              <a:solidFill>
                <a:schemeClr val="bg1">
                  <a:lumMod val="75000"/>
                </a:schemeClr>
              </a:solidFill>
            </c:spPr>
            <c:extLst xmlns:c16r2="http://schemas.microsoft.com/office/drawing/2015/06/chart">
              <c:ext xmlns:c16="http://schemas.microsoft.com/office/drawing/2014/chart" uri="{C3380CC4-5D6E-409C-BE32-E72D297353CC}">
                <c16:uniqueId val="{0000000C-6D0F-4F9A-87EC-C529CB8C68A1}"/>
              </c:ext>
            </c:extLst>
          </c:dPt>
          <c:dPt>
            <c:idx val="12"/>
            <c:bubble3D val="0"/>
            <c:spPr>
              <a:solidFill>
                <a:schemeClr val="bg1">
                  <a:lumMod val="75000"/>
                </a:schemeClr>
              </a:solidFill>
            </c:spPr>
            <c:extLst xmlns:c16r2="http://schemas.microsoft.com/office/drawing/2015/06/chart">
              <c:ext xmlns:c16="http://schemas.microsoft.com/office/drawing/2014/chart" uri="{C3380CC4-5D6E-409C-BE32-E72D297353CC}">
                <c16:uniqueId val="{0000000E-6D0F-4F9A-87EC-C529CB8C68A1}"/>
              </c:ext>
            </c:extLst>
          </c:dPt>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'5.16'!$D$11:$D$23</c:f>
              <c:strCache>
                <c:ptCount val="13"/>
                <c:pt idx="0">
                  <c:v>ARG</c:v>
                </c:pt>
                <c:pt idx="1">
                  <c:v>PER</c:v>
                </c:pt>
                <c:pt idx="2">
                  <c:v>CRI</c:v>
                </c:pt>
                <c:pt idx="3">
                  <c:v>COL</c:v>
                </c:pt>
                <c:pt idx="4">
                  <c:v>BLZ</c:v>
                </c:pt>
                <c:pt idx="5">
                  <c:v>GTM</c:v>
                </c:pt>
                <c:pt idx="6">
                  <c:v>ECU</c:v>
                </c:pt>
                <c:pt idx="7">
                  <c:v>PRY</c:v>
                </c:pt>
                <c:pt idx="8">
                  <c:v>CHL</c:v>
                </c:pt>
                <c:pt idx="9">
                  <c:v>URY</c:v>
                </c:pt>
                <c:pt idx="10">
                  <c:v>MEX</c:v>
                </c:pt>
                <c:pt idx="11">
                  <c:v>BRA</c:v>
                </c:pt>
                <c:pt idx="12">
                  <c:v>NO</c:v>
                </c:pt>
              </c:strCache>
            </c:strRef>
          </c:cat>
          <c:val>
            <c:numRef>
              <c:f>'5.16'!$E$11:$E$23</c:f>
              <c:numCache>
                <c:formatCode>General</c:formatCode>
                <c:ptCount val="13"/>
                <c:pt idx="0">
                  <c:v>1.0</c:v>
                </c:pt>
                <c:pt idx="1">
                  <c:v>1.0</c:v>
                </c:pt>
                <c:pt idx="2">
                  <c:v>1.0</c:v>
                </c:pt>
                <c:pt idx="3">
                  <c:v>1.0</c:v>
                </c:pt>
                <c:pt idx="4">
                  <c:v>1.0</c:v>
                </c:pt>
                <c:pt idx="5">
                  <c:v>1.0</c:v>
                </c:pt>
                <c:pt idx="6">
                  <c:v>1.0</c:v>
                </c:pt>
                <c:pt idx="7">
                  <c:v>1.0</c:v>
                </c:pt>
                <c:pt idx="8">
                  <c:v>1.0</c:v>
                </c:pt>
                <c:pt idx="9">
                  <c:v>1.0</c:v>
                </c:pt>
                <c:pt idx="10">
                  <c:v>1.0</c:v>
                </c:pt>
                <c:pt idx="11">
                  <c:v>1.0</c:v>
                </c:pt>
              </c:numCache>
            </c:numRef>
          </c:val>
          <c:extLst xmlns:c16r2="http://schemas.microsoft.com/office/drawing/2015/06/chart">
            <c:ext xmlns:c16="http://schemas.microsoft.com/office/drawing/2014/chart" uri="{C3380CC4-5D6E-409C-BE32-E72D297353CC}">
              <c16:uniqueId val="{0000000F-6D0F-4F9A-87EC-C529CB8C68A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chemeClr val="accent3"/>
            </a:solidFill>
          </c:spPr>
          <c:dPt>
            <c:idx val="0"/>
            <c:bubble3D val="0"/>
            <c:extLst xmlns:c16r2="http://schemas.microsoft.com/office/drawing/2015/06/chart">
              <c:ext xmlns:c16="http://schemas.microsoft.com/office/drawing/2014/chart" uri="{C3380CC4-5D6E-409C-BE32-E72D297353CC}">
                <c16:uniqueId val="{00000000-7703-4288-A71A-0385F8BE719A}"/>
              </c:ext>
            </c:extLst>
          </c:dPt>
          <c:dPt>
            <c:idx val="1"/>
            <c:bubble3D val="0"/>
            <c:extLst xmlns:c16r2="http://schemas.microsoft.com/office/drawing/2015/06/chart">
              <c:ext xmlns:c16="http://schemas.microsoft.com/office/drawing/2014/chart" uri="{C3380CC4-5D6E-409C-BE32-E72D297353CC}">
                <c16:uniqueId val="{00000001-7703-4288-A71A-0385F8BE719A}"/>
              </c:ext>
            </c:extLst>
          </c:dPt>
          <c:dPt>
            <c:idx val="2"/>
            <c:bubble3D val="0"/>
            <c:extLst xmlns:c16r2="http://schemas.microsoft.com/office/drawing/2015/06/chart">
              <c:ext xmlns:c16="http://schemas.microsoft.com/office/drawing/2014/chart" uri="{C3380CC4-5D6E-409C-BE32-E72D297353CC}">
                <c16:uniqueId val="{00000002-7703-4288-A71A-0385F8BE719A}"/>
              </c:ext>
            </c:extLst>
          </c:dPt>
          <c:dPt>
            <c:idx val="3"/>
            <c:bubble3D val="0"/>
            <c:extLst xmlns:c16r2="http://schemas.microsoft.com/office/drawing/2015/06/chart">
              <c:ext xmlns:c16="http://schemas.microsoft.com/office/drawing/2014/chart" uri="{C3380CC4-5D6E-409C-BE32-E72D297353CC}">
                <c16:uniqueId val="{00000003-7703-4288-A71A-0385F8BE719A}"/>
              </c:ext>
            </c:extLst>
          </c:dPt>
          <c:dPt>
            <c:idx val="4"/>
            <c:bubble3D val="0"/>
            <c:extLst xmlns:c16r2="http://schemas.microsoft.com/office/drawing/2015/06/chart">
              <c:ext xmlns:c16="http://schemas.microsoft.com/office/drawing/2014/chart" uri="{C3380CC4-5D6E-409C-BE32-E72D297353CC}">
                <c16:uniqueId val="{00000004-7703-4288-A71A-0385F8BE719A}"/>
              </c:ext>
            </c:extLst>
          </c:dPt>
          <c:dPt>
            <c:idx val="5"/>
            <c:bubble3D val="0"/>
            <c:spPr>
              <a:solidFill>
                <a:schemeClr val="bg1">
                  <a:lumMod val="75000"/>
                </a:schemeClr>
              </a:solidFill>
            </c:spPr>
            <c:extLst xmlns:c16r2="http://schemas.microsoft.com/office/drawing/2015/06/chart">
              <c:ext xmlns:c16="http://schemas.microsoft.com/office/drawing/2014/chart" uri="{C3380CC4-5D6E-409C-BE32-E72D297353CC}">
                <c16:uniqueId val="{00000006-7703-4288-A71A-0385F8BE719A}"/>
              </c:ext>
            </c:extLst>
          </c:dPt>
          <c:dPt>
            <c:idx val="6"/>
            <c:bubble3D val="0"/>
            <c:spPr>
              <a:solidFill>
                <a:schemeClr val="bg1">
                  <a:lumMod val="75000"/>
                </a:schemeClr>
              </a:solidFill>
            </c:spPr>
            <c:extLst xmlns:c16r2="http://schemas.microsoft.com/office/drawing/2015/06/chart">
              <c:ext xmlns:c16="http://schemas.microsoft.com/office/drawing/2014/chart" uri="{C3380CC4-5D6E-409C-BE32-E72D297353CC}">
                <c16:uniqueId val="{00000008-7703-4288-A71A-0385F8BE719A}"/>
              </c:ext>
            </c:extLst>
          </c:dPt>
          <c:dPt>
            <c:idx val="7"/>
            <c:bubble3D val="0"/>
            <c:spPr>
              <a:solidFill>
                <a:schemeClr val="bg1">
                  <a:lumMod val="75000"/>
                </a:schemeClr>
              </a:solidFill>
            </c:spPr>
            <c:extLst xmlns:c16r2="http://schemas.microsoft.com/office/drawing/2015/06/chart">
              <c:ext xmlns:c16="http://schemas.microsoft.com/office/drawing/2014/chart" uri="{C3380CC4-5D6E-409C-BE32-E72D297353CC}">
                <c16:uniqueId val="{0000000A-7703-4288-A71A-0385F8BE719A}"/>
              </c:ext>
            </c:extLst>
          </c:dPt>
          <c:dPt>
            <c:idx val="8"/>
            <c:bubble3D val="0"/>
            <c:spPr>
              <a:solidFill>
                <a:schemeClr val="bg1">
                  <a:lumMod val="75000"/>
                </a:schemeClr>
              </a:solidFill>
            </c:spPr>
            <c:extLst xmlns:c16r2="http://schemas.microsoft.com/office/drawing/2015/06/chart">
              <c:ext xmlns:c16="http://schemas.microsoft.com/office/drawing/2014/chart" uri="{C3380CC4-5D6E-409C-BE32-E72D297353CC}">
                <c16:uniqueId val="{0000000C-7703-4288-A71A-0385F8BE719A}"/>
              </c:ext>
            </c:extLst>
          </c:dPt>
          <c:dPt>
            <c:idx val="9"/>
            <c:bubble3D val="0"/>
            <c:spPr>
              <a:solidFill>
                <a:schemeClr val="bg1">
                  <a:lumMod val="75000"/>
                </a:schemeClr>
              </a:solidFill>
            </c:spPr>
            <c:extLst xmlns:c16r2="http://schemas.microsoft.com/office/drawing/2015/06/chart">
              <c:ext xmlns:c16="http://schemas.microsoft.com/office/drawing/2014/chart" uri="{C3380CC4-5D6E-409C-BE32-E72D297353CC}">
                <c16:uniqueId val="{0000000E-7703-4288-A71A-0385F8BE719A}"/>
              </c:ext>
            </c:extLst>
          </c:dPt>
          <c:dPt>
            <c:idx val="10"/>
            <c:bubble3D val="0"/>
            <c:spPr>
              <a:solidFill>
                <a:schemeClr val="bg1">
                  <a:lumMod val="75000"/>
                </a:schemeClr>
              </a:solidFill>
            </c:spPr>
            <c:extLst xmlns:c16r2="http://schemas.microsoft.com/office/drawing/2015/06/chart">
              <c:ext xmlns:c16="http://schemas.microsoft.com/office/drawing/2014/chart" uri="{C3380CC4-5D6E-409C-BE32-E72D297353CC}">
                <c16:uniqueId val="{00000010-7703-4288-A71A-0385F8BE719A}"/>
              </c:ext>
            </c:extLst>
          </c:dPt>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'5.17'!$D$10:$D$20</c:f>
              <c:strCache>
                <c:ptCount val="11"/>
                <c:pt idx="0">
                  <c:v>ARG</c:v>
                </c:pt>
                <c:pt idx="1">
                  <c:v>URY</c:v>
                </c:pt>
                <c:pt idx="2">
                  <c:v>COL</c:v>
                </c:pt>
                <c:pt idx="3">
                  <c:v>GTM</c:v>
                </c:pt>
                <c:pt idx="4">
                  <c:v>CHL</c:v>
                </c:pt>
                <c:pt idx="5">
                  <c:v>NO</c:v>
                </c:pt>
                <c:pt idx="6">
                  <c:v>PRY</c:v>
                </c:pt>
                <c:pt idx="7">
                  <c:v>CRI</c:v>
                </c:pt>
                <c:pt idx="8">
                  <c:v>ECU</c:v>
                </c:pt>
                <c:pt idx="9">
                  <c:v>PER</c:v>
                </c:pt>
                <c:pt idx="10">
                  <c:v>MEX</c:v>
                </c:pt>
              </c:strCache>
            </c:strRef>
          </c:cat>
          <c:val>
            <c:numRef>
              <c:f>'5.17'!$E$10:$E$20</c:f>
              <c:numCache>
                <c:formatCode>General</c:formatCode>
                <c:ptCount val="11"/>
                <c:pt idx="0">
                  <c:v>1.0</c:v>
                </c:pt>
                <c:pt idx="1">
                  <c:v>1.0</c:v>
                </c:pt>
                <c:pt idx="2">
                  <c:v>1.0</c:v>
                </c:pt>
                <c:pt idx="3">
                  <c:v>1.0</c:v>
                </c:pt>
                <c:pt idx="4">
                  <c:v>1.0</c:v>
                </c:pt>
                <c:pt idx="6">
                  <c:v>1.0</c:v>
                </c:pt>
                <c:pt idx="7">
                  <c:v>1.0</c:v>
                </c:pt>
                <c:pt idx="8">
                  <c:v>1.0</c:v>
                </c:pt>
                <c:pt idx="9">
                  <c:v>1.0</c:v>
                </c:pt>
                <c:pt idx="10">
                  <c:v>1.0</c:v>
                </c:pt>
              </c:numCache>
            </c:numRef>
          </c:val>
          <c:extLst xmlns:c16r2="http://schemas.microsoft.com/office/drawing/2015/06/chart">
            <c:ext xmlns:c16="http://schemas.microsoft.com/office/drawing/2014/chart" uri="{C3380CC4-5D6E-409C-BE32-E72D297353CC}">
              <c16:uniqueId val="{00000011-7703-4288-A71A-0385F8BE719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908031269692542"/>
          <c:y val="0.0947240233110073"/>
          <c:w val="0.844601883038573"/>
          <c:h val="0.714933704099644"/>
        </c:manualLayout>
      </c:layout>
      <c:barChart>
        <c:barDir val="bar"/>
        <c:grouping val="clustered"/>
        <c:varyColors val="0"/>
        <c:ser>
          <c:idx val="0"/>
          <c:order val="0"/>
          <c:tx>
            <c:strRef>
              <c:f>'5.18'!$C$58</c:f>
              <c:strCache>
                <c:ptCount val="1"/>
                <c:pt idx="0">
                  <c:v>Gastos sanitarios del Gobierno Central</c:v>
                </c:pt>
              </c:strCache>
            </c:strRef>
          </c:tx>
          <c:invertIfNegative val="0"/>
          <c:cat>
            <c:strRef>
              <c:f>'5.18'!$B$59:$B$72</c:f>
              <c:strCache>
                <c:ptCount val="14"/>
                <c:pt idx="0">
                  <c:v>PER</c:v>
                </c:pt>
                <c:pt idx="1">
                  <c:v>BLZ</c:v>
                </c:pt>
                <c:pt idx="2">
                  <c:v>ECU</c:v>
                </c:pt>
                <c:pt idx="3">
                  <c:v>ARG</c:v>
                </c:pt>
                <c:pt idx="4">
                  <c:v>PRY</c:v>
                </c:pt>
                <c:pt idx="5">
                  <c:v>MEX</c:v>
                </c:pt>
                <c:pt idx="6">
                  <c:v>CHL</c:v>
                </c:pt>
                <c:pt idx="7">
                  <c:v>OCDE</c:v>
                </c:pt>
                <c:pt idx="8">
                  <c:v>COL</c:v>
                </c:pt>
                <c:pt idx="9">
                  <c:v>URY</c:v>
                </c:pt>
                <c:pt idx="10">
                  <c:v>GTM</c:v>
                </c:pt>
                <c:pt idx="11">
                  <c:v>CRI</c:v>
                </c:pt>
                <c:pt idx="12">
                  <c:v>HND</c:v>
                </c:pt>
                <c:pt idx="13">
                  <c:v>BRA</c:v>
                </c:pt>
              </c:strCache>
            </c:strRef>
          </c:cat>
          <c:val>
            <c:numRef>
              <c:f>'5.18'!$C$59:$C$72</c:f>
              <c:numCache>
                <c:formatCode>General</c:formatCode>
                <c:ptCount val="14"/>
                <c:pt idx="0">
                  <c:v>1.0</c:v>
                </c:pt>
                <c:pt idx="1">
                  <c:v>1.0</c:v>
                </c:pt>
                <c:pt idx="2">
                  <c:v>1.0</c:v>
                </c:pt>
                <c:pt idx="3">
                  <c:v>1.0</c:v>
                </c:pt>
                <c:pt idx="4">
                  <c:v>4.0</c:v>
                </c:pt>
                <c:pt idx="5">
                  <c:v>2.0</c:v>
                </c:pt>
                <c:pt idx="6">
                  <c:v>1.0</c:v>
                </c:pt>
                <c:pt idx="8">
                  <c:v>1.0</c:v>
                </c:pt>
                <c:pt idx="9">
                  <c:v>1.0</c:v>
                </c:pt>
                <c:pt idx="10">
                  <c:v>1.0</c:v>
                </c:pt>
                <c:pt idx="11">
                  <c:v>1.0</c:v>
                </c:pt>
                <c:pt idx="12">
                  <c:v>1.0</c:v>
                </c:pt>
                <c:pt idx="13">
                  <c:v>1.0</c:v>
                </c:pt>
              </c:numCache>
            </c:numRef>
          </c:val>
          <c:extLst xmlns:c16r2="http://schemas.microsoft.com/office/drawing/2015/06/chart">
            <c:ext xmlns:c16="http://schemas.microsoft.com/office/drawing/2014/chart" uri="{C3380CC4-5D6E-409C-BE32-E72D297353CC}">
              <c16:uniqueId val="{00000000-BD6F-4690-B6CC-A1DB8A9189AC}"/>
            </c:ext>
          </c:extLst>
        </c:ser>
        <c:ser>
          <c:idx val="1"/>
          <c:order val="1"/>
          <c:tx>
            <c:strRef>
              <c:f>'5.18'!$D$58</c:f>
              <c:strCache>
                <c:ptCount val="1"/>
                <c:pt idx="0">
                  <c:v>Gastos en seguros sociales sanitarios</c:v>
                </c:pt>
              </c:strCache>
            </c:strRef>
          </c:tx>
          <c:spPr>
            <a:solidFill>
              <a:schemeClr val="accent3"/>
            </a:solidFill>
          </c:spPr>
          <c:invertIfNegative val="0"/>
          <c:dPt>
            <c:idx val="6"/>
            <c:invertIfNegative val="0"/>
            <c:bubble3D val="0"/>
            <c:extLst xmlns:c16r2="http://schemas.microsoft.com/office/drawing/2015/06/chart">
              <c:ext xmlns:c16="http://schemas.microsoft.com/office/drawing/2014/chart" uri="{C3380CC4-5D6E-409C-BE32-E72D297353CC}">
                <c16:uniqueId val="{00000001-BD6F-4690-B6CC-A1DB8A9189AC}"/>
              </c:ext>
            </c:extLst>
          </c:dPt>
          <c:dPt>
            <c:idx val="7"/>
            <c:invertIfNegative val="0"/>
            <c:bubble3D val="0"/>
            <c:spPr>
              <a:solidFill>
                <a:schemeClr val="accent5"/>
              </a:solidFill>
              <a:ln>
                <a:solidFill>
                  <a:schemeClr val="accent5"/>
                </a:solidFill>
              </a:ln>
            </c:spPr>
            <c:extLst xmlns:c16r2="http://schemas.microsoft.com/office/drawing/2015/06/chart">
              <c:ext xmlns:c16="http://schemas.microsoft.com/office/drawing/2014/chart" uri="{C3380CC4-5D6E-409C-BE32-E72D297353CC}">
                <c16:uniqueId val="{00000003-BD6F-4690-B6CC-A1DB8A9189AC}"/>
              </c:ext>
            </c:extLst>
          </c:dPt>
          <c:cat>
            <c:strRef>
              <c:f>'5.18'!$B$59:$B$72</c:f>
              <c:strCache>
                <c:ptCount val="14"/>
                <c:pt idx="0">
                  <c:v>PER</c:v>
                </c:pt>
                <c:pt idx="1">
                  <c:v>BLZ</c:v>
                </c:pt>
                <c:pt idx="2">
                  <c:v>ECU</c:v>
                </c:pt>
                <c:pt idx="3">
                  <c:v>ARG</c:v>
                </c:pt>
                <c:pt idx="4">
                  <c:v>PRY</c:v>
                </c:pt>
                <c:pt idx="5">
                  <c:v>MEX</c:v>
                </c:pt>
                <c:pt idx="6">
                  <c:v>CHL</c:v>
                </c:pt>
                <c:pt idx="7">
                  <c:v>OCDE</c:v>
                </c:pt>
                <c:pt idx="8">
                  <c:v>COL</c:v>
                </c:pt>
                <c:pt idx="9">
                  <c:v>URY</c:v>
                </c:pt>
                <c:pt idx="10">
                  <c:v>GTM</c:v>
                </c:pt>
                <c:pt idx="11">
                  <c:v>CRI</c:v>
                </c:pt>
                <c:pt idx="12">
                  <c:v>HND</c:v>
                </c:pt>
                <c:pt idx="13">
                  <c:v>BRA</c:v>
                </c:pt>
              </c:strCache>
            </c:strRef>
          </c:cat>
          <c:val>
            <c:numRef>
              <c:f>'5.18'!$D$59:$D$72</c:f>
              <c:numCache>
                <c:formatCode>General</c:formatCode>
                <c:ptCount val="14"/>
                <c:pt idx="0">
                  <c:v>6.0</c:v>
                </c:pt>
                <c:pt idx="1">
                  <c:v>6.0</c:v>
                </c:pt>
                <c:pt idx="2">
                  <c:v>5.0</c:v>
                </c:pt>
                <c:pt idx="3">
                  <c:v>4.0</c:v>
                </c:pt>
                <c:pt idx="4">
                  <c:v>3.0</c:v>
                </c:pt>
                <c:pt idx="5">
                  <c:v>3.0</c:v>
                </c:pt>
                <c:pt idx="6">
                  <c:v>2.0</c:v>
                </c:pt>
                <c:pt idx="7">
                  <c:v>2.0</c:v>
                </c:pt>
                <c:pt idx="8">
                  <c:v>2.0</c:v>
                </c:pt>
                <c:pt idx="9">
                  <c:v>2.0</c:v>
                </c:pt>
                <c:pt idx="10">
                  <c:v>1.0</c:v>
                </c:pt>
                <c:pt idx="11">
                  <c:v>1.0</c:v>
                </c:pt>
                <c:pt idx="12">
                  <c:v>0.0</c:v>
                </c:pt>
                <c:pt idx="13">
                  <c:v>0.0</c:v>
                </c:pt>
              </c:numCache>
            </c:numRef>
          </c:val>
          <c:extLst xmlns:c16r2="http://schemas.microsoft.com/office/drawing/2015/06/chart">
            <c:ext xmlns:c16="http://schemas.microsoft.com/office/drawing/2014/chart" uri="{C3380CC4-5D6E-409C-BE32-E72D297353CC}">
              <c16:uniqueId val="{00000004-BD6F-4690-B6CC-A1DB8A9189AC}"/>
            </c:ext>
          </c:extLst>
        </c:ser>
        <c:dLbls>
          <c:showLegendKey val="0"/>
          <c:showVal val="0"/>
          <c:showCatName val="0"/>
          <c:showSerName val="0"/>
          <c:showPercent val="0"/>
          <c:showBubbleSize val="0"/>
        </c:dLbls>
        <c:gapWidth val="150"/>
        <c:axId val="363105360"/>
        <c:axId val="363109520"/>
      </c:barChart>
      <c:catAx>
        <c:axId val="363105360"/>
        <c:scaling>
          <c:orientation val="minMax"/>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3109520"/>
        <c:crosses val="autoZero"/>
        <c:auto val="1"/>
        <c:lblAlgn val="ctr"/>
        <c:lblOffset val="100"/>
        <c:noMultiLvlLbl val="0"/>
      </c:catAx>
      <c:valAx>
        <c:axId val="363109520"/>
        <c:scaling>
          <c:orientation val="minMax"/>
          <c:max val="6.0"/>
        </c:scaling>
        <c:delete val="0"/>
        <c:axPos val="b"/>
        <c:majorGridlines/>
        <c:numFmt formatCode="General" sourceLinked="1"/>
        <c:majorTickMark val="none"/>
        <c:minorTickMark val="none"/>
        <c:tickLblPos val="nextTo"/>
        <c:txPr>
          <a:bodyPr rot="0" vert="horz"/>
          <a:lstStyle/>
          <a:p>
            <a:pPr>
              <a:defRPr sz="1000" b="0" i="0" u="none" strike="noStrike" baseline="0">
                <a:solidFill>
                  <a:srgbClr val="FFFFFF"/>
                </a:solidFill>
                <a:latin typeface="Calibri"/>
                <a:ea typeface="Calibri"/>
                <a:cs typeface="Calibri"/>
              </a:defRPr>
            </a:pPr>
            <a:endParaRPr lang="en-US"/>
          </a:p>
        </c:txPr>
        <c:crossAx val="363105360"/>
        <c:crosses val="autoZero"/>
        <c:crossBetween val="between"/>
        <c:majorUnit val="1.0"/>
      </c:valAx>
    </c:plotArea>
    <c:legend>
      <c:legendPos val="t"/>
      <c:overlay val="0"/>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538231085600281"/>
          <c:y val="0.196474752582533"/>
          <c:w val="0.904640027473202"/>
          <c:h val="0.701377832358111"/>
        </c:manualLayout>
      </c:layout>
      <c:barChart>
        <c:barDir val="col"/>
        <c:grouping val="stacked"/>
        <c:varyColors val="0"/>
        <c:ser>
          <c:idx val="1"/>
          <c:order val="0"/>
          <c:tx>
            <c:strRef>
              <c:f>'5.19 '!$D$31</c:f>
              <c:strCache>
                <c:ptCount val="1"/>
                <c:pt idx="0">
                  <c:v>Número de años con sobreutilización</c:v>
                </c:pt>
              </c:strCache>
            </c:strRef>
          </c:tx>
          <c:spPr>
            <a:solidFill>
              <a:schemeClr val="accent1"/>
            </a:solidFill>
          </c:spPr>
          <c:invertIfNegative val="0"/>
          <c:cat>
            <c:strRef>
              <c:f>'5.19 '!$B$32:$B$44</c:f>
              <c:strCache>
                <c:ptCount val="13"/>
                <c:pt idx="0">
                  <c:v>CRI</c:v>
                </c:pt>
                <c:pt idx="1">
                  <c:v>PER</c:v>
                </c:pt>
                <c:pt idx="2">
                  <c:v>PRY</c:v>
                </c:pt>
                <c:pt idx="3">
                  <c:v>GTM</c:v>
                </c:pt>
                <c:pt idx="4">
                  <c:v>ECU</c:v>
                </c:pt>
                <c:pt idx="5">
                  <c:v>BLZ</c:v>
                </c:pt>
                <c:pt idx="6">
                  <c:v>BRA</c:v>
                </c:pt>
                <c:pt idx="7">
                  <c:v>HND</c:v>
                </c:pt>
                <c:pt idx="8">
                  <c:v>URY</c:v>
                </c:pt>
                <c:pt idx="9">
                  <c:v>COL</c:v>
                </c:pt>
                <c:pt idx="10">
                  <c:v>MEX</c:v>
                </c:pt>
                <c:pt idx="11">
                  <c:v>ARG</c:v>
                </c:pt>
                <c:pt idx="12">
                  <c:v>CHL</c:v>
                </c:pt>
              </c:strCache>
            </c:strRef>
          </c:cat>
          <c:val>
            <c:numRef>
              <c:f>'5.19 '!$D$32:$D$44</c:f>
              <c:numCache>
                <c:formatCode>General</c:formatCode>
                <c:ptCount val="13"/>
                <c:pt idx="0">
                  <c:v>10.0</c:v>
                </c:pt>
                <c:pt idx="1">
                  <c:v>9.0</c:v>
                </c:pt>
                <c:pt idx="2">
                  <c:v>8.0</c:v>
                </c:pt>
                <c:pt idx="3">
                  <c:v>7.0</c:v>
                </c:pt>
                <c:pt idx="4">
                  <c:v>5.0</c:v>
                </c:pt>
                <c:pt idx="5">
                  <c:v>5.0</c:v>
                </c:pt>
                <c:pt idx="6">
                  <c:v>5.0</c:v>
                </c:pt>
                <c:pt idx="7">
                  <c:v>4.0</c:v>
                </c:pt>
                <c:pt idx="8">
                  <c:v>4.0</c:v>
                </c:pt>
                <c:pt idx="9">
                  <c:v>0.0</c:v>
                </c:pt>
                <c:pt idx="10">
                  <c:v>0.0</c:v>
                </c:pt>
                <c:pt idx="11">
                  <c:v>0.0</c:v>
                </c:pt>
                <c:pt idx="12">
                  <c:v>0.0</c:v>
                </c:pt>
              </c:numCache>
            </c:numRef>
          </c:val>
          <c:extLst xmlns:c16r2="http://schemas.microsoft.com/office/drawing/2015/06/chart">
            <c:ext xmlns:c16="http://schemas.microsoft.com/office/drawing/2014/chart" uri="{C3380CC4-5D6E-409C-BE32-E72D297353CC}">
              <c16:uniqueId val="{00000000-7FA1-427D-9064-19AF310BEA45}"/>
            </c:ext>
          </c:extLst>
        </c:ser>
        <c:ser>
          <c:idx val="2"/>
          <c:order val="1"/>
          <c:tx>
            <c:strRef>
              <c:f>'5.19 '!$E$31</c:f>
              <c:strCache>
                <c:ptCount val="1"/>
                <c:pt idx="0">
                  <c:v>Variación inferior al 5%</c:v>
                </c:pt>
              </c:strCache>
            </c:strRef>
          </c:tx>
          <c:spPr>
            <a:solidFill>
              <a:schemeClr val="bg1">
                <a:lumMod val="65000"/>
              </a:schemeClr>
            </a:solidFill>
          </c:spPr>
          <c:invertIfNegative val="0"/>
          <c:cat>
            <c:strRef>
              <c:f>'5.19 '!$B$32:$B$44</c:f>
              <c:strCache>
                <c:ptCount val="13"/>
                <c:pt idx="0">
                  <c:v>CRI</c:v>
                </c:pt>
                <c:pt idx="1">
                  <c:v>PER</c:v>
                </c:pt>
                <c:pt idx="2">
                  <c:v>PRY</c:v>
                </c:pt>
                <c:pt idx="3">
                  <c:v>GTM</c:v>
                </c:pt>
                <c:pt idx="4">
                  <c:v>ECU</c:v>
                </c:pt>
                <c:pt idx="5">
                  <c:v>BLZ</c:v>
                </c:pt>
                <c:pt idx="6">
                  <c:v>BRA</c:v>
                </c:pt>
                <c:pt idx="7">
                  <c:v>HND</c:v>
                </c:pt>
                <c:pt idx="8">
                  <c:v>URY</c:v>
                </c:pt>
                <c:pt idx="9">
                  <c:v>COL</c:v>
                </c:pt>
                <c:pt idx="10">
                  <c:v>MEX</c:v>
                </c:pt>
                <c:pt idx="11">
                  <c:v>ARG</c:v>
                </c:pt>
                <c:pt idx="12">
                  <c:v>CHL</c:v>
                </c:pt>
              </c:strCache>
            </c:strRef>
          </c:cat>
          <c:val>
            <c:numRef>
              <c:f>'5.19 '!$E$32:$E$44</c:f>
              <c:numCache>
                <c:formatCode>General</c:formatCode>
                <c:ptCount val="13"/>
                <c:pt idx="0">
                  <c:v>0.0</c:v>
                </c:pt>
                <c:pt idx="1">
                  <c:v>0.0</c:v>
                </c:pt>
                <c:pt idx="2">
                  <c:v>2.0</c:v>
                </c:pt>
                <c:pt idx="3">
                  <c:v>3.0</c:v>
                </c:pt>
                <c:pt idx="4">
                  <c:v>3.0</c:v>
                </c:pt>
                <c:pt idx="5">
                  <c:v>5.0</c:v>
                </c:pt>
                <c:pt idx="6">
                  <c:v>5.0</c:v>
                </c:pt>
                <c:pt idx="7">
                  <c:v>6.0</c:v>
                </c:pt>
                <c:pt idx="8">
                  <c:v>6.0</c:v>
                </c:pt>
                <c:pt idx="9">
                  <c:v>10.0</c:v>
                </c:pt>
                <c:pt idx="10">
                  <c:v>7.0</c:v>
                </c:pt>
                <c:pt idx="11">
                  <c:v>3.0</c:v>
                </c:pt>
                <c:pt idx="12">
                  <c:v>1.0</c:v>
                </c:pt>
              </c:numCache>
            </c:numRef>
          </c:val>
          <c:extLst xmlns:c16r2="http://schemas.microsoft.com/office/drawing/2015/06/chart">
            <c:ext xmlns:c16="http://schemas.microsoft.com/office/drawing/2014/chart" uri="{C3380CC4-5D6E-409C-BE32-E72D297353CC}">
              <c16:uniqueId val="{00000001-7FA1-427D-9064-19AF310BEA45}"/>
            </c:ext>
          </c:extLst>
        </c:ser>
        <c:ser>
          <c:idx val="0"/>
          <c:order val="2"/>
          <c:tx>
            <c:strRef>
              <c:f>'5.19 '!$C$31</c:f>
              <c:strCache>
                <c:ptCount val="1"/>
                <c:pt idx="0">
                  <c:v>Número de años con infrautilización</c:v>
                </c:pt>
              </c:strCache>
            </c:strRef>
          </c:tx>
          <c:spPr>
            <a:solidFill>
              <a:schemeClr val="accent3"/>
            </a:solidFill>
          </c:spPr>
          <c:invertIfNegative val="0"/>
          <c:cat>
            <c:strRef>
              <c:f>'5.19 '!$B$32:$B$44</c:f>
              <c:strCache>
                <c:ptCount val="13"/>
                <c:pt idx="0">
                  <c:v>CRI</c:v>
                </c:pt>
                <c:pt idx="1">
                  <c:v>PER</c:v>
                </c:pt>
                <c:pt idx="2">
                  <c:v>PRY</c:v>
                </c:pt>
                <c:pt idx="3">
                  <c:v>GTM</c:v>
                </c:pt>
                <c:pt idx="4">
                  <c:v>ECU</c:v>
                </c:pt>
                <c:pt idx="5">
                  <c:v>BLZ</c:v>
                </c:pt>
                <c:pt idx="6">
                  <c:v>BRA</c:v>
                </c:pt>
                <c:pt idx="7">
                  <c:v>HND</c:v>
                </c:pt>
                <c:pt idx="8">
                  <c:v>URY</c:v>
                </c:pt>
                <c:pt idx="9">
                  <c:v>COL</c:v>
                </c:pt>
                <c:pt idx="10">
                  <c:v>MEX</c:v>
                </c:pt>
                <c:pt idx="11">
                  <c:v>ARG</c:v>
                </c:pt>
                <c:pt idx="12">
                  <c:v>CHL</c:v>
                </c:pt>
              </c:strCache>
            </c:strRef>
          </c:cat>
          <c:val>
            <c:numRef>
              <c:f>'5.19 '!$C$32:$C$44</c:f>
              <c:numCache>
                <c:formatCode>General</c:formatCode>
                <c:ptCount val="13"/>
                <c:pt idx="0">
                  <c:v>0.0</c:v>
                </c:pt>
                <c:pt idx="1">
                  <c:v>1.0</c:v>
                </c:pt>
                <c:pt idx="2">
                  <c:v>0.0</c:v>
                </c:pt>
                <c:pt idx="3">
                  <c:v>0.0</c:v>
                </c:pt>
                <c:pt idx="4">
                  <c:v>2.0</c:v>
                </c:pt>
                <c:pt idx="5">
                  <c:v>0.0</c:v>
                </c:pt>
                <c:pt idx="6">
                  <c:v>0.0</c:v>
                </c:pt>
                <c:pt idx="7">
                  <c:v>0.0</c:v>
                </c:pt>
                <c:pt idx="8">
                  <c:v>0.0</c:v>
                </c:pt>
                <c:pt idx="9">
                  <c:v>0.0</c:v>
                </c:pt>
                <c:pt idx="10">
                  <c:v>3.0</c:v>
                </c:pt>
                <c:pt idx="11">
                  <c:v>7.0</c:v>
                </c:pt>
                <c:pt idx="12">
                  <c:v>9.0</c:v>
                </c:pt>
              </c:numCache>
            </c:numRef>
          </c:val>
          <c:extLst xmlns:c16r2="http://schemas.microsoft.com/office/drawing/2015/06/chart">
            <c:ext xmlns:c16="http://schemas.microsoft.com/office/drawing/2014/chart" uri="{C3380CC4-5D6E-409C-BE32-E72D297353CC}">
              <c16:uniqueId val="{00000002-7FA1-427D-9064-19AF310BEA45}"/>
            </c:ext>
          </c:extLst>
        </c:ser>
        <c:ser>
          <c:idx val="3"/>
          <c:order val="3"/>
          <c:spPr>
            <a:solidFill>
              <a:schemeClr val="accent5">
                <a:lumMod val="20000"/>
                <a:lumOff val="80000"/>
              </a:schemeClr>
            </a:solidFill>
          </c:spPr>
          <c:invertIfNegative val="0"/>
          <c:cat>
            <c:strRef>
              <c:f>'5.19 '!$B$32:$B$44</c:f>
              <c:strCache>
                <c:ptCount val="13"/>
                <c:pt idx="0">
                  <c:v>CRI</c:v>
                </c:pt>
                <c:pt idx="1">
                  <c:v>PER</c:v>
                </c:pt>
                <c:pt idx="2">
                  <c:v>PRY</c:v>
                </c:pt>
                <c:pt idx="3">
                  <c:v>GTM</c:v>
                </c:pt>
                <c:pt idx="4">
                  <c:v>ECU</c:v>
                </c:pt>
                <c:pt idx="5">
                  <c:v>BLZ</c:v>
                </c:pt>
                <c:pt idx="6">
                  <c:v>BRA</c:v>
                </c:pt>
                <c:pt idx="7">
                  <c:v>HND</c:v>
                </c:pt>
                <c:pt idx="8">
                  <c:v>URY</c:v>
                </c:pt>
                <c:pt idx="9">
                  <c:v>COL</c:v>
                </c:pt>
                <c:pt idx="10">
                  <c:v>MEX</c:v>
                </c:pt>
                <c:pt idx="11">
                  <c:v>ARG</c:v>
                </c:pt>
                <c:pt idx="12">
                  <c:v>CHL</c:v>
                </c:pt>
              </c:strCache>
            </c:strRef>
          </c:cat>
          <c:val>
            <c:numLit>
              <c:formatCode>General</c:formatCode>
              <c:ptCount val="1"/>
              <c:pt idx="0">
                <c:v>0.0</c:v>
              </c:pt>
            </c:numLit>
          </c:val>
          <c:extLst xmlns:c16r2="http://schemas.microsoft.com/office/drawing/2015/06/chart">
            <c:ext xmlns:c16="http://schemas.microsoft.com/office/drawing/2014/chart" uri="{C3380CC4-5D6E-409C-BE32-E72D297353CC}">
              <c16:uniqueId val="{00000003-7FA1-427D-9064-19AF310BEA45}"/>
            </c:ext>
          </c:extLst>
        </c:ser>
        <c:dLbls>
          <c:showLegendKey val="0"/>
          <c:showVal val="0"/>
          <c:showCatName val="0"/>
          <c:showSerName val="0"/>
          <c:showPercent val="0"/>
          <c:showBubbleSize val="0"/>
        </c:dLbls>
        <c:gapWidth val="150"/>
        <c:overlap val="100"/>
        <c:axId val="363249920"/>
        <c:axId val="352134560"/>
      </c:barChart>
      <c:catAx>
        <c:axId val="3632499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52134560"/>
        <c:crosses val="autoZero"/>
        <c:auto val="1"/>
        <c:lblAlgn val="ctr"/>
        <c:lblOffset val="100"/>
        <c:noMultiLvlLbl val="0"/>
      </c:catAx>
      <c:valAx>
        <c:axId val="352134560"/>
        <c:scaling>
          <c:orientation val="minMax"/>
          <c:max val="10.0"/>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3249920"/>
        <c:crosses val="autoZero"/>
        <c:crossBetween val="between"/>
      </c:valAx>
    </c:plotArea>
    <c:legend>
      <c:legendPos val="tr"/>
      <c:legendEntry>
        <c:idx val="0"/>
        <c:delete val="1"/>
      </c:legendEntry>
      <c:layout>
        <c:manualLayout>
          <c:xMode val="edge"/>
          <c:yMode val="edge"/>
          <c:x val="0.240913811007269"/>
          <c:y val="0.0122324159021407"/>
          <c:w val="0.470404984423676"/>
          <c:h val="0.173282284668545"/>
        </c:manualLayout>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'6.1'!$F$27</c:f>
              <c:strCache>
                <c:ptCount val="1"/>
                <c:pt idx="0">
                  <c:v>2004</c:v>
                </c:pt>
              </c:strCache>
            </c:strRef>
          </c:tx>
          <c:invertIfNegative val="0"/>
          <c:cat>
            <c:strRef>
              <c:f>'6.1'!$E$28:$E$44</c:f>
              <c:strCache>
                <c:ptCount val="17"/>
                <c:pt idx="0">
                  <c:v>CHL</c:v>
                </c:pt>
                <c:pt idx="1">
                  <c:v>BRA</c:v>
                </c:pt>
                <c:pt idx="2">
                  <c:v>COL</c:v>
                </c:pt>
                <c:pt idx="3">
                  <c:v>ECU</c:v>
                </c:pt>
                <c:pt idx="4">
                  <c:v>CRI</c:v>
                </c:pt>
                <c:pt idx="5">
                  <c:v>URY</c:v>
                </c:pt>
                <c:pt idx="6">
                  <c:v>NIC</c:v>
                </c:pt>
                <c:pt idx="7">
                  <c:v>PER</c:v>
                </c:pt>
                <c:pt idx="8">
                  <c:v>SLV</c:v>
                </c:pt>
                <c:pt idx="9">
                  <c:v>MEX</c:v>
                </c:pt>
                <c:pt idx="10">
                  <c:v>BOL</c:v>
                </c:pt>
                <c:pt idx="11">
                  <c:v>GTM</c:v>
                </c:pt>
                <c:pt idx="12">
                  <c:v>PAN</c:v>
                </c:pt>
                <c:pt idx="13">
                  <c:v>DOM</c:v>
                </c:pt>
                <c:pt idx="14">
                  <c:v>HND</c:v>
                </c:pt>
                <c:pt idx="15">
                  <c:v>PRY</c:v>
                </c:pt>
                <c:pt idx="16">
                  <c:v>LAC</c:v>
                </c:pt>
              </c:strCache>
            </c:strRef>
          </c:cat>
          <c:val>
            <c:numRef>
              <c:f>'6.1'!$F$28:$F$44</c:f>
              <c:numCache>
                <c:formatCode>General</c:formatCode>
                <c:ptCount val="17"/>
                <c:pt idx="0">
                  <c:v>73.0</c:v>
                </c:pt>
                <c:pt idx="1">
                  <c:v>63.0</c:v>
                </c:pt>
                <c:pt idx="2">
                  <c:v>50.0</c:v>
                </c:pt>
                <c:pt idx="3">
                  <c:v>20.0</c:v>
                </c:pt>
                <c:pt idx="4">
                  <c:v>40.0</c:v>
                </c:pt>
                <c:pt idx="5">
                  <c:v>50.0</c:v>
                </c:pt>
                <c:pt idx="6">
                  <c:v>23.0</c:v>
                </c:pt>
                <c:pt idx="7">
                  <c:v>20.0</c:v>
                </c:pt>
                <c:pt idx="8">
                  <c:v>7.0</c:v>
                </c:pt>
                <c:pt idx="9">
                  <c:v>33.0</c:v>
                </c:pt>
                <c:pt idx="10">
                  <c:v>30.0</c:v>
                </c:pt>
                <c:pt idx="11">
                  <c:v>27.0</c:v>
                </c:pt>
                <c:pt idx="12">
                  <c:v>13.0</c:v>
                </c:pt>
                <c:pt idx="13">
                  <c:v>17.0</c:v>
                </c:pt>
                <c:pt idx="14">
                  <c:v>17.0</c:v>
                </c:pt>
                <c:pt idx="15">
                  <c:v>17.0</c:v>
                </c:pt>
                <c:pt idx="16" formatCode="0">
                  <c:v>31.25</c:v>
                </c:pt>
              </c:numCache>
            </c:numRef>
          </c:val>
          <c:extLst xmlns:c16r2="http://schemas.microsoft.com/office/drawing/2015/06/chart">
            <c:ext xmlns:c16="http://schemas.microsoft.com/office/drawing/2014/chart" uri="{C3380CC4-5D6E-409C-BE32-E72D297353CC}">
              <c16:uniqueId val="{00000000-2B64-4DEC-A197-D0F1A2497734}"/>
            </c:ext>
          </c:extLst>
        </c:ser>
        <c:ser>
          <c:idx val="1"/>
          <c:order val="1"/>
          <c:tx>
            <c:strRef>
              <c:f>'6.1'!$G$27</c:f>
              <c:strCache>
                <c:ptCount val="1"/>
                <c:pt idx="0">
                  <c:v>2012-2015</c:v>
                </c:pt>
              </c:strCache>
            </c:strRef>
          </c:tx>
          <c:invertIfNegative val="0"/>
          <c:cat>
            <c:strRef>
              <c:f>'6.1'!$E$28:$E$44</c:f>
              <c:strCache>
                <c:ptCount val="17"/>
                <c:pt idx="0">
                  <c:v>CHL</c:v>
                </c:pt>
                <c:pt idx="1">
                  <c:v>BRA</c:v>
                </c:pt>
                <c:pt idx="2">
                  <c:v>COL</c:v>
                </c:pt>
                <c:pt idx="3">
                  <c:v>ECU</c:v>
                </c:pt>
                <c:pt idx="4">
                  <c:v>CRI</c:v>
                </c:pt>
                <c:pt idx="5">
                  <c:v>URY</c:v>
                </c:pt>
                <c:pt idx="6">
                  <c:v>NIC</c:v>
                </c:pt>
                <c:pt idx="7">
                  <c:v>PER</c:v>
                </c:pt>
                <c:pt idx="8">
                  <c:v>SLV</c:v>
                </c:pt>
                <c:pt idx="9">
                  <c:v>MEX</c:v>
                </c:pt>
                <c:pt idx="10">
                  <c:v>BOL</c:v>
                </c:pt>
                <c:pt idx="11">
                  <c:v>GTM</c:v>
                </c:pt>
                <c:pt idx="12">
                  <c:v>PAN</c:v>
                </c:pt>
                <c:pt idx="13">
                  <c:v>DOM</c:v>
                </c:pt>
                <c:pt idx="14">
                  <c:v>HND</c:v>
                </c:pt>
                <c:pt idx="15">
                  <c:v>PRY</c:v>
                </c:pt>
                <c:pt idx="16">
                  <c:v>LAC</c:v>
                </c:pt>
              </c:strCache>
            </c:strRef>
          </c:cat>
          <c:val>
            <c:numRef>
              <c:f>'6.1'!$G$28:$G$44</c:f>
              <c:numCache>
                <c:formatCode>General</c:formatCode>
                <c:ptCount val="17"/>
                <c:pt idx="0">
                  <c:v>80.0</c:v>
                </c:pt>
                <c:pt idx="1">
                  <c:v>63.0</c:v>
                </c:pt>
                <c:pt idx="2">
                  <c:v>57.0</c:v>
                </c:pt>
                <c:pt idx="3">
                  <c:v>53.0</c:v>
                </c:pt>
                <c:pt idx="4">
                  <c:v>50.0</c:v>
                </c:pt>
                <c:pt idx="5">
                  <c:v>50.0</c:v>
                </c:pt>
                <c:pt idx="6">
                  <c:v>43.0</c:v>
                </c:pt>
                <c:pt idx="7">
                  <c:v>43.0</c:v>
                </c:pt>
                <c:pt idx="8">
                  <c:v>40.0</c:v>
                </c:pt>
                <c:pt idx="9">
                  <c:v>40.0</c:v>
                </c:pt>
                <c:pt idx="10">
                  <c:v>30.0</c:v>
                </c:pt>
                <c:pt idx="11">
                  <c:v>30.0</c:v>
                </c:pt>
                <c:pt idx="12">
                  <c:v>30.0</c:v>
                </c:pt>
                <c:pt idx="13">
                  <c:v>27.0</c:v>
                </c:pt>
                <c:pt idx="14">
                  <c:v>23.0</c:v>
                </c:pt>
                <c:pt idx="15">
                  <c:v>20.0</c:v>
                </c:pt>
                <c:pt idx="16" formatCode="0">
                  <c:v>42.4375</c:v>
                </c:pt>
              </c:numCache>
            </c:numRef>
          </c:val>
          <c:extLst xmlns:c16r2="http://schemas.microsoft.com/office/drawing/2015/06/chart">
            <c:ext xmlns:c16="http://schemas.microsoft.com/office/drawing/2014/chart" uri="{C3380CC4-5D6E-409C-BE32-E72D297353CC}">
              <c16:uniqueId val="{00000001-2B64-4DEC-A197-D0F1A2497734}"/>
            </c:ext>
          </c:extLst>
        </c:ser>
        <c:dLbls>
          <c:showLegendKey val="0"/>
          <c:showVal val="0"/>
          <c:showCatName val="0"/>
          <c:showSerName val="0"/>
          <c:showPercent val="0"/>
          <c:showBubbleSize val="0"/>
        </c:dLbls>
        <c:gapWidth val="150"/>
        <c:axId val="363315776"/>
        <c:axId val="363320112"/>
      </c:barChart>
      <c:catAx>
        <c:axId val="36331577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3320112"/>
        <c:crosses val="autoZero"/>
        <c:auto val="1"/>
        <c:lblAlgn val="ctr"/>
        <c:lblOffset val="100"/>
        <c:noMultiLvlLbl val="0"/>
      </c:catAx>
      <c:valAx>
        <c:axId val="363320112"/>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3315776"/>
        <c:crosses val="autoZero"/>
        <c:crossBetween val="between"/>
      </c:valAx>
    </c:plotArea>
    <c:legend>
      <c:legendPos val="b"/>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'6.3'!$D$27</c:f>
              <c:strCache>
                <c:ptCount val="1"/>
                <c:pt idx="0">
                  <c:v>2004</c:v>
                </c:pt>
              </c:strCache>
            </c:strRef>
          </c:tx>
          <c:invertIfNegative val="0"/>
          <c:cat>
            <c:strRef>
              <c:f>'6.3'!$C$28:$C$44</c:f>
              <c:strCache>
                <c:ptCount val="17"/>
                <c:pt idx="0">
                  <c:v>BRA</c:v>
                </c:pt>
                <c:pt idx="1">
                  <c:v>CRI</c:v>
                </c:pt>
                <c:pt idx="2">
                  <c:v>URY</c:v>
                </c:pt>
                <c:pt idx="3">
                  <c:v>CHL</c:v>
                </c:pt>
                <c:pt idx="4">
                  <c:v>COL</c:v>
                </c:pt>
                <c:pt idx="5">
                  <c:v>ECU</c:v>
                </c:pt>
                <c:pt idx="6">
                  <c:v>PER</c:v>
                </c:pt>
                <c:pt idx="7">
                  <c:v>MEX</c:v>
                </c:pt>
                <c:pt idx="8">
                  <c:v>NIC</c:v>
                </c:pt>
                <c:pt idx="9">
                  <c:v>PRY</c:v>
                </c:pt>
                <c:pt idx="10">
                  <c:v>SLV</c:v>
                </c:pt>
                <c:pt idx="11">
                  <c:v>DOM</c:v>
                </c:pt>
                <c:pt idx="12">
                  <c:v>GTM</c:v>
                </c:pt>
                <c:pt idx="13">
                  <c:v>PAN</c:v>
                </c:pt>
                <c:pt idx="14">
                  <c:v>BOL</c:v>
                </c:pt>
                <c:pt idx="15">
                  <c:v>HND</c:v>
                </c:pt>
                <c:pt idx="16">
                  <c:v>LAC</c:v>
                </c:pt>
              </c:strCache>
            </c:strRef>
          </c:cat>
          <c:val>
            <c:numRef>
              <c:f>'6.3'!$D$28:$D$44</c:f>
              <c:numCache>
                <c:formatCode>General</c:formatCode>
                <c:ptCount val="17"/>
                <c:pt idx="0">
                  <c:v>93.0</c:v>
                </c:pt>
                <c:pt idx="1">
                  <c:v>67.0</c:v>
                </c:pt>
                <c:pt idx="2">
                  <c:v>53.0</c:v>
                </c:pt>
                <c:pt idx="3">
                  <c:v>60.0</c:v>
                </c:pt>
                <c:pt idx="4">
                  <c:v>53.0</c:v>
                </c:pt>
                <c:pt idx="5">
                  <c:v>20.0</c:v>
                </c:pt>
                <c:pt idx="6">
                  <c:v>20.0</c:v>
                </c:pt>
                <c:pt idx="7">
                  <c:v>47.0</c:v>
                </c:pt>
                <c:pt idx="8">
                  <c:v>20.0</c:v>
                </c:pt>
                <c:pt idx="9">
                  <c:v>13.0</c:v>
                </c:pt>
                <c:pt idx="10">
                  <c:v>13.0</c:v>
                </c:pt>
                <c:pt idx="11">
                  <c:v>7.0</c:v>
                </c:pt>
                <c:pt idx="12">
                  <c:v>20.0</c:v>
                </c:pt>
                <c:pt idx="13">
                  <c:v>0.0</c:v>
                </c:pt>
                <c:pt idx="14">
                  <c:v>27.0</c:v>
                </c:pt>
                <c:pt idx="15">
                  <c:v>7.0</c:v>
                </c:pt>
                <c:pt idx="16" formatCode="0">
                  <c:v>32.5</c:v>
                </c:pt>
              </c:numCache>
            </c:numRef>
          </c:val>
          <c:extLst xmlns:c16r2="http://schemas.microsoft.com/office/drawing/2015/06/chart">
            <c:ext xmlns:c16="http://schemas.microsoft.com/office/drawing/2014/chart" uri="{C3380CC4-5D6E-409C-BE32-E72D297353CC}">
              <c16:uniqueId val="{00000000-B449-4BF5-8D64-D2173D67A0C7}"/>
            </c:ext>
          </c:extLst>
        </c:ser>
        <c:ser>
          <c:idx val="1"/>
          <c:order val="1"/>
          <c:tx>
            <c:strRef>
              <c:f>'6.3'!$E$27</c:f>
              <c:strCache>
                <c:ptCount val="1"/>
                <c:pt idx="0">
                  <c:v>2012-2015</c:v>
                </c:pt>
              </c:strCache>
            </c:strRef>
          </c:tx>
          <c:invertIfNegative val="0"/>
          <c:cat>
            <c:strRef>
              <c:f>'6.3'!$C$28:$C$44</c:f>
              <c:strCache>
                <c:ptCount val="17"/>
                <c:pt idx="0">
                  <c:v>BRA</c:v>
                </c:pt>
                <c:pt idx="1">
                  <c:v>CRI</c:v>
                </c:pt>
                <c:pt idx="2">
                  <c:v>URY</c:v>
                </c:pt>
                <c:pt idx="3">
                  <c:v>CHL</c:v>
                </c:pt>
                <c:pt idx="4">
                  <c:v>COL</c:v>
                </c:pt>
                <c:pt idx="5">
                  <c:v>ECU</c:v>
                </c:pt>
                <c:pt idx="6">
                  <c:v>PER</c:v>
                </c:pt>
                <c:pt idx="7">
                  <c:v>MEX</c:v>
                </c:pt>
                <c:pt idx="8">
                  <c:v>NIC</c:v>
                </c:pt>
                <c:pt idx="9">
                  <c:v>PRY</c:v>
                </c:pt>
                <c:pt idx="10">
                  <c:v>SLV</c:v>
                </c:pt>
                <c:pt idx="11">
                  <c:v>DOM</c:v>
                </c:pt>
                <c:pt idx="12">
                  <c:v>GTM</c:v>
                </c:pt>
                <c:pt idx="13">
                  <c:v>PAN</c:v>
                </c:pt>
                <c:pt idx="14">
                  <c:v>BOL</c:v>
                </c:pt>
                <c:pt idx="15">
                  <c:v>HND</c:v>
                </c:pt>
                <c:pt idx="16">
                  <c:v>LAC</c:v>
                </c:pt>
              </c:strCache>
            </c:strRef>
          </c:cat>
          <c:val>
            <c:numRef>
              <c:f>'6.3'!$E$28:$E$44</c:f>
              <c:numCache>
                <c:formatCode>General</c:formatCode>
                <c:ptCount val="17"/>
                <c:pt idx="0">
                  <c:v>93.0</c:v>
                </c:pt>
                <c:pt idx="1">
                  <c:v>73.0</c:v>
                </c:pt>
                <c:pt idx="2">
                  <c:v>73.0</c:v>
                </c:pt>
                <c:pt idx="3">
                  <c:v>67.0</c:v>
                </c:pt>
                <c:pt idx="4">
                  <c:v>67.0</c:v>
                </c:pt>
                <c:pt idx="5">
                  <c:v>53.0</c:v>
                </c:pt>
                <c:pt idx="6">
                  <c:v>53.0</c:v>
                </c:pt>
                <c:pt idx="7">
                  <c:v>40.0</c:v>
                </c:pt>
                <c:pt idx="8">
                  <c:v>40.0</c:v>
                </c:pt>
                <c:pt idx="9">
                  <c:v>40.0</c:v>
                </c:pt>
                <c:pt idx="10">
                  <c:v>33.0</c:v>
                </c:pt>
                <c:pt idx="11">
                  <c:v>27.0</c:v>
                </c:pt>
                <c:pt idx="12">
                  <c:v>20.0</c:v>
                </c:pt>
                <c:pt idx="13">
                  <c:v>20.0</c:v>
                </c:pt>
                <c:pt idx="14">
                  <c:v>7.0</c:v>
                </c:pt>
                <c:pt idx="15">
                  <c:v>7.0</c:v>
                </c:pt>
                <c:pt idx="16" formatCode="0">
                  <c:v>44.5625</c:v>
                </c:pt>
              </c:numCache>
            </c:numRef>
          </c:val>
          <c:extLst xmlns:c16r2="http://schemas.microsoft.com/office/drawing/2015/06/chart">
            <c:ext xmlns:c16="http://schemas.microsoft.com/office/drawing/2014/chart" uri="{C3380CC4-5D6E-409C-BE32-E72D297353CC}">
              <c16:uniqueId val="{00000001-B449-4BF5-8D64-D2173D67A0C7}"/>
            </c:ext>
          </c:extLst>
        </c:ser>
        <c:dLbls>
          <c:showLegendKey val="0"/>
          <c:showVal val="0"/>
          <c:showCatName val="0"/>
          <c:showSerName val="0"/>
          <c:showPercent val="0"/>
          <c:showBubbleSize val="0"/>
        </c:dLbls>
        <c:gapWidth val="150"/>
        <c:axId val="363391728"/>
        <c:axId val="363396064"/>
      </c:barChart>
      <c:catAx>
        <c:axId val="3633917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3396064"/>
        <c:crosses val="autoZero"/>
        <c:auto val="1"/>
        <c:lblAlgn val="ctr"/>
        <c:lblOffset val="100"/>
        <c:noMultiLvlLbl val="0"/>
      </c:catAx>
      <c:valAx>
        <c:axId val="36339606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3391728"/>
        <c:crosses val="autoZero"/>
        <c:crossBetween val="between"/>
      </c:valAx>
    </c:plotArea>
    <c:legend>
      <c:legendPos val="b"/>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'6.5'!$F$27</c:f>
              <c:strCache>
                <c:ptCount val="1"/>
                <c:pt idx="0">
                  <c:v>2004</c:v>
                </c:pt>
              </c:strCache>
            </c:strRef>
          </c:tx>
          <c:invertIfNegative val="0"/>
          <c:cat>
            <c:strRef>
              <c:f>'6.5'!$E$28:$E$44</c:f>
              <c:strCache>
                <c:ptCount val="17"/>
                <c:pt idx="0">
                  <c:v>CHL</c:v>
                </c:pt>
                <c:pt idx="1">
                  <c:v>CRI</c:v>
                </c:pt>
                <c:pt idx="2">
                  <c:v>BRA</c:v>
                </c:pt>
                <c:pt idx="3">
                  <c:v>DOM</c:v>
                </c:pt>
                <c:pt idx="4">
                  <c:v>MEX</c:v>
                </c:pt>
                <c:pt idx="5">
                  <c:v>URY</c:v>
                </c:pt>
                <c:pt idx="6">
                  <c:v>COL</c:v>
                </c:pt>
                <c:pt idx="7">
                  <c:v>PER</c:v>
                </c:pt>
                <c:pt idx="8">
                  <c:v>NIC</c:v>
                </c:pt>
                <c:pt idx="9">
                  <c:v>ECU</c:v>
                </c:pt>
                <c:pt idx="10">
                  <c:v>GTM</c:v>
                </c:pt>
                <c:pt idx="11">
                  <c:v>BOL</c:v>
                </c:pt>
                <c:pt idx="12">
                  <c:v>SLV</c:v>
                </c:pt>
                <c:pt idx="13">
                  <c:v>HND</c:v>
                </c:pt>
                <c:pt idx="14">
                  <c:v>PAN</c:v>
                </c:pt>
                <c:pt idx="15">
                  <c:v>PRY</c:v>
                </c:pt>
                <c:pt idx="16">
                  <c:v>LAC</c:v>
                </c:pt>
              </c:strCache>
            </c:strRef>
          </c:cat>
          <c:val>
            <c:numRef>
              <c:f>'6.5'!$F$28:$F$44</c:f>
              <c:numCache>
                <c:formatCode>General</c:formatCode>
                <c:ptCount val="17"/>
                <c:pt idx="0">
                  <c:v>73.0</c:v>
                </c:pt>
                <c:pt idx="1">
                  <c:v>33.0</c:v>
                </c:pt>
                <c:pt idx="2">
                  <c:v>47.0</c:v>
                </c:pt>
                <c:pt idx="3">
                  <c:v>13.0</c:v>
                </c:pt>
                <c:pt idx="4">
                  <c:v>40.0</c:v>
                </c:pt>
                <c:pt idx="5">
                  <c:v>47.0</c:v>
                </c:pt>
                <c:pt idx="6">
                  <c:v>33.0</c:v>
                </c:pt>
                <c:pt idx="7">
                  <c:v>20.0</c:v>
                </c:pt>
                <c:pt idx="8">
                  <c:v>7.0</c:v>
                </c:pt>
                <c:pt idx="9">
                  <c:v>20.0</c:v>
                </c:pt>
                <c:pt idx="10">
                  <c:v>7.0</c:v>
                </c:pt>
                <c:pt idx="11">
                  <c:v>13.0</c:v>
                </c:pt>
                <c:pt idx="12">
                  <c:v>20.0</c:v>
                </c:pt>
                <c:pt idx="13">
                  <c:v>7.0</c:v>
                </c:pt>
                <c:pt idx="14">
                  <c:v>7.0</c:v>
                </c:pt>
                <c:pt idx="15">
                  <c:v>13.0</c:v>
                </c:pt>
                <c:pt idx="16">
                  <c:v>25.0</c:v>
                </c:pt>
              </c:numCache>
            </c:numRef>
          </c:val>
          <c:extLst xmlns:c16r2="http://schemas.microsoft.com/office/drawing/2015/06/chart">
            <c:ext xmlns:c16="http://schemas.microsoft.com/office/drawing/2014/chart" uri="{C3380CC4-5D6E-409C-BE32-E72D297353CC}">
              <c16:uniqueId val="{00000000-6178-4DF2-B1D7-52CA2B63830A}"/>
            </c:ext>
          </c:extLst>
        </c:ser>
        <c:ser>
          <c:idx val="1"/>
          <c:order val="1"/>
          <c:tx>
            <c:strRef>
              <c:f>'6.5'!$G$27</c:f>
              <c:strCache>
                <c:ptCount val="1"/>
                <c:pt idx="0">
                  <c:v>2012-2015</c:v>
                </c:pt>
              </c:strCache>
            </c:strRef>
          </c:tx>
          <c:invertIfNegative val="0"/>
          <c:cat>
            <c:strRef>
              <c:f>'6.5'!$E$28:$E$44</c:f>
              <c:strCache>
                <c:ptCount val="17"/>
                <c:pt idx="0">
                  <c:v>CHL</c:v>
                </c:pt>
                <c:pt idx="1">
                  <c:v>CRI</c:v>
                </c:pt>
                <c:pt idx="2">
                  <c:v>BRA</c:v>
                </c:pt>
                <c:pt idx="3">
                  <c:v>DOM</c:v>
                </c:pt>
                <c:pt idx="4">
                  <c:v>MEX</c:v>
                </c:pt>
                <c:pt idx="5">
                  <c:v>URY</c:v>
                </c:pt>
                <c:pt idx="6">
                  <c:v>COL</c:v>
                </c:pt>
                <c:pt idx="7">
                  <c:v>PER</c:v>
                </c:pt>
                <c:pt idx="8">
                  <c:v>NIC</c:v>
                </c:pt>
                <c:pt idx="9">
                  <c:v>ECU</c:v>
                </c:pt>
                <c:pt idx="10">
                  <c:v>GTM</c:v>
                </c:pt>
                <c:pt idx="11">
                  <c:v>BOL</c:v>
                </c:pt>
                <c:pt idx="12">
                  <c:v>SLV</c:v>
                </c:pt>
                <c:pt idx="13">
                  <c:v>HND</c:v>
                </c:pt>
                <c:pt idx="14">
                  <c:v>PAN</c:v>
                </c:pt>
                <c:pt idx="15">
                  <c:v>PRY</c:v>
                </c:pt>
                <c:pt idx="16">
                  <c:v>LAC</c:v>
                </c:pt>
              </c:strCache>
            </c:strRef>
          </c:cat>
          <c:val>
            <c:numRef>
              <c:f>'6.5'!$G$28:$G$44</c:f>
              <c:numCache>
                <c:formatCode>General</c:formatCode>
                <c:ptCount val="17"/>
                <c:pt idx="0">
                  <c:v>73.0</c:v>
                </c:pt>
                <c:pt idx="1">
                  <c:v>53.0</c:v>
                </c:pt>
                <c:pt idx="2">
                  <c:v>47.0</c:v>
                </c:pt>
                <c:pt idx="3">
                  <c:v>40.0</c:v>
                </c:pt>
                <c:pt idx="4">
                  <c:v>40.0</c:v>
                </c:pt>
                <c:pt idx="5">
                  <c:v>40.0</c:v>
                </c:pt>
                <c:pt idx="6">
                  <c:v>33.0</c:v>
                </c:pt>
                <c:pt idx="7">
                  <c:v>33.0</c:v>
                </c:pt>
                <c:pt idx="8">
                  <c:v>27.0</c:v>
                </c:pt>
                <c:pt idx="9">
                  <c:v>20.0</c:v>
                </c:pt>
                <c:pt idx="10">
                  <c:v>20.0</c:v>
                </c:pt>
                <c:pt idx="11">
                  <c:v>13.0</c:v>
                </c:pt>
                <c:pt idx="12">
                  <c:v>13.0</c:v>
                </c:pt>
                <c:pt idx="13">
                  <c:v>13.0</c:v>
                </c:pt>
                <c:pt idx="14">
                  <c:v>13.0</c:v>
                </c:pt>
                <c:pt idx="15">
                  <c:v>13.0</c:v>
                </c:pt>
                <c:pt idx="16" formatCode="0">
                  <c:v>30.6875</c:v>
                </c:pt>
              </c:numCache>
            </c:numRef>
          </c:val>
          <c:extLst xmlns:c16r2="http://schemas.microsoft.com/office/drawing/2015/06/chart">
            <c:ext xmlns:c16="http://schemas.microsoft.com/office/drawing/2014/chart" uri="{C3380CC4-5D6E-409C-BE32-E72D297353CC}">
              <c16:uniqueId val="{00000001-6178-4DF2-B1D7-52CA2B63830A}"/>
            </c:ext>
          </c:extLst>
        </c:ser>
        <c:dLbls>
          <c:showLegendKey val="0"/>
          <c:showVal val="0"/>
          <c:showCatName val="0"/>
          <c:showSerName val="0"/>
          <c:showPercent val="0"/>
          <c:showBubbleSize val="0"/>
        </c:dLbls>
        <c:gapWidth val="150"/>
        <c:axId val="363457696"/>
        <c:axId val="363462032"/>
      </c:barChart>
      <c:catAx>
        <c:axId val="3634576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3462032"/>
        <c:crosses val="autoZero"/>
        <c:auto val="1"/>
        <c:lblAlgn val="ctr"/>
        <c:lblOffset val="100"/>
        <c:noMultiLvlLbl val="0"/>
      </c:catAx>
      <c:valAx>
        <c:axId val="363462032"/>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3457696"/>
        <c:crosses val="autoZero"/>
        <c:crossBetween val="between"/>
      </c:valAx>
    </c:plotArea>
    <c:legend>
      <c:legendPos val="b"/>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'6.7'!$F$28</c:f>
              <c:strCache>
                <c:ptCount val="1"/>
                <c:pt idx="0">
                  <c:v>2004</c:v>
                </c:pt>
              </c:strCache>
            </c:strRef>
          </c:tx>
          <c:invertIfNegative val="0"/>
          <c:cat>
            <c:strRef>
              <c:f>'6.7'!$E$29:$E$45</c:f>
              <c:strCache>
                <c:ptCount val="17"/>
                <c:pt idx="0">
                  <c:v>CHL</c:v>
                </c:pt>
                <c:pt idx="1">
                  <c:v>CRI</c:v>
                </c:pt>
                <c:pt idx="2">
                  <c:v>BRA</c:v>
                </c:pt>
                <c:pt idx="3">
                  <c:v>PRY</c:v>
                </c:pt>
                <c:pt idx="4">
                  <c:v>COL</c:v>
                </c:pt>
                <c:pt idx="5">
                  <c:v>ECU</c:v>
                </c:pt>
                <c:pt idx="6">
                  <c:v>MEX</c:v>
                </c:pt>
                <c:pt idx="7">
                  <c:v>DOM</c:v>
                </c:pt>
                <c:pt idx="8">
                  <c:v>SLV</c:v>
                </c:pt>
                <c:pt idx="9">
                  <c:v>NIC</c:v>
                </c:pt>
                <c:pt idx="10">
                  <c:v>PER</c:v>
                </c:pt>
                <c:pt idx="11">
                  <c:v>BOL</c:v>
                </c:pt>
                <c:pt idx="12">
                  <c:v>GTM</c:v>
                </c:pt>
                <c:pt idx="13">
                  <c:v>PAN</c:v>
                </c:pt>
                <c:pt idx="14">
                  <c:v>PRY</c:v>
                </c:pt>
                <c:pt idx="15">
                  <c:v>HND</c:v>
                </c:pt>
                <c:pt idx="16">
                  <c:v>LAC</c:v>
                </c:pt>
              </c:strCache>
            </c:strRef>
          </c:cat>
          <c:val>
            <c:numRef>
              <c:f>'6.7'!$F$29:$F$45</c:f>
              <c:numCache>
                <c:formatCode>General</c:formatCode>
                <c:ptCount val="17"/>
                <c:pt idx="0">
                  <c:v>70.0</c:v>
                </c:pt>
                <c:pt idx="1">
                  <c:v>35.0</c:v>
                </c:pt>
                <c:pt idx="2">
                  <c:v>55.0</c:v>
                </c:pt>
                <c:pt idx="3">
                  <c:v>50.0</c:v>
                </c:pt>
                <c:pt idx="4">
                  <c:v>45.0</c:v>
                </c:pt>
                <c:pt idx="5">
                  <c:v>15.0</c:v>
                </c:pt>
                <c:pt idx="6">
                  <c:v>45.0</c:v>
                </c:pt>
                <c:pt idx="7">
                  <c:v>30.0</c:v>
                </c:pt>
                <c:pt idx="8">
                  <c:v>10.0</c:v>
                </c:pt>
                <c:pt idx="9">
                  <c:v>20.0</c:v>
                </c:pt>
                <c:pt idx="10">
                  <c:v>15.0</c:v>
                </c:pt>
                <c:pt idx="11">
                  <c:v>20.0</c:v>
                </c:pt>
                <c:pt idx="12">
                  <c:v>20.0</c:v>
                </c:pt>
                <c:pt idx="13">
                  <c:v>15.0</c:v>
                </c:pt>
                <c:pt idx="14">
                  <c:v>10.0</c:v>
                </c:pt>
                <c:pt idx="15">
                  <c:v>10.0</c:v>
                </c:pt>
                <c:pt idx="16" formatCode="0">
                  <c:v>29.0625</c:v>
                </c:pt>
              </c:numCache>
            </c:numRef>
          </c:val>
          <c:extLst xmlns:c16r2="http://schemas.microsoft.com/office/drawing/2015/06/chart">
            <c:ext xmlns:c16="http://schemas.microsoft.com/office/drawing/2014/chart" uri="{C3380CC4-5D6E-409C-BE32-E72D297353CC}">
              <c16:uniqueId val="{00000000-B6CB-461A-89A3-BA7142BFB257}"/>
            </c:ext>
          </c:extLst>
        </c:ser>
        <c:ser>
          <c:idx val="1"/>
          <c:order val="1"/>
          <c:tx>
            <c:strRef>
              <c:f>'6.7'!$G$28</c:f>
              <c:strCache>
                <c:ptCount val="1"/>
                <c:pt idx="0">
                  <c:v>2012-2015</c:v>
                </c:pt>
              </c:strCache>
            </c:strRef>
          </c:tx>
          <c:invertIfNegative val="0"/>
          <c:cat>
            <c:strRef>
              <c:f>'6.7'!$E$29:$E$45</c:f>
              <c:strCache>
                <c:ptCount val="17"/>
                <c:pt idx="0">
                  <c:v>CHL</c:v>
                </c:pt>
                <c:pt idx="1">
                  <c:v>CRI</c:v>
                </c:pt>
                <c:pt idx="2">
                  <c:v>BRA</c:v>
                </c:pt>
                <c:pt idx="3">
                  <c:v>PRY</c:v>
                </c:pt>
                <c:pt idx="4">
                  <c:v>COL</c:v>
                </c:pt>
                <c:pt idx="5">
                  <c:v>ECU</c:v>
                </c:pt>
                <c:pt idx="6">
                  <c:v>MEX</c:v>
                </c:pt>
                <c:pt idx="7">
                  <c:v>DOM</c:v>
                </c:pt>
                <c:pt idx="8">
                  <c:v>SLV</c:v>
                </c:pt>
                <c:pt idx="9">
                  <c:v>NIC</c:v>
                </c:pt>
                <c:pt idx="10">
                  <c:v>PER</c:v>
                </c:pt>
                <c:pt idx="11">
                  <c:v>BOL</c:v>
                </c:pt>
                <c:pt idx="12">
                  <c:v>GTM</c:v>
                </c:pt>
                <c:pt idx="13">
                  <c:v>PAN</c:v>
                </c:pt>
                <c:pt idx="14">
                  <c:v>PRY</c:v>
                </c:pt>
                <c:pt idx="15">
                  <c:v>HND</c:v>
                </c:pt>
                <c:pt idx="16">
                  <c:v>LAC</c:v>
                </c:pt>
              </c:strCache>
            </c:strRef>
          </c:cat>
          <c:val>
            <c:numRef>
              <c:f>'6.7'!$G$29:$G$45</c:f>
              <c:numCache>
                <c:formatCode>General</c:formatCode>
                <c:ptCount val="17"/>
                <c:pt idx="0">
                  <c:v>70.0</c:v>
                </c:pt>
                <c:pt idx="1">
                  <c:v>60.0</c:v>
                </c:pt>
                <c:pt idx="2">
                  <c:v>55.0</c:v>
                </c:pt>
                <c:pt idx="3">
                  <c:v>50.0</c:v>
                </c:pt>
                <c:pt idx="4">
                  <c:v>45.0</c:v>
                </c:pt>
                <c:pt idx="5">
                  <c:v>35.0</c:v>
                </c:pt>
                <c:pt idx="6">
                  <c:v>35.0</c:v>
                </c:pt>
                <c:pt idx="7">
                  <c:v>30.0</c:v>
                </c:pt>
                <c:pt idx="8">
                  <c:v>30.0</c:v>
                </c:pt>
                <c:pt idx="9">
                  <c:v>30.0</c:v>
                </c:pt>
                <c:pt idx="10">
                  <c:v>30.0</c:v>
                </c:pt>
                <c:pt idx="11">
                  <c:v>20.0</c:v>
                </c:pt>
                <c:pt idx="12">
                  <c:v>20.0</c:v>
                </c:pt>
                <c:pt idx="13">
                  <c:v>20.0</c:v>
                </c:pt>
                <c:pt idx="14">
                  <c:v>20.0</c:v>
                </c:pt>
                <c:pt idx="15">
                  <c:v>10.0</c:v>
                </c:pt>
                <c:pt idx="16" formatCode="0">
                  <c:v>35.0</c:v>
                </c:pt>
              </c:numCache>
            </c:numRef>
          </c:val>
          <c:extLst xmlns:c16r2="http://schemas.microsoft.com/office/drawing/2015/06/chart">
            <c:ext xmlns:c16="http://schemas.microsoft.com/office/drawing/2014/chart" uri="{C3380CC4-5D6E-409C-BE32-E72D297353CC}">
              <c16:uniqueId val="{00000001-B6CB-461A-89A3-BA7142BFB257}"/>
            </c:ext>
          </c:extLst>
        </c:ser>
        <c:dLbls>
          <c:showLegendKey val="0"/>
          <c:showVal val="0"/>
          <c:showCatName val="0"/>
          <c:showSerName val="0"/>
          <c:showPercent val="0"/>
          <c:showBubbleSize val="0"/>
        </c:dLbls>
        <c:gapWidth val="150"/>
        <c:axId val="363526896"/>
        <c:axId val="363531232"/>
      </c:barChart>
      <c:catAx>
        <c:axId val="3635268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3531232"/>
        <c:crosses val="autoZero"/>
        <c:auto val="1"/>
        <c:lblAlgn val="ctr"/>
        <c:lblOffset val="100"/>
        <c:noMultiLvlLbl val="0"/>
      </c:catAx>
      <c:valAx>
        <c:axId val="363531232"/>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3526896"/>
        <c:crosses val="autoZero"/>
        <c:crossBetween val="between"/>
      </c:valAx>
    </c:plotArea>
    <c:legend>
      <c:legendPos val="b"/>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699458362586742"/>
          <c:y val="0.0878702179912398"/>
          <c:w val="0.868906285649727"/>
          <c:h val="0.745012880399422"/>
        </c:manualLayout>
      </c:layout>
      <c:barChart>
        <c:barDir val="col"/>
        <c:grouping val="stacked"/>
        <c:varyColors val="0"/>
        <c:ser>
          <c:idx val="1"/>
          <c:order val="1"/>
          <c:tx>
            <c:strRef>
              <c:f>'1.6'!$B$41</c:f>
              <c:strCache>
                <c:ptCount val="1"/>
                <c:pt idx="0">
                  <c:v>Transferencias directas</c:v>
                </c:pt>
              </c:strCache>
            </c:strRef>
          </c:tx>
          <c:spPr>
            <a:solidFill>
              <a:srgbClr val="A5A5A5"/>
            </a:solidFill>
            <a:ln w="25400">
              <a:noFill/>
            </a:ln>
          </c:spPr>
          <c:invertIfNegative val="1"/>
          <c:cat>
            <c:strRef>
              <c:f>'1.6'!$C$39:$Q$39</c:f>
              <c:strCache>
                <c:ptCount val="15"/>
                <c:pt idx="0">
                  <c:v>GTM_x000d_(2011)</c:v>
                </c:pt>
                <c:pt idx="1">
                  <c:v>PER_x000d_(2009) </c:v>
                </c:pt>
                <c:pt idx="2">
                  <c:v>HND_x000d_(2011)</c:v>
                </c:pt>
                <c:pt idx="3">
                  <c:v>ECU_x000d_(2011)</c:v>
                </c:pt>
                <c:pt idx="4">
                  <c:v>SLV_x000d_(2011)</c:v>
                </c:pt>
                <c:pt idx="5">
                  <c:v>MEX_x000d_(2010) </c:v>
                </c:pt>
                <c:pt idx="6">
                  <c:v>COL_x000d_(2010)</c:v>
                </c:pt>
                <c:pt idx="7">
                  <c:v>CHL_x000d_(2013)</c:v>
                </c:pt>
                <c:pt idx="8">
                  <c:v>BOL_x000d_(2009)</c:v>
                </c:pt>
                <c:pt idx="9">
                  <c:v>CRI_x000d_(2010)</c:v>
                </c:pt>
                <c:pt idx="10">
                  <c:v>URY_x000d_(2009)</c:v>
                </c:pt>
                <c:pt idx="11">
                  <c:v>BRA_x000d_(2009) </c:v>
                </c:pt>
                <c:pt idx="12">
                  <c:v>ARG_x000d_(2012)</c:v>
                </c:pt>
                <c:pt idx="13">
                  <c:v>ALC</c:v>
                </c:pt>
                <c:pt idx="14">
                  <c:v>OCDE  (2011)</c:v>
                </c:pt>
              </c:strCache>
            </c:strRef>
          </c:cat>
          <c:val>
            <c:numRef>
              <c:f>'1.6'!$C$41:$Q$41</c:f>
              <c:numCache>
                <c:formatCode>0.0%</c:formatCode>
                <c:ptCount val="15"/>
                <c:pt idx="0">
                  <c:v>0.00404690021916192</c:v>
                </c:pt>
                <c:pt idx="1">
                  <c:v>0.00364630916663482</c:v>
                </c:pt>
                <c:pt idx="2">
                  <c:v>0.003960268371759</c:v>
                </c:pt>
                <c:pt idx="3">
                  <c:v>0.0121606155274142</c:v>
                </c:pt>
                <c:pt idx="4">
                  <c:v>0.0137068866416008</c:v>
                </c:pt>
                <c:pt idx="5">
                  <c:v>0.0096455810438203</c:v>
                </c:pt>
                <c:pt idx="6">
                  <c:v>0.00461328735750306</c:v>
                </c:pt>
                <c:pt idx="7">
                  <c:v>0.0164244056289394</c:v>
                </c:pt>
                <c:pt idx="8">
                  <c:v>0.0204603351241148</c:v>
                </c:pt>
                <c:pt idx="9">
                  <c:v>0.0117970091582571</c:v>
                </c:pt>
                <c:pt idx="10">
                  <c:v>0.0226441099439236</c:v>
                </c:pt>
                <c:pt idx="11">
                  <c:v>0.0415042218260752</c:v>
                </c:pt>
                <c:pt idx="12">
                  <c:v>0.0552878502732</c:v>
                </c:pt>
                <c:pt idx="13">
                  <c:v>0.0169152138678772</c:v>
                </c:pt>
                <c:pt idx="14">
                  <c:v>0.044</c:v>
                </c:pt>
              </c:numCache>
            </c:numRef>
          </c:val>
          <c:extLst xmlns:c16r2="http://schemas.microsoft.com/office/drawing/2015/06/chart">
            <c:ext xmlns:c16="http://schemas.microsoft.com/office/drawing/2014/chart" uri="{C3380CC4-5D6E-409C-BE32-E72D297353CC}">
              <c16:uniqueId val="{00000000-FEE6-4279-AA50-582888CA3997}"/>
            </c:ext>
            <c:ext xmlns:c14="http://schemas.microsoft.com/office/drawing/2007/8/2/chart" uri="{6F2FDCE9-48DA-4B69-8628-5D25D57E5C99}">
              <c14:invertSolidFillFmt>
                <c14:spPr xmlns:c14="http://schemas.microsoft.com/office/drawing/2007/8/2/chart">
                  <a:solidFill>
                    <a:srgbClr val="FFFFFF"/>
                  </a:solidFill>
                  <a:ln w="25400">
                    <a:noFill/>
                  </a:ln>
                </c14:spPr>
              </c14:invertSolidFillFmt>
            </c:ext>
          </c:extLst>
        </c:ser>
        <c:ser>
          <c:idx val="2"/>
          <c:order val="2"/>
          <c:tx>
            <c:strRef>
              <c:f>'1.6'!$B$42</c:f>
              <c:strCache>
                <c:ptCount val="1"/>
                <c:pt idx="0">
                  <c:v>Educación</c:v>
                </c:pt>
              </c:strCache>
            </c:strRef>
          </c:tx>
          <c:spPr>
            <a:solidFill>
              <a:srgbClr val="4472C4"/>
            </a:solidFill>
            <a:ln w="25400">
              <a:noFill/>
            </a:ln>
          </c:spPr>
          <c:invertIfNegative val="1"/>
          <c:cat>
            <c:strRef>
              <c:f>'1.6'!$C$39:$Q$39</c:f>
              <c:strCache>
                <c:ptCount val="15"/>
                <c:pt idx="0">
                  <c:v>GTM_x000d_(2011)</c:v>
                </c:pt>
                <c:pt idx="1">
                  <c:v>PER_x000d_(2009) </c:v>
                </c:pt>
                <c:pt idx="2">
                  <c:v>HND_x000d_(2011)</c:v>
                </c:pt>
                <c:pt idx="3">
                  <c:v>ECU_x000d_(2011)</c:v>
                </c:pt>
                <c:pt idx="4">
                  <c:v>SLV_x000d_(2011)</c:v>
                </c:pt>
                <c:pt idx="5">
                  <c:v>MEX_x000d_(2010) </c:v>
                </c:pt>
                <c:pt idx="6">
                  <c:v>COL_x000d_(2010)</c:v>
                </c:pt>
                <c:pt idx="7">
                  <c:v>CHL_x000d_(2013)</c:v>
                </c:pt>
                <c:pt idx="8">
                  <c:v>BOL_x000d_(2009)</c:v>
                </c:pt>
                <c:pt idx="9">
                  <c:v>CRI_x000d_(2010)</c:v>
                </c:pt>
                <c:pt idx="10">
                  <c:v>URY_x000d_(2009)</c:v>
                </c:pt>
                <c:pt idx="11">
                  <c:v>BRA_x000d_(2009) </c:v>
                </c:pt>
                <c:pt idx="12">
                  <c:v>ARG_x000d_(2012)</c:v>
                </c:pt>
                <c:pt idx="13">
                  <c:v>ALC</c:v>
                </c:pt>
                <c:pt idx="14">
                  <c:v>OCDE  (2011)</c:v>
                </c:pt>
              </c:strCache>
            </c:strRef>
          </c:cat>
          <c:val>
            <c:numRef>
              <c:f>'1.6'!$C$42:$Q$42</c:f>
              <c:numCache>
                <c:formatCode>0.0%</c:formatCode>
                <c:ptCount val="15"/>
                <c:pt idx="0">
                  <c:v>0.0271049713138125</c:v>
                </c:pt>
                <c:pt idx="1">
                  <c:v>0.028</c:v>
                </c:pt>
                <c:pt idx="2">
                  <c:v>0.0608444131128222</c:v>
                </c:pt>
                <c:pt idx="3">
                  <c:v>0.0310301423599244</c:v>
                </c:pt>
                <c:pt idx="4">
                  <c:v>0.0292851276269501</c:v>
                </c:pt>
                <c:pt idx="5">
                  <c:v>0.0454353185429165</c:v>
                </c:pt>
                <c:pt idx="6">
                  <c:v>0.0333926294438839</c:v>
                </c:pt>
                <c:pt idx="7">
                  <c:v>0.0395526372957993</c:v>
                </c:pt>
                <c:pt idx="8">
                  <c:v>0.0827064749403498</c:v>
                </c:pt>
                <c:pt idx="9">
                  <c:v>0.062</c:v>
                </c:pt>
                <c:pt idx="10">
                  <c:v>0.0370025906033788</c:v>
                </c:pt>
                <c:pt idx="11">
                  <c:v>0.0531189482849088</c:v>
                </c:pt>
                <c:pt idx="12">
                  <c:v>0.0713087661180016</c:v>
                </c:pt>
                <c:pt idx="13">
                  <c:v>0.0462140015109806</c:v>
                </c:pt>
                <c:pt idx="14">
                  <c:v>0.053</c:v>
                </c:pt>
              </c:numCache>
            </c:numRef>
          </c:val>
          <c:extLst xmlns:c16r2="http://schemas.microsoft.com/office/drawing/2015/06/chart">
            <c:ext xmlns:c16="http://schemas.microsoft.com/office/drawing/2014/chart" uri="{C3380CC4-5D6E-409C-BE32-E72D297353CC}">
              <c16:uniqueId val="{00000001-FEE6-4279-AA50-582888CA3997}"/>
            </c:ext>
            <c:ext xmlns:c14="http://schemas.microsoft.com/office/drawing/2007/8/2/chart" uri="{6F2FDCE9-48DA-4B69-8628-5D25D57E5C99}">
              <c14:invertSolidFillFmt>
                <c14:spPr xmlns:c14="http://schemas.microsoft.com/office/drawing/2007/8/2/chart">
                  <a:solidFill>
                    <a:srgbClr val="FFFFFF"/>
                  </a:solidFill>
                  <a:ln w="25400">
                    <a:noFill/>
                  </a:ln>
                </c14:spPr>
              </c14:invertSolidFillFmt>
            </c:ext>
          </c:extLst>
        </c:ser>
        <c:ser>
          <c:idx val="3"/>
          <c:order val="3"/>
          <c:tx>
            <c:strRef>
              <c:f>'1.6'!$B$43</c:f>
              <c:strCache>
                <c:ptCount val="1"/>
                <c:pt idx="0">
                  <c:v>Salud</c:v>
                </c:pt>
              </c:strCache>
            </c:strRef>
          </c:tx>
          <c:spPr>
            <a:solidFill>
              <a:schemeClr val="accent1">
                <a:lumMod val="60000"/>
              </a:schemeClr>
            </a:solidFill>
            <a:ln>
              <a:noFill/>
            </a:ln>
            <a:effectLst/>
          </c:spPr>
          <c:invertIfNegative val="0"/>
          <c:cat>
            <c:strRef>
              <c:f>'1.6'!$C$39:$Q$39</c:f>
              <c:strCache>
                <c:ptCount val="15"/>
                <c:pt idx="0">
                  <c:v>GTM_x000d_(2011)</c:v>
                </c:pt>
                <c:pt idx="1">
                  <c:v>PER_x000d_(2009) </c:v>
                </c:pt>
                <c:pt idx="2">
                  <c:v>HND_x000d_(2011)</c:v>
                </c:pt>
                <c:pt idx="3">
                  <c:v>ECU_x000d_(2011)</c:v>
                </c:pt>
                <c:pt idx="4">
                  <c:v>SLV_x000d_(2011)</c:v>
                </c:pt>
                <c:pt idx="5">
                  <c:v>MEX_x000d_(2010) </c:v>
                </c:pt>
                <c:pt idx="6">
                  <c:v>COL_x000d_(2010)</c:v>
                </c:pt>
                <c:pt idx="7">
                  <c:v>CHL_x000d_(2013)</c:v>
                </c:pt>
                <c:pt idx="8">
                  <c:v>BOL_x000d_(2009)</c:v>
                </c:pt>
                <c:pt idx="9">
                  <c:v>CRI_x000d_(2010)</c:v>
                </c:pt>
                <c:pt idx="10">
                  <c:v>URY_x000d_(2009)</c:v>
                </c:pt>
                <c:pt idx="11">
                  <c:v>BRA_x000d_(2009) </c:v>
                </c:pt>
                <c:pt idx="12">
                  <c:v>ARG_x000d_(2012)</c:v>
                </c:pt>
                <c:pt idx="13">
                  <c:v>ALC</c:v>
                </c:pt>
                <c:pt idx="14">
                  <c:v>OCDE  (2011)</c:v>
                </c:pt>
              </c:strCache>
            </c:strRef>
          </c:cat>
          <c:val>
            <c:numRef>
              <c:f>'1.6'!$C$43:$Q$43</c:f>
              <c:numCache>
                <c:formatCode>0.0%</c:formatCode>
                <c:ptCount val="15"/>
                <c:pt idx="0">
                  <c:v>0.0213746039674314</c:v>
                </c:pt>
                <c:pt idx="1">
                  <c:v>0.031</c:v>
                </c:pt>
                <c:pt idx="2">
                  <c:v>0.0353309299499027</c:v>
                </c:pt>
                <c:pt idx="3">
                  <c:v>0.0159520253121384</c:v>
                </c:pt>
                <c:pt idx="4">
                  <c:v>0.0428583776308397</c:v>
                </c:pt>
                <c:pt idx="5">
                  <c:v>0.0305754746318669</c:v>
                </c:pt>
                <c:pt idx="6">
                  <c:v>0.0497565330211185</c:v>
                </c:pt>
                <c:pt idx="7">
                  <c:v>0.0380777305412445</c:v>
                </c:pt>
                <c:pt idx="8">
                  <c:v>0.0360053030862855</c:v>
                </c:pt>
                <c:pt idx="9">
                  <c:v>0.061</c:v>
                </c:pt>
                <c:pt idx="10">
                  <c:v>0.0468104153500453</c:v>
                </c:pt>
                <c:pt idx="11">
                  <c:v>0.0521210978761995</c:v>
                </c:pt>
                <c:pt idx="12">
                  <c:v>0.0538792880145741</c:v>
                </c:pt>
                <c:pt idx="13">
                  <c:v>0.0395955214908959</c:v>
                </c:pt>
                <c:pt idx="14">
                  <c:v>0.062</c:v>
                </c:pt>
              </c:numCache>
            </c:numRef>
          </c:val>
          <c:extLst xmlns:c16r2="http://schemas.microsoft.com/office/drawing/2015/06/chart">
            <c:ext xmlns:c16="http://schemas.microsoft.com/office/drawing/2014/chart" uri="{C3380CC4-5D6E-409C-BE32-E72D297353CC}">
              <c16:uniqueId val="{00000002-FEE6-4279-AA50-582888CA3997}"/>
            </c:ext>
          </c:extLst>
        </c:ser>
        <c:ser>
          <c:idx val="4"/>
          <c:order val="4"/>
          <c:tx>
            <c:strRef>
              <c:f>'1.6'!$B$44</c:f>
              <c:strCache>
                <c:ptCount val="1"/>
                <c:pt idx="0">
                  <c:v>Pensiones contributivas</c:v>
                </c:pt>
              </c:strCache>
            </c:strRef>
          </c:tx>
          <c:spPr>
            <a:solidFill>
              <a:schemeClr val="accent3">
                <a:lumMod val="60000"/>
              </a:schemeClr>
            </a:solidFill>
            <a:ln>
              <a:noFill/>
            </a:ln>
            <a:effectLst/>
          </c:spPr>
          <c:invertIfNegative val="0"/>
          <c:cat>
            <c:strRef>
              <c:f>'1.6'!$C$39:$Q$39</c:f>
              <c:strCache>
                <c:ptCount val="15"/>
                <c:pt idx="0">
                  <c:v>GTM_x000d_(2011)</c:v>
                </c:pt>
                <c:pt idx="1">
                  <c:v>PER_x000d_(2009) </c:v>
                </c:pt>
                <c:pt idx="2">
                  <c:v>HND_x000d_(2011)</c:v>
                </c:pt>
                <c:pt idx="3">
                  <c:v>ECU_x000d_(2011)</c:v>
                </c:pt>
                <c:pt idx="4">
                  <c:v>SLV_x000d_(2011)</c:v>
                </c:pt>
                <c:pt idx="5">
                  <c:v>MEX_x000d_(2010) </c:v>
                </c:pt>
                <c:pt idx="6">
                  <c:v>COL_x000d_(2010)</c:v>
                </c:pt>
                <c:pt idx="7">
                  <c:v>CHL_x000d_(2013)</c:v>
                </c:pt>
                <c:pt idx="8">
                  <c:v>BOL_x000d_(2009)</c:v>
                </c:pt>
                <c:pt idx="9">
                  <c:v>CRI_x000d_(2010)</c:v>
                </c:pt>
                <c:pt idx="10">
                  <c:v>URY_x000d_(2009)</c:v>
                </c:pt>
                <c:pt idx="11">
                  <c:v>BRA_x000d_(2009) </c:v>
                </c:pt>
                <c:pt idx="12">
                  <c:v>ARG_x000d_(2012)</c:v>
                </c:pt>
                <c:pt idx="13">
                  <c:v>ALC</c:v>
                </c:pt>
                <c:pt idx="14">
                  <c:v>OCDE  (2011)</c:v>
                </c:pt>
              </c:strCache>
            </c:strRef>
          </c:cat>
          <c:val>
            <c:numRef>
              <c:f>'1.6'!$C$44:$Q$44</c:f>
              <c:numCache>
                <c:formatCode>0.0%</c:formatCode>
                <c:ptCount val="15"/>
                <c:pt idx="0">
                  <c:v>0.00494501013383502</c:v>
                </c:pt>
                <c:pt idx="1">
                  <c:v>0.009</c:v>
                </c:pt>
                <c:pt idx="2">
                  <c:v>0.000604128970789887</c:v>
                </c:pt>
                <c:pt idx="3">
                  <c:v>0.0416820657518105</c:v>
                </c:pt>
                <c:pt idx="4">
                  <c:v>0.0175288474004927</c:v>
                </c:pt>
                <c:pt idx="5">
                  <c:v>0.0258</c:v>
                </c:pt>
                <c:pt idx="6">
                  <c:v>0.0313988739714162</c:v>
                </c:pt>
                <c:pt idx="7">
                  <c:v>0.0292567269157907</c:v>
                </c:pt>
                <c:pt idx="8">
                  <c:v>0.0354</c:v>
                </c:pt>
                <c:pt idx="9">
                  <c:v>0.048</c:v>
                </c:pt>
                <c:pt idx="10">
                  <c:v>0.0866910056128135</c:v>
                </c:pt>
                <c:pt idx="11">
                  <c:v>0.0906096144858396</c:v>
                </c:pt>
                <c:pt idx="12">
                  <c:v>0.067729318688024</c:v>
                </c:pt>
                <c:pt idx="13">
                  <c:v>0.0375881224562163</c:v>
                </c:pt>
                <c:pt idx="14">
                  <c:v>0.079</c:v>
                </c:pt>
              </c:numCache>
            </c:numRef>
          </c:val>
          <c:extLst xmlns:c16r2="http://schemas.microsoft.com/office/drawing/2015/06/chart">
            <c:ext xmlns:c16="http://schemas.microsoft.com/office/drawing/2014/chart" uri="{C3380CC4-5D6E-409C-BE32-E72D297353CC}">
              <c16:uniqueId val="{00000003-FEE6-4279-AA50-582888CA3997}"/>
            </c:ext>
          </c:extLst>
        </c:ser>
        <c:ser>
          <c:idx val="5"/>
          <c:order val="5"/>
          <c:tx>
            <c:strRef>
              <c:f>'1.6'!$B$45</c:f>
              <c:strCache>
                <c:ptCount val="1"/>
                <c:pt idx="0">
                  <c:v>Otros gastos</c:v>
                </c:pt>
              </c:strCache>
            </c:strRef>
          </c:tx>
          <c:spPr>
            <a:solidFill>
              <a:schemeClr val="accent5">
                <a:lumMod val="60000"/>
              </a:schemeClr>
            </a:solidFill>
            <a:ln>
              <a:noFill/>
            </a:ln>
            <a:effectLst/>
          </c:spPr>
          <c:invertIfNegative val="0"/>
          <c:cat>
            <c:strRef>
              <c:f>'1.6'!$C$39:$Q$39</c:f>
              <c:strCache>
                <c:ptCount val="15"/>
                <c:pt idx="0">
                  <c:v>GTM_x000d_(2011)</c:v>
                </c:pt>
                <c:pt idx="1">
                  <c:v>PER_x000d_(2009) </c:v>
                </c:pt>
                <c:pt idx="2">
                  <c:v>HND_x000d_(2011)</c:v>
                </c:pt>
                <c:pt idx="3">
                  <c:v>ECU_x000d_(2011)</c:v>
                </c:pt>
                <c:pt idx="4">
                  <c:v>SLV_x000d_(2011)</c:v>
                </c:pt>
                <c:pt idx="5">
                  <c:v>MEX_x000d_(2010) </c:v>
                </c:pt>
                <c:pt idx="6">
                  <c:v>COL_x000d_(2010)</c:v>
                </c:pt>
                <c:pt idx="7">
                  <c:v>CHL_x000d_(2013)</c:v>
                </c:pt>
                <c:pt idx="8">
                  <c:v>BOL_x000d_(2009)</c:v>
                </c:pt>
                <c:pt idx="9">
                  <c:v>CRI_x000d_(2010)</c:v>
                </c:pt>
                <c:pt idx="10">
                  <c:v>URY_x000d_(2009)</c:v>
                </c:pt>
                <c:pt idx="11">
                  <c:v>BRA_x000d_(2009) </c:v>
                </c:pt>
                <c:pt idx="12">
                  <c:v>ARG_x000d_(2012)</c:v>
                </c:pt>
                <c:pt idx="13">
                  <c:v>ALC</c:v>
                </c:pt>
                <c:pt idx="14">
                  <c:v>OCDE  (2011)</c:v>
                </c:pt>
              </c:strCache>
            </c:strRef>
          </c:cat>
          <c:val>
            <c:numRef>
              <c:f>'1.6'!$C$45:$Q$45</c:f>
              <c:numCache>
                <c:formatCode>0.0%</c:formatCode>
                <c:ptCount val="15"/>
                <c:pt idx="0">
                  <c:v>0.0161549869355299</c:v>
                </c:pt>
                <c:pt idx="1">
                  <c:v>0.0213536908333652</c:v>
                </c:pt>
                <c:pt idx="2">
                  <c:v>5.31299193678853E-5</c:v>
                </c:pt>
                <c:pt idx="3">
                  <c:v>0.00254175037734477</c:v>
                </c:pt>
                <c:pt idx="4">
                  <c:v>0.0</c:v>
                </c:pt>
                <c:pt idx="5">
                  <c:v>0.0125178344584748</c:v>
                </c:pt>
                <c:pt idx="6">
                  <c:v>0.00759555460945012</c:v>
                </c:pt>
                <c:pt idx="7">
                  <c:v>0.0181298843955878</c:v>
                </c:pt>
                <c:pt idx="8">
                  <c:v>0.00773873861154958</c:v>
                </c:pt>
                <c:pt idx="9">
                  <c:v>0.0205461066133185</c:v>
                </c:pt>
                <c:pt idx="10">
                  <c:v>0.023</c:v>
                </c:pt>
                <c:pt idx="11">
                  <c:v>0.0152557320128165</c:v>
                </c:pt>
                <c:pt idx="12">
                  <c:v>0.0188843091263472</c:v>
                </c:pt>
                <c:pt idx="13">
                  <c:v>0.0125978244533194</c:v>
                </c:pt>
                <c:pt idx="14">
                  <c:v>0.029</c:v>
                </c:pt>
              </c:numCache>
            </c:numRef>
          </c:val>
          <c:extLst xmlns:c16r2="http://schemas.microsoft.com/office/drawing/2015/06/chart">
            <c:ext xmlns:c16="http://schemas.microsoft.com/office/drawing/2014/chart" uri="{C3380CC4-5D6E-409C-BE32-E72D297353CC}">
              <c16:uniqueId val="{00000004-FEE6-4279-AA50-582888CA3997}"/>
            </c:ext>
          </c:extLst>
        </c:ser>
        <c:dLbls>
          <c:showLegendKey val="0"/>
          <c:showVal val="0"/>
          <c:showCatName val="0"/>
          <c:showSerName val="0"/>
          <c:showPercent val="0"/>
          <c:showBubbleSize val="0"/>
        </c:dLbls>
        <c:gapWidth val="150"/>
        <c:overlap val="100"/>
        <c:axId val="244250016"/>
        <c:axId val="244254608"/>
      </c:barChart>
      <c:scatterChart>
        <c:scatterStyle val="lineMarker"/>
        <c:varyColors val="1"/>
        <c:ser>
          <c:idx val="0"/>
          <c:order val="0"/>
          <c:tx>
            <c:strRef>
              <c:f>'1.6'!$B$40</c:f>
              <c:strCache>
                <c:ptCount val="1"/>
                <c:pt idx="0">
                  <c:v>INB per cápita (2011 PPA)</c:v>
                </c:pt>
              </c:strCache>
            </c:strRef>
          </c:tx>
          <c:spPr>
            <a:ln w="28575">
              <a:noFill/>
            </a:ln>
          </c:spPr>
          <c:marker>
            <c:symbol val="circle"/>
            <c:size val="9"/>
            <c:spPr>
              <a:solidFill>
                <a:schemeClr val="bg1"/>
              </a:solidFill>
              <a:ln w="6350" cap="flat" cmpd="sng" algn="ctr">
                <a:solidFill>
                  <a:schemeClr val="tx1"/>
                </a:solidFill>
                <a:prstDash val="solid"/>
                <a:round/>
              </a:ln>
              <a:effectLst/>
            </c:spPr>
          </c:marker>
          <c:dPt>
            <c:idx val="0"/>
            <c:bubble3D val="0"/>
            <c:extLst xmlns:c16r2="http://schemas.microsoft.com/office/drawing/2015/06/chart">
              <c:ext xmlns:c16="http://schemas.microsoft.com/office/drawing/2014/chart" uri="{C3380CC4-5D6E-409C-BE32-E72D297353CC}">
                <c16:uniqueId val="{00000005-FEE6-4279-AA50-582888CA3997}"/>
              </c:ext>
            </c:extLst>
          </c:dPt>
          <c:dPt>
            <c:idx val="1"/>
            <c:bubble3D val="0"/>
            <c:extLst xmlns:c16r2="http://schemas.microsoft.com/office/drawing/2015/06/chart">
              <c:ext xmlns:c16="http://schemas.microsoft.com/office/drawing/2014/chart" uri="{C3380CC4-5D6E-409C-BE32-E72D297353CC}">
                <c16:uniqueId val="{00000006-FEE6-4279-AA50-582888CA3997}"/>
              </c:ext>
            </c:extLst>
          </c:dPt>
          <c:dPt>
            <c:idx val="2"/>
            <c:bubble3D val="0"/>
            <c:extLst xmlns:c16r2="http://schemas.microsoft.com/office/drawing/2015/06/chart">
              <c:ext xmlns:c16="http://schemas.microsoft.com/office/drawing/2014/chart" uri="{C3380CC4-5D6E-409C-BE32-E72D297353CC}">
                <c16:uniqueId val="{00000007-FEE6-4279-AA50-582888CA3997}"/>
              </c:ext>
            </c:extLst>
          </c:dPt>
          <c:dPt>
            <c:idx val="3"/>
            <c:bubble3D val="0"/>
            <c:extLst xmlns:c16r2="http://schemas.microsoft.com/office/drawing/2015/06/chart">
              <c:ext xmlns:c16="http://schemas.microsoft.com/office/drawing/2014/chart" uri="{C3380CC4-5D6E-409C-BE32-E72D297353CC}">
                <c16:uniqueId val="{00000008-FEE6-4279-AA50-582888CA3997}"/>
              </c:ext>
            </c:extLst>
          </c:dPt>
          <c:dPt>
            <c:idx val="4"/>
            <c:bubble3D val="0"/>
            <c:extLst xmlns:c16r2="http://schemas.microsoft.com/office/drawing/2015/06/chart">
              <c:ext xmlns:c16="http://schemas.microsoft.com/office/drawing/2014/chart" uri="{C3380CC4-5D6E-409C-BE32-E72D297353CC}">
                <c16:uniqueId val="{00000009-FEE6-4279-AA50-582888CA3997}"/>
              </c:ext>
            </c:extLst>
          </c:dPt>
          <c:dPt>
            <c:idx val="5"/>
            <c:bubble3D val="0"/>
            <c:extLst xmlns:c16r2="http://schemas.microsoft.com/office/drawing/2015/06/chart">
              <c:ext xmlns:c16="http://schemas.microsoft.com/office/drawing/2014/chart" uri="{C3380CC4-5D6E-409C-BE32-E72D297353CC}">
                <c16:uniqueId val="{0000000A-FEE6-4279-AA50-582888CA3997}"/>
              </c:ext>
            </c:extLst>
          </c:dPt>
          <c:dPt>
            <c:idx val="6"/>
            <c:bubble3D val="0"/>
            <c:extLst xmlns:c16r2="http://schemas.microsoft.com/office/drawing/2015/06/chart">
              <c:ext xmlns:c16="http://schemas.microsoft.com/office/drawing/2014/chart" uri="{C3380CC4-5D6E-409C-BE32-E72D297353CC}">
                <c16:uniqueId val="{0000000B-FEE6-4279-AA50-582888CA3997}"/>
              </c:ext>
            </c:extLst>
          </c:dPt>
          <c:dPt>
            <c:idx val="7"/>
            <c:bubble3D val="0"/>
            <c:extLst xmlns:c16r2="http://schemas.microsoft.com/office/drawing/2015/06/chart">
              <c:ext xmlns:c16="http://schemas.microsoft.com/office/drawing/2014/chart" uri="{C3380CC4-5D6E-409C-BE32-E72D297353CC}">
                <c16:uniqueId val="{0000000C-FEE6-4279-AA50-582888CA3997}"/>
              </c:ext>
            </c:extLst>
          </c:dPt>
          <c:dPt>
            <c:idx val="8"/>
            <c:bubble3D val="0"/>
            <c:extLst xmlns:c16r2="http://schemas.microsoft.com/office/drawing/2015/06/chart">
              <c:ext xmlns:c16="http://schemas.microsoft.com/office/drawing/2014/chart" uri="{C3380CC4-5D6E-409C-BE32-E72D297353CC}">
                <c16:uniqueId val="{0000000D-FEE6-4279-AA50-582888CA3997}"/>
              </c:ext>
            </c:extLst>
          </c:dPt>
          <c:dPt>
            <c:idx val="9"/>
            <c:bubble3D val="0"/>
            <c:extLst xmlns:c16r2="http://schemas.microsoft.com/office/drawing/2015/06/chart">
              <c:ext xmlns:c16="http://schemas.microsoft.com/office/drawing/2014/chart" uri="{C3380CC4-5D6E-409C-BE32-E72D297353CC}">
                <c16:uniqueId val="{0000000E-FEE6-4279-AA50-582888CA3997}"/>
              </c:ext>
            </c:extLst>
          </c:dPt>
          <c:dPt>
            <c:idx val="10"/>
            <c:bubble3D val="0"/>
            <c:extLst xmlns:c16r2="http://schemas.microsoft.com/office/drawing/2015/06/chart">
              <c:ext xmlns:c16="http://schemas.microsoft.com/office/drawing/2014/chart" uri="{C3380CC4-5D6E-409C-BE32-E72D297353CC}">
                <c16:uniqueId val="{0000000F-FEE6-4279-AA50-582888CA3997}"/>
              </c:ext>
            </c:extLst>
          </c:dPt>
          <c:dPt>
            <c:idx val="11"/>
            <c:bubble3D val="0"/>
            <c:extLst xmlns:c16r2="http://schemas.microsoft.com/office/drawing/2015/06/chart">
              <c:ext xmlns:c16="http://schemas.microsoft.com/office/drawing/2014/chart" uri="{C3380CC4-5D6E-409C-BE32-E72D297353CC}">
                <c16:uniqueId val="{00000010-FEE6-4279-AA50-582888CA3997}"/>
              </c:ext>
            </c:extLst>
          </c:dPt>
          <c:dPt>
            <c:idx val="12"/>
            <c:bubble3D val="0"/>
            <c:extLst xmlns:c16r2="http://schemas.microsoft.com/office/drawing/2015/06/chart">
              <c:ext xmlns:c16="http://schemas.microsoft.com/office/drawing/2014/chart" uri="{C3380CC4-5D6E-409C-BE32-E72D297353CC}">
                <c16:uniqueId val="{00000011-FEE6-4279-AA50-582888CA3997}"/>
              </c:ext>
            </c:extLst>
          </c:dPt>
          <c:dPt>
            <c:idx val="13"/>
            <c:bubble3D val="0"/>
            <c:extLst xmlns:c16r2="http://schemas.microsoft.com/office/drawing/2015/06/chart">
              <c:ext xmlns:c16="http://schemas.microsoft.com/office/drawing/2014/chart" uri="{C3380CC4-5D6E-409C-BE32-E72D297353CC}">
                <c16:uniqueId val="{00000012-FEE6-4279-AA50-582888CA3997}"/>
              </c:ext>
            </c:extLst>
          </c:dPt>
          <c:dPt>
            <c:idx val="14"/>
            <c:bubble3D val="0"/>
            <c:extLst xmlns:c16r2="http://schemas.microsoft.com/office/drawing/2015/06/chart">
              <c:ext xmlns:c16="http://schemas.microsoft.com/office/drawing/2014/chart" uri="{C3380CC4-5D6E-409C-BE32-E72D297353CC}">
                <c16:uniqueId val="{00000013-FEE6-4279-AA50-582888CA3997}"/>
              </c:ext>
            </c:extLst>
          </c:dPt>
          <c:xVal>
            <c:strRef>
              <c:f>'1.6'!$C$39:$Q$39</c:f>
              <c:strCache>
                <c:ptCount val="15"/>
                <c:pt idx="0">
                  <c:v>GTM_x000d_(2011)</c:v>
                </c:pt>
                <c:pt idx="1">
                  <c:v>PER_x000d_(2009) </c:v>
                </c:pt>
                <c:pt idx="2">
                  <c:v>HND_x000d_(2011)</c:v>
                </c:pt>
                <c:pt idx="3">
                  <c:v>ECU_x000d_(2011)</c:v>
                </c:pt>
                <c:pt idx="4">
                  <c:v>SLV_x000d_(2011)</c:v>
                </c:pt>
                <c:pt idx="5">
                  <c:v>MEX_x000d_(2010) </c:v>
                </c:pt>
                <c:pt idx="6">
                  <c:v>COL_x000d_(2010)</c:v>
                </c:pt>
                <c:pt idx="7">
                  <c:v>CHL_x000d_(2013)</c:v>
                </c:pt>
                <c:pt idx="8">
                  <c:v>BOL_x000d_(2009)</c:v>
                </c:pt>
                <c:pt idx="9">
                  <c:v>CRI_x000d_(2010)</c:v>
                </c:pt>
                <c:pt idx="10">
                  <c:v>URY_x000d_(2009)</c:v>
                </c:pt>
                <c:pt idx="11">
                  <c:v>BRA_x000d_(2009) </c:v>
                </c:pt>
                <c:pt idx="12">
                  <c:v>ARG_x000d_(2012)</c:v>
                </c:pt>
                <c:pt idx="13">
                  <c:v>ALC</c:v>
                </c:pt>
                <c:pt idx="14">
                  <c:v>OCDE  (2011)</c:v>
                </c:pt>
              </c:strCache>
            </c:strRef>
          </c:xVal>
          <c:yVal>
            <c:numRef>
              <c:f>'1.6'!$C$40:$Q$40</c:f>
              <c:numCache>
                <c:formatCode>#,##0</c:formatCode>
                <c:ptCount val="15"/>
                <c:pt idx="0">
                  <c:v>6340.0</c:v>
                </c:pt>
                <c:pt idx="1">
                  <c:v>8310.0</c:v>
                </c:pt>
                <c:pt idx="2">
                  <c:v>4198.0</c:v>
                </c:pt>
                <c:pt idx="3">
                  <c:v>9730.0</c:v>
                </c:pt>
                <c:pt idx="4">
                  <c:v>7390.0</c:v>
                </c:pt>
                <c:pt idx="5">
                  <c:v>14410.0</c:v>
                </c:pt>
                <c:pt idx="6">
                  <c:v>10150.0</c:v>
                </c:pt>
                <c:pt idx="7">
                  <c:v>21110.0</c:v>
                </c:pt>
                <c:pt idx="8">
                  <c:v>4910.0</c:v>
                </c:pt>
                <c:pt idx="9">
                  <c:v>11830.0</c:v>
                </c:pt>
                <c:pt idx="10">
                  <c:v>14890.0</c:v>
                </c:pt>
                <c:pt idx="11">
                  <c:v>12490.0</c:v>
                </c:pt>
              </c:numCache>
            </c:numRef>
          </c:yVal>
          <c:smooth val="0"/>
          <c:extLst xmlns:c16r2="http://schemas.microsoft.com/office/drawing/2015/06/chart">
            <c:ext xmlns:c16="http://schemas.microsoft.com/office/drawing/2014/chart" uri="{C3380CC4-5D6E-409C-BE32-E72D297353CC}">
              <c16:uniqueId val="{00000014-FEE6-4279-AA50-582888CA3997}"/>
            </c:ext>
          </c:extLst>
        </c:ser>
        <c:dLbls>
          <c:showLegendKey val="0"/>
          <c:showVal val="0"/>
          <c:showCatName val="0"/>
          <c:showSerName val="0"/>
          <c:showPercent val="0"/>
          <c:showBubbleSize val="0"/>
        </c:dLbls>
        <c:axId val="244259088"/>
        <c:axId val="244263344"/>
      </c:scatterChart>
      <c:catAx>
        <c:axId val="244250016"/>
        <c:scaling>
          <c:orientation val="minMax"/>
        </c:scaling>
        <c:delete val="0"/>
        <c:axPos val="b"/>
        <c:numFmt formatCode="General" sourceLinked="1"/>
        <c:majorTickMark val="cross"/>
        <c:minorTickMark val="cross"/>
        <c:tickLblPos val="nextTo"/>
        <c:spPr>
          <a:noFill/>
          <a:ln w="6350" cap="flat" cmpd="sng" algn="ctr">
            <a:solidFill>
              <a:schemeClr val="tx1">
                <a:tint val="75000"/>
              </a:schemeClr>
            </a:solidFill>
            <a:prstDash val="solid"/>
            <a:round/>
          </a:ln>
          <a:effectLst/>
        </c:spPr>
        <c:txPr>
          <a:bodyPr rot="0" vert="horz"/>
          <a:lstStyle/>
          <a:p>
            <a:pPr>
              <a:defRPr sz="900" b="0" i="0" u="none" strike="noStrike" baseline="0">
                <a:solidFill>
                  <a:srgbClr val="000000"/>
                </a:solidFill>
                <a:latin typeface="Calibri"/>
                <a:ea typeface="Calibri"/>
                <a:cs typeface="Calibri"/>
              </a:defRPr>
            </a:pPr>
            <a:endParaRPr lang="en-US"/>
          </a:p>
        </c:txPr>
        <c:crossAx val="244254608"/>
        <c:crosses val="autoZero"/>
        <c:auto val="1"/>
        <c:lblAlgn val="ctr"/>
        <c:lblOffset val="100"/>
        <c:noMultiLvlLbl val="1"/>
      </c:catAx>
      <c:valAx>
        <c:axId val="244254608"/>
        <c:scaling>
          <c:orientation val="minMax"/>
        </c:scaling>
        <c:delete val="0"/>
        <c:axPos val="l"/>
        <c:majorGridlines>
          <c:spPr>
            <a:ln w="6350" cap="flat" cmpd="sng" algn="ctr">
              <a:solidFill>
                <a:srgbClr val="D9D9D9"/>
              </a:solidFill>
              <a:prstDash val="solid"/>
              <a:round/>
            </a:ln>
            <a:effectLst/>
          </c:spPr>
        </c:majorGridlines>
        <c:numFmt formatCode="0%" sourceLinked="0"/>
        <c:majorTickMark val="cross"/>
        <c:minorTickMark val="cross"/>
        <c:tickLblPos val="nextTo"/>
        <c:spPr>
          <a:ln w="9525">
            <a:noFill/>
          </a:ln>
        </c:spPr>
        <c:txPr>
          <a:bodyPr rot="0" vert="horz"/>
          <a:lstStyle/>
          <a:p>
            <a:pPr>
              <a:defRPr sz="900" b="0" i="0" u="none" strike="noStrike" baseline="0">
                <a:solidFill>
                  <a:srgbClr val="000000"/>
                </a:solidFill>
                <a:latin typeface="Calibri"/>
                <a:ea typeface="Calibri"/>
                <a:cs typeface="Calibri"/>
              </a:defRPr>
            </a:pPr>
            <a:endParaRPr lang="en-US"/>
          </a:p>
        </c:txPr>
        <c:crossAx val="244250016"/>
        <c:crosses val="autoZero"/>
        <c:crossBetween val="between"/>
      </c:valAx>
      <c:valAx>
        <c:axId val="244259088"/>
        <c:scaling>
          <c:orientation val="minMax"/>
        </c:scaling>
        <c:delete val="1"/>
        <c:axPos val="b"/>
        <c:majorTickMark val="out"/>
        <c:minorTickMark val="none"/>
        <c:tickLblPos val="nextTo"/>
        <c:crossAx val="244263344"/>
        <c:crosses val="autoZero"/>
        <c:crossBetween val="midCat"/>
      </c:valAx>
      <c:valAx>
        <c:axId val="244263344"/>
        <c:scaling>
          <c:orientation val="minMax"/>
        </c:scaling>
        <c:delete val="0"/>
        <c:axPos val="r"/>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0" vert="horz"/>
          <a:lstStyle/>
          <a:p>
            <a:pPr>
              <a:defRPr sz="800" b="0" i="0" u="none" strike="noStrike" baseline="0">
                <a:solidFill>
                  <a:srgbClr val="000000"/>
                </a:solidFill>
                <a:latin typeface="Calibri"/>
                <a:ea typeface="Calibri"/>
                <a:cs typeface="Calibri"/>
              </a:defRPr>
            </a:pPr>
            <a:endParaRPr lang="en-US"/>
          </a:p>
        </c:txPr>
        <c:crossAx val="244259088"/>
        <c:crosses val="max"/>
        <c:crossBetween val="midCat"/>
      </c:valAx>
      <c:spPr>
        <a:solidFill>
          <a:srgbClr val="FFFFFF"/>
        </a:solidFill>
        <a:ln>
          <a:solidFill>
            <a:schemeClr val="tx1">
              <a:alpha val="10000"/>
            </a:schemeClr>
          </a:solidFill>
        </a:ln>
        <a:effectLst/>
      </c:spPr>
    </c:plotArea>
    <c:legend>
      <c:legendPos val="t"/>
      <c:overlay val="0"/>
      <c:spPr>
        <a:noFill/>
        <a:ln w="25400">
          <a:noFill/>
        </a:ln>
      </c:spPr>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1"/>
  </c:chart>
  <c:spPr>
    <a:solidFill>
      <a:srgbClr val="FFFFFF"/>
    </a:solidFill>
    <a:ln w="9525">
      <a:noFill/>
    </a:ln>
  </c:spPr>
  <c:txPr>
    <a:bodyPr/>
    <a:lstStyle/>
    <a:p>
      <a:pPr>
        <a:defRPr sz="800" b="0" i="0" u="none" strike="noStrike" baseline="0">
          <a:solidFill>
            <a:srgbClr val="000000"/>
          </a:solidFill>
          <a:latin typeface="Helvetica"/>
          <a:ea typeface="Helvetica"/>
          <a:cs typeface="Helvetica"/>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'6.9'!$C$26</c:f>
              <c:strCache>
                <c:ptCount val="1"/>
                <c:pt idx="0">
                  <c:v>2004</c:v>
                </c:pt>
              </c:strCache>
            </c:strRef>
          </c:tx>
          <c:invertIfNegative val="0"/>
          <c:cat>
            <c:strRef>
              <c:f>'6.9'!$B$27:$B$43</c:f>
              <c:strCache>
                <c:ptCount val="17"/>
                <c:pt idx="0">
                  <c:v>COL</c:v>
                </c:pt>
                <c:pt idx="1">
                  <c:v>CRI</c:v>
                </c:pt>
                <c:pt idx="2">
                  <c:v>CHL</c:v>
                </c:pt>
                <c:pt idx="3">
                  <c:v>DOM</c:v>
                </c:pt>
                <c:pt idx="4">
                  <c:v>PER</c:v>
                </c:pt>
                <c:pt idx="5">
                  <c:v>BRA</c:v>
                </c:pt>
                <c:pt idx="6">
                  <c:v>ECU</c:v>
                </c:pt>
                <c:pt idx="7">
                  <c:v>NIC</c:v>
                </c:pt>
                <c:pt idx="8">
                  <c:v>URY</c:v>
                </c:pt>
                <c:pt idx="9">
                  <c:v>PRY</c:v>
                </c:pt>
                <c:pt idx="10">
                  <c:v>SLV</c:v>
                </c:pt>
                <c:pt idx="11">
                  <c:v>GTM</c:v>
                </c:pt>
                <c:pt idx="12">
                  <c:v>MEX</c:v>
                </c:pt>
                <c:pt idx="13">
                  <c:v>PAN</c:v>
                </c:pt>
                <c:pt idx="14">
                  <c:v>HND</c:v>
                </c:pt>
                <c:pt idx="15">
                  <c:v>BOL</c:v>
                </c:pt>
                <c:pt idx="16">
                  <c:v>LAC</c:v>
                </c:pt>
              </c:strCache>
            </c:strRef>
          </c:cat>
          <c:val>
            <c:numRef>
              <c:f>'6.9'!$C$27:$C$43</c:f>
              <c:numCache>
                <c:formatCode>General</c:formatCode>
                <c:ptCount val="17"/>
                <c:pt idx="0">
                  <c:v>70.0</c:v>
                </c:pt>
                <c:pt idx="1">
                  <c:v>60.0</c:v>
                </c:pt>
                <c:pt idx="2">
                  <c:v>50.0</c:v>
                </c:pt>
                <c:pt idx="3">
                  <c:v>50.0</c:v>
                </c:pt>
                <c:pt idx="4">
                  <c:v>20.0</c:v>
                </c:pt>
                <c:pt idx="5">
                  <c:v>50.0</c:v>
                </c:pt>
                <c:pt idx="6">
                  <c:v>20.0</c:v>
                </c:pt>
                <c:pt idx="7">
                  <c:v>30.0</c:v>
                </c:pt>
                <c:pt idx="8">
                  <c:v>40.0</c:v>
                </c:pt>
                <c:pt idx="9">
                  <c:v>20.0</c:v>
                </c:pt>
                <c:pt idx="10">
                  <c:v>0.0</c:v>
                </c:pt>
                <c:pt idx="11">
                  <c:v>30.0</c:v>
                </c:pt>
                <c:pt idx="12">
                  <c:v>50.0</c:v>
                </c:pt>
                <c:pt idx="13">
                  <c:v>0.0</c:v>
                </c:pt>
                <c:pt idx="14">
                  <c:v>10.0</c:v>
                </c:pt>
                <c:pt idx="15">
                  <c:v>20.0</c:v>
                </c:pt>
                <c:pt idx="16" formatCode="0">
                  <c:v>32.5</c:v>
                </c:pt>
              </c:numCache>
            </c:numRef>
          </c:val>
          <c:extLst xmlns:c16r2="http://schemas.microsoft.com/office/drawing/2015/06/chart">
            <c:ext xmlns:c16="http://schemas.microsoft.com/office/drawing/2014/chart" uri="{C3380CC4-5D6E-409C-BE32-E72D297353CC}">
              <c16:uniqueId val="{00000000-C59E-48CC-865D-AB3818D410CC}"/>
            </c:ext>
          </c:extLst>
        </c:ser>
        <c:ser>
          <c:idx val="1"/>
          <c:order val="1"/>
          <c:tx>
            <c:strRef>
              <c:f>'6.9'!$D$26</c:f>
              <c:strCache>
                <c:ptCount val="1"/>
                <c:pt idx="0">
                  <c:v>2012-2015</c:v>
                </c:pt>
              </c:strCache>
            </c:strRef>
          </c:tx>
          <c:invertIfNegative val="0"/>
          <c:cat>
            <c:strRef>
              <c:f>'6.9'!$B$27:$B$43</c:f>
              <c:strCache>
                <c:ptCount val="17"/>
                <c:pt idx="0">
                  <c:v>COL</c:v>
                </c:pt>
                <c:pt idx="1">
                  <c:v>CRI</c:v>
                </c:pt>
                <c:pt idx="2">
                  <c:v>CHL</c:v>
                </c:pt>
                <c:pt idx="3">
                  <c:v>DOM</c:v>
                </c:pt>
                <c:pt idx="4">
                  <c:v>PER</c:v>
                </c:pt>
                <c:pt idx="5">
                  <c:v>BRA</c:v>
                </c:pt>
                <c:pt idx="6">
                  <c:v>ECU</c:v>
                </c:pt>
                <c:pt idx="7">
                  <c:v>NIC</c:v>
                </c:pt>
                <c:pt idx="8">
                  <c:v>URY</c:v>
                </c:pt>
                <c:pt idx="9">
                  <c:v>PRY</c:v>
                </c:pt>
                <c:pt idx="10">
                  <c:v>SLV</c:v>
                </c:pt>
                <c:pt idx="11">
                  <c:v>GTM</c:v>
                </c:pt>
                <c:pt idx="12">
                  <c:v>MEX</c:v>
                </c:pt>
                <c:pt idx="13">
                  <c:v>PAN</c:v>
                </c:pt>
                <c:pt idx="14">
                  <c:v>HND</c:v>
                </c:pt>
                <c:pt idx="15">
                  <c:v>BOL</c:v>
                </c:pt>
                <c:pt idx="16">
                  <c:v>LAC</c:v>
                </c:pt>
              </c:strCache>
            </c:strRef>
          </c:cat>
          <c:val>
            <c:numRef>
              <c:f>'6.9'!$D$27:$D$43</c:f>
              <c:numCache>
                <c:formatCode>General</c:formatCode>
                <c:ptCount val="17"/>
                <c:pt idx="0">
                  <c:v>70.0</c:v>
                </c:pt>
                <c:pt idx="1">
                  <c:v>70.0</c:v>
                </c:pt>
                <c:pt idx="2">
                  <c:v>60.0</c:v>
                </c:pt>
                <c:pt idx="3">
                  <c:v>60.0</c:v>
                </c:pt>
                <c:pt idx="4">
                  <c:v>60.0</c:v>
                </c:pt>
                <c:pt idx="5">
                  <c:v>50.0</c:v>
                </c:pt>
                <c:pt idx="6">
                  <c:v>50.0</c:v>
                </c:pt>
                <c:pt idx="7">
                  <c:v>50.0</c:v>
                </c:pt>
                <c:pt idx="8">
                  <c:v>50.0</c:v>
                </c:pt>
                <c:pt idx="9">
                  <c:v>40.0</c:v>
                </c:pt>
                <c:pt idx="10">
                  <c:v>30.0</c:v>
                </c:pt>
                <c:pt idx="11">
                  <c:v>30.0</c:v>
                </c:pt>
                <c:pt idx="12">
                  <c:v>30.0</c:v>
                </c:pt>
                <c:pt idx="13">
                  <c:v>29.0</c:v>
                </c:pt>
                <c:pt idx="14">
                  <c:v>10.0</c:v>
                </c:pt>
                <c:pt idx="15">
                  <c:v>0.0</c:v>
                </c:pt>
                <c:pt idx="16" formatCode="0">
                  <c:v>43.0625</c:v>
                </c:pt>
              </c:numCache>
            </c:numRef>
          </c:val>
          <c:extLst xmlns:c16r2="http://schemas.microsoft.com/office/drawing/2015/06/chart">
            <c:ext xmlns:c16="http://schemas.microsoft.com/office/drawing/2014/chart" uri="{C3380CC4-5D6E-409C-BE32-E72D297353CC}">
              <c16:uniqueId val="{00000001-C59E-48CC-865D-AB3818D410CC}"/>
            </c:ext>
          </c:extLst>
        </c:ser>
        <c:dLbls>
          <c:showLegendKey val="0"/>
          <c:showVal val="0"/>
          <c:showCatName val="0"/>
          <c:showSerName val="0"/>
          <c:showPercent val="0"/>
          <c:showBubbleSize val="0"/>
        </c:dLbls>
        <c:gapWidth val="150"/>
        <c:axId val="362378736"/>
        <c:axId val="362383088"/>
      </c:barChart>
      <c:catAx>
        <c:axId val="3623787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2383088"/>
        <c:crosses val="autoZero"/>
        <c:auto val="1"/>
        <c:lblAlgn val="ctr"/>
        <c:lblOffset val="100"/>
        <c:noMultiLvlLbl val="0"/>
      </c:catAx>
      <c:valAx>
        <c:axId val="36238308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2378736"/>
        <c:crosses val="autoZero"/>
        <c:crossBetween val="between"/>
      </c:valAx>
    </c:plotArea>
    <c:legend>
      <c:legendPos val="b"/>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49905338000083"/>
          <c:y val="0.118875679212909"/>
          <c:w val="0.962823323419793"/>
          <c:h val="0.724713341379477"/>
        </c:manualLayout>
      </c:layout>
      <c:barChart>
        <c:barDir val="col"/>
        <c:grouping val="clustered"/>
        <c:varyColors val="0"/>
        <c:ser>
          <c:idx val="0"/>
          <c:order val="0"/>
          <c:tx>
            <c:strRef>
              <c:f>'7.2'!$C$28</c:f>
              <c:strCache>
                <c:ptCount val="1"/>
                <c:pt idx="0">
                  <c:v>Número de países</c:v>
                </c:pt>
              </c:strCache>
            </c:strRef>
          </c:tx>
          <c:spPr>
            <a:solidFill>
              <a:srgbClr val="4F81BD"/>
            </a:solidFill>
            <a:ln w="3175">
              <a:solidFill>
                <a:srgbClr val="000000"/>
              </a:solidFill>
              <a:prstDash val="solid"/>
            </a:ln>
          </c:spPr>
          <c:invertIfNegative val="0"/>
          <c:cat>
            <c:multiLvlStrRef>
              <c:f>'7.2'!$A$29:$B$32</c:f>
              <c:multiLvlStrCache>
                <c:ptCount val="4"/>
                <c:lvl>
                  <c:pt idx="0">
                    <c:v>Existe un órgano de calidad regulatoria</c:v>
                  </c:pt>
                  <c:pt idx="1">
                    <c:v>Centro de gobierno (Oficina del presidente)</c:v>
                  </c:pt>
                  <c:pt idx="2">
                    <c:v>Ministerio de Finanzas/Ministerio de Economía</c:v>
                  </c:pt>
                  <c:pt idx="3">
                    <c:v>No centralizado, varias unidades dentro del gobierno</c:v>
                  </c:pt>
                </c:lvl>
                <c:lvl>
                  <c:pt idx="1">
                    <c:v>Ubicación del órgano de calidad regulatoria</c:v>
                  </c:pt>
                </c:lvl>
              </c:multiLvlStrCache>
            </c:multiLvlStrRef>
          </c:cat>
          <c:val>
            <c:numRef>
              <c:f>'7.2'!$C$29:$C$32</c:f>
              <c:numCache>
                <c:formatCode>General</c:formatCode>
                <c:ptCount val="4"/>
                <c:pt idx="0">
                  <c:v>5.0</c:v>
                </c:pt>
                <c:pt idx="1">
                  <c:v>2.0</c:v>
                </c:pt>
                <c:pt idx="2">
                  <c:v>2.0</c:v>
                </c:pt>
                <c:pt idx="3">
                  <c:v>1.0</c:v>
                </c:pt>
              </c:numCache>
            </c:numRef>
          </c:val>
          <c:extLst xmlns:c16r2="http://schemas.microsoft.com/office/drawing/2015/06/chart">
            <c:ext xmlns:c16="http://schemas.microsoft.com/office/drawing/2014/chart" uri="{C3380CC4-5D6E-409C-BE32-E72D297353CC}">
              <c16:uniqueId val="{00000000-09F8-4501-B397-32CD870C0DB0}"/>
            </c:ext>
          </c:extLst>
        </c:ser>
        <c:dLbls>
          <c:showLegendKey val="0"/>
          <c:showVal val="0"/>
          <c:showCatName val="0"/>
          <c:showSerName val="0"/>
          <c:showPercent val="0"/>
          <c:showBubbleSize val="0"/>
        </c:dLbls>
        <c:gapWidth val="150"/>
        <c:axId val="352248576"/>
        <c:axId val="352253344"/>
      </c:barChart>
      <c:catAx>
        <c:axId val="352248576"/>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750" b="0" i="0" u="none" strike="noStrike" baseline="0">
                <a:solidFill>
                  <a:srgbClr val="000000"/>
                </a:solidFill>
                <a:latin typeface="Arial Narrow"/>
                <a:ea typeface="Arial Narrow"/>
                <a:cs typeface="Arial Narrow"/>
              </a:defRPr>
            </a:pPr>
            <a:endParaRPr lang="en-US"/>
          </a:p>
        </c:txPr>
        <c:crossAx val="352253344"/>
        <c:crosses val="autoZero"/>
        <c:auto val="1"/>
        <c:lblAlgn val="ctr"/>
        <c:lblOffset val="0"/>
        <c:tickLblSkip val="1"/>
        <c:noMultiLvlLbl val="0"/>
      </c:catAx>
      <c:valAx>
        <c:axId val="352253344"/>
        <c:scaling>
          <c:orientation val="minMax"/>
          <c:max val="7.0"/>
        </c:scaling>
        <c:delete val="0"/>
        <c:axPos val="l"/>
        <c:majorGridlines>
          <c:spPr>
            <a:ln w="9525" cmpd="sng">
              <a:solidFill>
                <a:srgbClr val="FFFFFF"/>
              </a:solidFill>
              <a:prstDash val="solid"/>
            </a:ln>
          </c:spPr>
        </c:majorGridlines>
        <c:title>
          <c:tx>
            <c:rich>
              <a:bodyPr rot="0" vert="horz"/>
              <a:lstStyle/>
              <a:p>
                <a:pPr algn="ctr">
                  <a:defRPr sz="750" b="0" i="0" u="none" strike="noStrike" baseline="0">
                    <a:solidFill>
                      <a:srgbClr val="000000"/>
                    </a:solidFill>
                    <a:latin typeface="Arial Narrow"/>
                    <a:ea typeface="Arial Narrow"/>
                    <a:cs typeface="Arial Narrow"/>
                  </a:defRPr>
                </a:pPr>
                <a:r>
                  <a:rPr lang="en-GB"/>
                  <a:t>Número de países</a:t>
                </a:r>
              </a:p>
            </c:rich>
          </c:tx>
          <c:layout>
            <c:manualLayout>
              <c:xMode val="edge"/>
              <c:yMode val="edge"/>
              <c:x val="0.00874452443015806"/>
              <c:y val="0.0398415366618499"/>
            </c:manualLayout>
          </c:layout>
          <c:overlay val="0"/>
        </c:title>
        <c:numFmt formatCode="General" sourceLinked="1"/>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750" b="0" i="0" u="none" strike="noStrike" baseline="0">
                <a:solidFill>
                  <a:srgbClr val="000000"/>
                </a:solidFill>
                <a:latin typeface="Arial Narrow"/>
                <a:ea typeface="Arial Narrow"/>
                <a:cs typeface="Arial Narrow"/>
              </a:defRPr>
            </a:pPr>
            <a:endParaRPr lang="en-US"/>
          </a:p>
        </c:txPr>
        <c:crossAx val="352248576"/>
        <c:crosses val="autoZero"/>
        <c:crossBetween val="between"/>
      </c:valAx>
      <c:spPr>
        <a:solidFill>
          <a:srgbClr val="F4FFFF"/>
        </a:solidFill>
        <a:ln w="9525">
          <a:solidFill>
            <a:srgbClr val="000000"/>
          </a:solidFill>
        </a:ln>
      </c:spPr>
    </c:plotArea>
    <c:plotVisOnly val="1"/>
    <c:dispBlanksAs val="gap"/>
    <c:showDLblsOverMax val="1"/>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00874457960863875"/>
          <c:y val="0.159836994686807"/>
          <c:w val="0.989069275489201"/>
          <c:h val="0.835182804552281"/>
        </c:manualLayout>
      </c:layout>
      <c:barChart>
        <c:barDir val="col"/>
        <c:grouping val="stacked"/>
        <c:varyColors val="0"/>
        <c:ser>
          <c:idx val="0"/>
          <c:order val="0"/>
          <c:tx>
            <c:strRef>
              <c:f>'7.4'!$B$33</c:f>
              <c:strCache>
                <c:ptCount val="1"/>
                <c:pt idx="0">
                  <c:v>Metodología</c:v>
                </c:pt>
              </c:strCache>
            </c:strRef>
          </c:tx>
          <c:spPr>
            <a:solidFill>
              <a:srgbClr val="4F81BD"/>
            </a:solidFill>
            <a:ln w="3175">
              <a:solidFill>
                <a:srgbClr val="000000"/>
              </a:solidFill>
              <a:prstDash val="solid"/>
            </a:ln>
          </c:spPr>
          <c:invertIfNegative val="0"/>
          <c:dPt>
            <c:idx val="8"/>
            <c:invertIfNegative val="0"/>
            <c:bubble3D val="0"/>
            <c:spPr>
              <a:solidFill>
                <a:srgbClr val="1F497D"/>
              </a:solidFill>
              <a:ln w="3175">
                <a:solidFill>
                  <a:srgbClr val="000000"/>
                </a:solidFill>
                <a:prstDash val="solid"/>
              </a:ln>
            </c:spPr>
            <c:extLst xmlns:c16r2="http://schemas.microsoft.com/office/drawing/2015/06/chart">
              <c:ext xmlns:c16="http://schemas.microsoft.com/office/drawing/2014/chart" uri="{C3380CC4-5D6E-409C-BE32-E72D297353CC}">
                <c16:uniqueId val="{00000001-B076-439F-907C-C31BC73A1B14}"/>
              </c:ext>
            </c:extLst>
          </c:dPt>
          <c:dPt>
            <c:idx val="9"/>
            <c:invertIfNegative val="0"/>
            <c:bubble3D val="0"/>
            <c:spPr>
              <a:solidFill>
                <a:srgbClr val="1F497D"/>
              </a:solidFill>
              <a:ln w="3175">
                <a:solidFill>
                  <a:srgbClr val="000000"/>
                </a:solidFill>
                <a:prstDash val="solid"/>
              </a:ln>
            </c:spPr>
            <c:extLst xmlns:c16r2="http://schemas.microsoft.com/office/drawing/2015/06/chart">
              <c:ext xmlns:c16="http://schemas.microsoft.com/office/drawing/2014/chart" uri="{C3380CC4-5D6E-409C-BE32-E72D297353CC}">
                <c16:uniqueId val="{00000003-B076-439F-907C-C31BC73A1B14}"/>
              </c:ext>
            </c:extLst>
          </c:dPt>
          <c:cat>
            <c:strRef>
              <c:f>'7.4'!$A$34:$A$43</c:f>
              <c:strCache>
                <c:ptCount val="10"/>
                <c:pt idx="0">
                  <c:v>Perú</c:v>
                </c:pt>
                <c:pt idx="1">
                  <c:v>Ecuador</c:v>
                </c:pt>
                <c:pt idx="2">
                  <c:v>Colombia</c:v>
                </c:pt>
                <c:pt idx="3">
                  <c:v>Costa Rica</c:v>
                </c:pt>
                <c:pt idx="4">
                  <c:v>Chile</c:v>
                </c:pt>
                <c:pt idx="5">
                  <c:v>Brasil</c:v>
                </c:pt>
                <c:pt idx="6">
                  <c:v>México</c:v>
                </c:pt>
                <c:pt idx="8">
                  <c:v>ALC</c:v>
                </c:pt>
                <c:pt idx="9">
                  <c:v>OCDE</c:v>
                </c:pt>
              </c:strCache>
            </c:strRef>
          </c:cat>
          <c:val>
            <c:numRef>
              <c:f>'7.4'!$B$34:$B$43</c:f>
              <c:numCache>
                <c:formatCode>General</c:formatCode>
                <c:ptCount val="10"/>
                <c:pt idx="0">
                  <c:v>0.1875</c:v>
                </c:pt>
                <c:pt idx="1">
                  <c:v>0.2125</c:v>
                </c:pt>
                <c:pt idx="2">
                  <c:v>0.2</c:v>
                </c:pt>
                <c:pt idx="3">
                  <c:v>0.2625</c:v>
                </c:pt>
                <c:pt idx="4">
                  <c:v>0.575</c:v>
                </c:pt>
                <c:pt idx="5">
                  <c:v>0.525</c:v>
                </c:pt>
                <c:pt idx="6">
                  <c:v>0.9625</c:v>
                </c:pt>
                <c:pt idx="8">
                  <c:v>0.417857142857143</c:v>
                </c:pt>
                <c:pt idx="9">
                  <c:v>0.544485294117647</c:v>
                </c:pt>
              </c:numCache>
            </c:numRef>
          </c:val>
          <c:extLst xmlns:c16r2="http://schemas.microsoft.com/office/drawing/2015/06/chart">
            <c:ext xmlns:c16="http://schemas.microsoft.com/office/drawing/2014/chart" uri="{C3380CC4-5D6E-409C-BE32-E72D297353CC}">
              <c16:uniqueId val="{00000004-B076-439F-907C-C31BC73A1B14}"/>
            </c:ext>
          </c:extLst>
        </c:ser>
        <c:ser>
          <c:idx val="1"/>
          <c:order val="1"/>
          <c:tx>
            <c:strRef>
              <c:f>'7.4'!$C$33</c:f>
              <c:strCache>
                <c:ptCount val="1"/>
                <c:pt idx="0">
                  <c:v>Systematic adoption</c:v>
                </c:pt>
              </c:strCache>
            </c:strRef>
          </c:tx>
          <c:spPr>
            <a:solidFill>
              <a:srgbClr val="CCCCCC"/>
            </a:solidFill>
            <a:ln w="3175">
              <a:solidFill>
                <a:srgbClr val="000000"/>
              </a:solidFill>
              <a:prstDash val="solid"/>
            </a:ln>
          </c:spPr>
          <c:invertIfNegative val="0"/>
          <c:dPt>
            <c:idx val="8"/>
            <c:invertIfNegative val="0"/>
            <c:bubble3D val="0"/>
            <c:spPr>
              <a:solidFill>
                <a:schemeClr val="bg1">
                  <a:lumMod val="65000"/>
                </a:schemeClr>
              </a:solidFill>
              <a:ln w="6350" cmpd="sng">
                <a:solidFill>
                  <a:srgbClr val="000000"/>
                </a:solidFill>
                <a:round/>
              </a:ln>
              <a:effectLst/>
            </c:spPr>
            <c:extLst xmlns:c16r2="http://schemas.microsoft.com/office/drawing/2015/06/chart">
              <c:ext xmlns:c16="http://schemas.microsoft.com/office/drawing/2014/chart" uri="{C3380CC4-5D6E-409C-BE32-E72D297353CC}">
                <c16:uniqueId val="{00000006-B076-439F-907C-C31BC73A1B14}"/>
              </c:ext>
            </c:extLst>
          </c:dPt>
          <c:dPt>
            <c:idx val="9"/>
            <c:invertIfNegative val="0"/>
            <c:bubble3D val="0"/>
            <c:spPr>
              <a:solidFill>
                <a:schemeClr val="bg1">
                  <a:lumMod val="65000"/>
                </a:schemeClr>
              </a:solidFill>
              <a:ln w="6350" cmpd="sng">
                <a:solidFill>
                  <a:srgbClr val="000000"/>
                </a:solidFill>
                <a:round/>
              </a:ln>
              <a:effectLst/>
            </c:spPr>
            <c:extLst xmlns:c16r2="http://schemas.microsoft.com/office/drawing/2015/06/chart">
              <c:ext xmlns:c16="http://schemas.microsoft.com/office/drawing/2014/chart" uri="{C3380CC4-5D6E-409C-BE32-E72D297353CC}">
                <c16:uniqueId val="{00000008-B076-439F-907C-C31BC73A1B14}"/>
              </c:ext>
            </c:extLst>
          </c:dPt>
          <c:cat>
            <c:strRef>
              <c:f>'7.4'!$A$34:$A$43</c:f>
              <c:strCache>
                <c:ptCount val="10"/>
                <c:pt idx="0">
                  <c:v>Perú</c:v>
                </c:pt>
                <c:pt idx="1">
                  <c:v>Ecuador</c:v>
                </c:pt>
                <c:pt idx="2">
                  <c:v>Colombia</c:v>
                </c:pt>
                <c:pt idx="3">
                  <c:v>Costa Rica</c:v>
                </c:pt>
                <c:pt idx="4">
                  <c:v>Chile</c:v>
                </c:pt>
                <c:pt idx="5">
                  <c:v>Brasil</c:v>
                </c:pt>
                <c:pt idx="6">
                  <c:v>México</c:v>
                </c:pt>
                <c:pt idx="8">
                  <c:v>ALC</c:v>
                </c:pt>
                <c:pt idx="9">
                  <c:v>OCDE</c:v>
                </c:pt>
              </c:strCache>
            </c:strRef>
          </c:cat>
          <c:val>
            <c:numRef>
              <c:f>'7.4'!$C$34:$C$43</c:f>
              <c:numCache>
                <c:formatCode>General</c:formatCode>
                <c:ptCount val="10"/>
                <c:pt idx="0">
                  <c:v>0.322222222222222</c:v>
                </c:pt>
                <c:pt idx="1">
                  <c:v>0.433333333333333</c:v>
                </c:pt>
                <c:pt idx="2">
                  <c:v>0.733333333333333</c:v>
                </c:pt>
                <c:pt idx="3">
                  <c:v>0.8</c:v>
                </c:pt>
                <c:pt idx="4">
                  <c:v>0.511111111111111</c:v>
                </c:pt>
                <c:pt idx="5">
                  <c:v>0.8</c:v>
                </c:pt>
                <c:pt idx="6">
                  <c:v>0.9</c:v>
                </c:pt>
                <c:pt idx="8">
                  <c:v>0.642857142857143</c:v>
                </c:pt>
                <c:pt idx="9">
                  <c:v>0.728431372549019</c:v>
                </c:pt>
              </c:numCache>
            </c:numRef>
          </c:val>
          <c:extLst xmlns:c16r2="http://schemas.microsoft.com/office/drawing/2015/06/chart">
            <c:ext xmlns:c16="http://schemas.microsoft.com/office/drawing/2014/chart" uri="{C3380CC4-5D6E-409C-BE32-E72D297353CC}">
              <c16:uniqueId val="{00000009-B076-439F-907C-C31BC73A1B14}"/>
            </c:ext>
          </c:extLst>
        </c:ser>
        <c:ser>
          <c:idx val="2"/>
          <c:order val="2"/>
          <c:tx>
            <c:strRef>
              <c:f>'7.4'!$D$33</c:f>
              <c:strCache>
                <c:ptCount val="1"/>
                <c:pt idx="0">
                  <c:v>Transparency</c:v>
                </c:pt>
              </c:strCache>
            </c:strRef>
          </c:tx>
          <c:spPr>
            <a:solidFill>
              <a:srgbClr val="A7B9E3"/>
            </a:solidFill>
            <a:ln w="3175">
              <a:solidFill>
                <a:srgbClr val="000000"/>
              </a:solidFill>
              <a:prstDash val="solid"/>
            </a:ln>
          </c:spPr>
          <c:invertIfNegative val="0"/>
          <c:dPt>
            <c:idx val="8"/>
            <c:invertIfNegative val="0"/>
            <c:bubble3D val="0"/>
            <c:spPr>
              <a:solidFill>
                <a:srgbClr val="4F81BD"/>
              </a:solidFill>
              <a:ln w="3175">
                <a:solidFill>
                  <a:srgbClr val="000000"/>
                </a:solidFill>
                <a:prstDash val="solid"/>
              </a:ln>
            </c:spPr>
            <c:extLst xmlns:c16r2="http://schemas.microsoft.com/office/drawing/2015/06/chart">
              <c:ext xmlns:c16="http://schemas.microsoft.com/office/drawing/2014/chart" uri="{C3380CC4-5D6E-409C-BE32-E72D297353CC}">
                <c16:uniqueId val="{0000000B-B076-439F-907C-C31BC73A1B14}"/>
              </c:ext>
            </c:extLst>
          </c:dPt>
          <c:dPt>
            <c:idx val="9"/>
            <c:invertIfNegative val="0"/>
            <c:bubble3D val="0"/>
            <c:spPr>
              <a:solidFill>
                <a:srgbClr val="4F81BD"/>
              </a:solidFill>
              <a:ln w="3175">
                <a:solidFill>
                  <a:srgbClr val="000000"/>
                </a:solidFill>
                <a:prstDash val="solid"/>
              </a:ln>
            </c:spPr>
            <c:extLst xmlns:c16r2="http://schemas.microsoft.com/office/drawing/2015/06/chart">
              <c:ext xmlns:c16="http://schemas.microsoft.com/office/drawing/2014/chart" uri="{C3380CC4-5D6E-409C-BE32-E72D297353CC}">
                <c16:uniqueId val="{0000000D-B076-439F-907C-C31BC73A1B14}"/>
              </c:ext>
            </c:extLst>
          </c:dPt>
          <c:cat>
            <c:strRef>
              <c:f>'7.4'!$A$34:$A$43</c:f>
              <c:strCache>
                <c:ptCount val="10"/>
                <c:pt idx="0">
                  <c:v>Perú</c:v>
                </c:pt>
                <c:pt idx="1">
                  <c:v>Ecuador</c:v>
                </c:pt>
                <c:pt idx="2">
                  <c:v>Colombia</c:v>
                </c:pt>
                <c:pt idx="3">
                  <c:v>Costa Rica</c:v>
                </c:pt>
                <c:pt idx="4">
                  <c:v>Chile</c:v>
                </c:pt>
                <c:pt idx="5">
                  <c:v>Brasil</c:v>
                </c:pt>
                <c:pt idx="6">
                  <c:v>México</c:v>
                </c:pt>
                <c:pt idx="8">
                  <c:v>ALC</c:v>
                </c:pt>
                <c:pt idx="9">
                  <c:v>OCDE</c:v>
                </c:pt>
              </c:strCache>
            </c:strRef>
          </c:cat>
          <c:val>
            <c:numRef>
              <c:f>'7.4'!$D$34:$D$43</c:f>
              <c:numCache>
                <c:formatCode>General</c:formatCode>
                <c:ptCount val="10"/>
                <c:pt idx="0">
                  <c:v>0.125</c:v>
                </c:pt>
                <c:pt idx="1">
                  <c:v>0.125</c:v>
                </c:pt>
                <c:pt idx="2">
                  <c:v>0.175</c:v>
                </c:pt>
                <c:pt idx="3">
                  <c:v>0.175</c:v>
                </c:pt>
                <c:pt idx="4">
                  <c:v>0.375</c:v>
                </c:pt>
                <c:pt idx="5">
                  <c:v>0.4575</c:v>
                </c:pt>
                <c:pt idx="6">
                  <c:v>0.7875</c:v>
                </c:pt>
                <c:pt idx="8">
                  <c:v>0.317142857142857</c:v>
                </c:pt>
                <c:pt idx="9">
                  <c:v>0.429779411764706</c:v>
                </c:pt>
              </c:numCache>
            </c:numRef>
          </c:val>
          <c:extLst xmlns:c16r2="http://schemas.microsoft.com/office/drawing/2015/06/chart">
            <c:ext xmlns:c16="http://schemas.microsoft.com/office/drawing/2014/chart" uri="{C3380CC4-5D6E-409C-BE32-E72D297353CC}">
              <c16:uniqueId val="{0000000E-B076-439F-907C-C31BC73A1B14}"/>
            </c:ext>
          </c:extLst>
        </c:ser>
        <c:ser>
          <c:idx val="3"/>
          <c:order val="3"/>
          <c:tx>
            <c:strRef>
              <c:f>'7.4'!$E$33</c:f>
              <c:strCache>
                <c:ptCount val="1"/>
                <c:pt idx="0">
                  <c:v>Oversight and quality control</c:v>
                </c:pt>
              </c:strCache>
            </c:strRef>
          </c:tx>
          <c:spPr>
            <a:solidFill>
              <a:srgbClr val="929292"/>
            </a:solidFill>
            <a:ln w="3175">
              <a:solidFill>
                <a:srgbClr val="000000"/>
              </a:solidFill>
              <a:prstDash val="solid"/>
            </a:ln>
          </c:spPr>
          <c:invertIfNegative val="0"/>
          <c:dPt>
            <c:idx val="8"/>
            <c:invertIfNegative val="0"/>
            <c:bubble3D val="0"/>
            <c:spPr>
              <a:solidFill>
                <a:schemeClr val="tx1">
                  <a:lumMod val="65000"/>
                  <a:lumOff val="35000"/>
                </a:schemeClr>
              </a:solidFill>
              <a:ln w="6350" cmpd="sng">
                <a:solidFill>
                  <a:srgbClr val="000000"/>
                </a:solidFill>
                <a:round/>
              </a:ln>
              <a:effectLst/>
            </c:spPr>
            <c:extLst xmlns:c16r2="http://schemas.microsoft.com/office/drawing/2015/06/chart">
              <c:ext xmlns:c16="http://schemas.microsoft.com/office/drawing/2014/chart" uri="{C3380CC4-5D6E-409C-BE32-E72D297353CC}">
                <c16:uniqueId val="{00000010-B076-439F-907C-C31BC73A1B14}"/>
              </c:ext>
            </c:extLst>
          </c:dPt>
          <c:dPt>
            <c:idx val="9"/>
            <c:invertIfNegative val="0"/>
            <c:bubble3D val="0"/>
            <c:spPr>
              <a:solidFill>
                <a:schemeClr val="tx1">
                  <a:lumMod val="65000"/>
                  <a:lumOff val="35000"/>
                </a:schemeClr>
              </a:solidFill>
              <a:ln w="6350" cmpd="sng">
                <a:solidFill>
                  <a:srgbClr val="000000"/>
                </a:solidFill>
                <a:round/>
              </a:ln>
              <a:effectLst/>
            </c:spPr>
            <c:extLst xmlns:c16r2="http://schemas.microsoft.com/office/drawing/2015/06/chart">
              <c:ext xmlns:c16="http://schemas.microsoft.com/office/drawing/2014/chart" uri="{C3380CC4-5D6E-409C-BE32-E72D297353CC}">
                <c16:uniqueId val="{00000012-B076-439F-907C-C31BC73A1B14}"/>
              </c:ext>
            </c:extLst>
          </c:dPt>
          <c:cat>
            <c:strRef>
              <c:f>'7.4'!$A$34:$A$43</c:f>
              <c:strCache>
                <c:ptCount val="10"/>
                <c:pt idx="0">
                  <c:v>Perú</c:v>
                </c:pt>
                <c:pt idx="1">
                  <c:v>Ecuador</c:v>
                </c:pt>
                <c:pt idx="2">
                  <c:v>Colombia</c:v>
                </c:pt>
                <c:pt idx="3">
                  <c:v>Costa Rica</c:v>
                </c:pt>
                <c:pt idx="4">
                  <c:v>Chile</c:v>
                </c:pt>
                <c:pt idx="5">
                  <c:v>Brasil</c:v>
                </c:pt>
                <c:pt idx="6">
                  <c:v>México</c:v>
                </c:pt>
                <c:pt idx="8">
                  <c:v>ALC</c:v>
                </c:pt>
                <c:pt idx="9">
                  <c:v>OCDE</c:v>
                </c:pt>
              </c:strCache>
            </c:strRef>
          </c:cat>
          <c:val>
            <c:numRef>
              <c:f>'7.4'!$E$34:$E$43</c:f>
              <c:numCache>
                <c:formatCode>General</c:formatCode>
                <c:ptCount val="10"/>
                <c:pt idx="0">
                  <c:v>0.0</c:v>
                </c:pt>
                <c:pt idx="1">
                  <c:v>0.25</c:v>
                </c:pt>
                <c:pt idx="2">
                  <c:v>0.0</c:v>
                </c:pt>
                <c:pt idx="3">
                  <c:v>0.0</c:v>
                </c:pt>
                <c:pt idx="4">
                  <c:v>0.0</c:v>
                </c:pt>
                <c:pt idx="5">
                  <c:v>0.4</c:v>
                </c:pt>
                <c:pt idx="6">
                  <c:v>1.0</c:v>
                </c:pt>
                <c:pt idx="8">
                  <c:v>0.235714285714286</c:v>
                </c:pt>
                <c:pt idx="9">
                  <c:v>0.348161764705882</c:v>
                </c:pt>
              </c:numCache>
            </c:numRef>
          </c:val>
          <c:extLst xmlns:c16r2="http://schemas.microsoft.com/office/drawing/2015/06/chart">
            <c:ext xmlns:c16="http://schemas.microsoft.com/office/drawing/2014/chart" uri="{C3380CC4-5D6E-409C-BE32-E72D297353CC}">
              <c16:uniqueId val="{00000013-B076-439F-907C-C31BC73A1B14}"/>
            </c:ext>
          </c:extLst>
        </c:ser>
        <c:dLbls>
          <c:showLegendKey val="0"/>
          <c:showVal val="0"/>
          <c:showCatName val="0"/>
          <c:showSerName val="0"/>
          <c:showPercent val="0"/>
          <c:showBubbleSize val="0"/>
        </c:dLbls>
        <c:gapWidth val="150"/>
        <c:overlap val="100"/>
        <c:axId val="362509456"/>
        <c:axId val="362514464"/>
      </c:barChart>
      <c:catAx>
        <c:axId val="362509456"/>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750" b="0" i="0" u="none" strike="noStrike" baseline="0">
                <a:solidFill>
                  <a:srgbClr val="000000"/>
                </a:solidFill>
                <a:latin typeface="Arial Narrow"/>
                <a:ea typeface="Arial Narrow"/>
                <a:cs typeface="Arial Narrow"/>
              </a:defRPr>
            </a:pPr>
            <a:endParaRPr lang="en-US"/>
          </a:p>
        </c:txPr>
        <c:crossAx val="362514464"/>
        <c:crosses val="autoZero"/>
        <c:auto val="1"/>
        <c:lblAlgn val="ctr"/>
        <c:lblOffset val="0"/>
        <c:tickLblSkip val="1"/>
        <c:noMultiLvlLbl val="0"/>
      </c:catAx>
      <c:valAx>
        <c:axId val="362514464"/>
        <c:scaling>
          <c:orientation val="minMax"/>
          <c:max val="4.0"/>
        </c:scaling>
        <c:delete val="0"/>
        <c:axPos val="l"/>
        <c:majorGridlines>
          <c:spPr>
            <a:ln w="9525" cmpd="sng">
              <a:solidFill>
                <a:srgbClr val="FFFFFF"/>
              </a:solidFill>
              <a:prstDash val="solid"/>
            </a:ln>
          </c:spPr>
        </c:majorGridlines>
        <c:title>
          <c:tx>
            <c:rich>
              <a:bodyPr rot="0" vert="horz"/>
              <a:lstStyle/>
              <a:p>
                <a:pPr algn="ctr">
                  <a:defRPr sz="750" b="0" i="0" u="none" strike="noStrike" baseline="0">
                    <a:solidFill>
                      <a:srgbClr val="000000"/>
                    </a:solidFill>
                    <a:latin typeface="Arial Narrow"/>
                    <a:ea typeface="Arial Narrow"/>
                    <a:cs typeface="Arial Narrow"/>
                  </a:defRPr>
                </a:pPr>
                <a:r>
                  <a:rPr lang="en-GB"/>
                  <a:t>Calificación</a:t>
                </a:r>
              </a:p>
            </c:rich>
          </c:tx>
          <c:layout>
            <c:manualLayout>
              <c:xMode val="edge"/>
              <c:yMode val="edge"/>
              <c:x val="0.00184678987665402"/>
              <c:y val="0.104584230341994"/>
            </c:manualLayout>
          </c:layout>
          <c:overlay val="0"/>
        </c:title>
        <c:numFmt formatCode="General" sourceLinked="1"/>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750" b="0" i="0" u="none" strike="noStrike" baseline="0">
                <a:solidFill>
                  <a:srgbClr val="000000"/>
                </a:solidFill>
                <a:latin typeface="Arial Narrow"/>
                <a:ea typeface="Arial Narrow"/>
                <a:cs typeface="Arial Narrow"/>
              </a:defRPr>
            </a:pPr>
            <a:endParaRPr lang="en-US"/>
          </a:p>
        </c:txPr>
        <c:crossAx val="362509456"/>
        <c:crosses val="autoZero"/>
        <c:crossBetween val="between"/>
      </c:valAx>
      <c:spPr>
        <a:solidFill>
          <a:srgbClr val="F4FFFF"/>
        </a:solidFill>
        <a:ln w="9525">
          <a:solidFill>
            <a:srgbClr val="000000"/>
          </a:solidFill>
        </a:ln>
      </c:spPr>
    </c:plotArea>
    <c:plotVisOnly val="1"/>
    <c:dispBlanksAs val="gap"/>
    <c:showDLblsOverMax val="1"/>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paperSize="9"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235565110233211"/>
          <c:y val="0.159405638528402"/>
          <c:w val="0.965318045048592"/>
          <c:h val="0.684614473639837"/>
        </c:manualLayout>
      </c:layout>
      <c:barChart>
        <c:barDir val="col"/>
        <c:grouping val="stacked"/>
        <c:varyColors val="0"/>
        <c:ser>
          <c:idx val="0"/>
          <c:order val="0"/>
          <c:tx>
            <c:strRef>
              <c:f>'7.6'!$C$29</c:f>
              <c:strCache>
                <c:ptCount val="1"/>
                <c:pt idx="0">
                  <c:v>Todas las regulaciones subordinadas</c:v>
                </c:pt>
              </c:strCache>
            </c:strRef>
          </c:tx>
          <c:spPr>
            <a:solidFill>
              <a:srgbClr val="4F81BD"/>
            </a:solidFill>
            <a:ln w="3175">
              <a:solidFill>
                <a:srgbClr val="000000"/>
              </a:solidFill>
              <a:prstDash val="solid"/>
            </a:ln>
          </c:spPr>
          <c:invertIfNegative val="0"/>
          <c:dLbls>
            <c:spPr>
              <a:noFill/>
              <a:ln>
                <a:noFill/>
              </a:ln>
              <a:effectLst/>
            </c:spPr>
            <c:txPr>
              <a:bodyPr/>
              <a:lstStyle/>
              <a:p>
                <a:pPr>
                  <a:defRPr sz="750" b="0" i="0" u="none" strike="noStrike" baseline="0">
                    <a:solidFill>
                      <a:srgbClr val="000000"/>
                    </a:solidFill>
                    <a:latin typeface="Arial Narrow"/>
                    <a:ea typeface="Arial Narrow"/>
                    <a:cs typeface="Arial Narrow"/>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'7.6'!$A$30:$B$33</c:f>
              <c:multiLvlStrCache>
                <c:ptCount val="4"/>
                <c:lvl>
                  <c:pt idx="0">
                    <c:v>¿Hay un requisito para realizar el AIR para informar el desarrollo de…?</c:v>
                  </c:pt>
                  <c:pt idx="1">
                    <c:v>En la práctica, el AIR se realiza para informar el desarrollo de….</c:v>
                  </c:pt>
                  <c:pt idx="2">
                    <c:v>¿Hay un requisito para realizar AIR para informar el desarrollo de…?</c:v>
                  </c:pt>
                  <c:pt idx="3">
                    <c:v>En la práctica, el AIR se realiza para informar el desarrollo de….</c:v>
                  </c:pt>
                </c:lvl>
                <c:lvl>
                  <c:pt idx="0">
                    <c:v>ALC</c:v>
                  </c:pt>
                  <c:pt idx="2">
                    <c:v>OCDE</c:v>
                  </c:pt>
                </c:lvl>
              </c:multiLvlStrCache>
            </c:multiLvlStrRef>
          </c:cat>
          <c:val>
            <c:numRef>
              <c:f>'7.6'!$C$30:$C$33</c:f>
              <c:numCache>
                <c:formatCode>\ #??/7</c:formatCode>
                <c:ptCount val="4"/>
                <c:pt idx="0">
                  <c:v>0.285714285714286</c:v>
                </c:pt>
                <c:pt idx="1">
                  <c:v>0.142857142857143</c:v>
                </c:pt>
                <c:pt idx="2" formatCode="#??/34">
                  <c:v>0.647058823529412</c:v>
                </c:pt>
                <c:pt idx="3" formatCode="#??/34">
                  <c:v>0.470588235294118</c:v>
                </c:pt>
              </c:numCache>
            </c:numRef>
          </c:val>
          <c:extLst xmlns:c16r2="http://schemas.microsoft.com/office/drawing/2015/06/chart">
            <c:ext xmlns:c16="http://schemas.microsoft.com/office/drawing/2014/chart" uri="{C3380CC4-5D6E-409C-BE32-E72D297353CC}">
              <c16:uniqueId val="{00000000-7E67-4EAF-9A2C-D9F3472A1EC7}"/>
            </c:ext>
          </c:extLst>
        </c:ser>
        <c:ser>
          <c:idx val="1"/>
          <c:order val="1"/>
          <c:tx>
            <c:strRef>
              <c:f>'7.6'!$D$29</c:f>
              <c:strCache>
                <c:ptCount val="1"/>
                <c:pt idx="0">
                  <c:v>Major subordinate regulations</c:v>
                </c:pt>
              </c:strCache>
            </c:strRef>
          </c:tx>
          <c:spPr>
            <a:solidFill>
              <a:srgbClr val="CCCCCC"/>
            </a:solidFill>
            <a:ln w="3175">
              <a:solidFill>
                <a:srgbClr val="000000"/>
              </a:solidFill>
              <a:prstDash val="solid"/>
            </a:ln>
          </c:spPr>
          <c:invertIfNegative val="0"/>
          <c:dLbls>
            <c:dLbl>
              <c:idx val="0"/>
              <c:delete val="1"/>
              <c:extLst xmlns:c16r2="http://schemas.microsoft.com/office/drawing/2015/06/chart">
                <c:ext xmlns:c16="http://schemas.microsoft.com/office/drawing/2014/chart" uri="{C3380CC4-5D6E-409C-BE32-E72D297353CC}">
                  <c16:uniqueId val="{00000001-7E67-4EAF-9A2C-D9F3472A1EC7}"/>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2-7E67-4EAF-9A2C-D9F3472A1EC7}"/>
                </c:ext>
                <c:ext xmlns:c15="http://schemas.microsoft.com/office/drawing/2012/chart" uri="{CE6537A1-D6FC-4f65-9D91-7224C49458BB}"/>
              </c:extLst>
            </c:dLbl>
            <c:spPr>
              <a:noFill/>
              <a:ln>
                <a:noFill/>
              </a:ln>
              <a:effectLst/>
            </c:spPr>
            <c:txPr>
              <a:bodyPr/>
              <a:lstStyle/>
              <a:p>
                <a:pPr>
                  <a:defRPr sz="750" b="0" i="0" u="none" strike="noStrike" baseline="0">
                    <a:solidFill>
                      <a:srgbClr val="000000"/>
                    </a:solidFill>
                    <a:latin typeface="Arial Narrow"/>
                    <a:ea typeface="Arial Narrow"/>
                    <a:cs typeface="Arial Narrow"/>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'7.6'!$A$30:$B$33</c:f>
              <c:multiLvlStrCache>
                <c:ptCount val="4"/>
                <c:lvl>
                  <c:pt idx="0">
                    <c:v>¿Hay un requisito para realizar el AIR para informar el desarrollo de…?</c:v>
                  </c:pt>
                  <c:pt idx="1">
                    <c:v>En la práctica, el AIR se realiza para informar el desarrollo de….</c:v>
                  </c:pt>
                  <c:pt idx="2">
                    <c:v>¿Hay un requisito para realizar AIR para informar el desarrollo de…?</c:v>
                  </c:pt>
                  <c:pt idx="3">
                    <c:v>En la práctica, el AIR se realiza para informar el desarrollo de….</c:v>
                  </c:pt>
                </c:lvl>
                <c:lvl>
                  <c:pt idx="0">
                    <c:v>ALC</c:v>
                  </c:pt>
                  <c:pt idx="2">
                    <c:v>OCDE</c:v>
                  </c:pt>
                </c:lvl>
              </c:multiLvlStrCache>
            </c:multiLvlStrRef>
          </c:cat>
          <c:val>
            <c:numRef>
              <c:f>'7.6'!$D$30:$D$33</c:f>
              <c:numCache>
                <c:formatCode>\ #??/7</c:formatCode>
                <c:ptCount val="4"/>
                <c:pt idx="0">
                  <c:v>0.0</c:v>
                </c:pt>
                <c:pt idx="1">
                  <c:v>0.0</c:v>
                </c:pt>
                <c:pt idx="2" formatCode="#??/34">
                  <c:v>0.176470588235294</c:v>
                </c:pt>
                <c:pt idx="3" formatCode="#??/34">
                  <c:v>0.235294117647059</c:v>
                </c:pt>
              </c:numCache>
            </c:numRef>
          </c:val>
          <c:extLst xmlns:c16r2="http://schemas.microsoft.com/office/drawing/2015/06/chart">
            <c:ext xmlns:c16="http://schemas.microsoft.com/office/drawing/2014/chart" uri="{C3380CC4-5D6E-409C-BE32-E72D297353CC}">
              <c16:uniqueId val="{00000003-7E67-4EAF-9A2C-D9F3472A1EC7}"/>
            </c:ext>
          </c:extLst>
        </c:ser>
        <c:ser>
          <c:idx val="2"/>
          <c:order val="2"/>
          <c:tx>
            <c:strRef>
              <c:f>'7.6'!$E$29</c:f>
              <c:strCache>
                <c:ptCount val="1"/>
                <c:pt idx="0">
                  <c:v>Some subordinate regulations</c:v>
                </c:pt>
              </c:strCache>
            </c:strRef>
          </c:tx>
          <c:spPr>
            <a:solidFill>
              <a:srgbClr val="A7B9E3"/>
            </a:solidFill>
            <a:ln w="3175">
              <a:solidFill>
                <a:srgbClr val="000000"/>
              </a:solidFill>
              <a:prstDash val="solid"/>
            </a:ln>
          </c:spPr>
          <c:invertIfNegative val="0"/>
          <c:dLbls>
            <c:spPr>
              <a:noFill/>
              <a:ln>
                <a:noFill/>
              </a:ln>
              <a:effectLst/>
            </c:spPr>
            <c:txPr>
              <a:bodyPr/>
              <a:lstStyle/>
              <a:p>
                <a:pPr>
                  <a:defRPr sz="750" b="0" i="0" u="none" strike="noStrike" baseline="0">
                    <a:solidFill>
                      <a:srgbClr val="000000"/>
                    </a:solidFill>
                    <a:latin typeface="Arial Narrow"/>
                    <a:ea typeface="Arial Narrow"/>
                    <a:cs typeface="Arial Narrow"/>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'7.6'!$A$30:$B$33</c:f>
              <c:multiLvlStrCache>
                <c:ptCount val="4"/>
                <c:lvl>
                  <c:pt idx="0">
                    <c:v>¿Hay un requisito para realizar el AIR para informar el desarrollo de…?</c:v>
                  </c:pt>
                  <c:pt idx="1">
                    <c:v>En la práctica, el AIR se realiza para informar el desarrollo de….</c:v>
                  </c:pt>
                  <c:pt idx="2">
                    <c:v>¿Hay un requisito para realizar AIR para informar el desarrollo de…?</c:v>
                  </c:pt>
                  <c:pt idx="3">
                    <c:v>En la práctica, el AIR se realiza para informar el desarrollo de….</c:v>
                  </c:pt>
                </c:lvl>
                <c:lvl>
                  <c:pt idx="0">
                    <c:v>ALC</c:v>
                  </c:pt>
                  <c:pt idx="2">
                    <c:v>OCDE</c:v>
                  </c:pt>
                </c:lvl>
              </c:multiLvlStrCache>
            </c:multiLvlStrRef>
          </c:cat>
          <c:val>
            <c:numRef>
              <c:f>'7.6'!$E$30:$E$33</c:f>
              <c:numCache>
                <c:formatCode>\ #??/7</c:formatCode>
                <c:ptCount val="4"/>
                <c:pt idx="0">
                  <c:v>0.142857142857143</c:v>
                </c:pt>
                <c:pt idx="1">
                  <c:v>0.428571428571429</c:v>
                </c:pt>
                <c:pt idx="2" formatCode="#??/34">
                  <c:v>0.117647058823529</c:v>
                </c:pt>
                <c:pt idx="3" formatCode="#??/34">
                  <c:v>0.205882352941176</c:v>
                </c:pt>
              </c:numCache>
            </c:numRef>
          </c:val>
          <c:extLst xmlns:c16r2="http://schemas.microsoft.com/office/drawing/2015/06/chart">
            <c:ext xmlns:c16="http://schemas.microsoft.com/office/drawing/2014/chart" uri="{C3380CC4-5D6E-409C-BE32-E72D297353CC}">
              <c16:uniqueId val="{00000004-7E67-4EAF-9A2C-D9F3472A1EC7}"/>
            </c:ext>
          </c:extLst>
        </c:ser>
        <c:dLbls>
          <c:showLegendKey val="0"/>
          <c:showVal val="0"/>
          <c:showCatName val="0"/>
          <c:showSerName val="0"/>
          <c:showPercent val="0"/>
          <c:showBubbleSize val="0"/>
        </c:dLbls>
        <c:gapWidth val="150"/>
        <c:overlap val="100"/>
        <c:axId val="364516016"/>
        <c:axId val="364520304"/>
      </c:barChart>
      <c:catAx>
        <c:axId val="364516016"/>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750" b="0" i="0" u="none" strike="noStrike" baseline="0">
                <a:solidFill>
                  <a:srgbClr val="000000"/>
                </a:solidFill>
                <a:latin typeface="Arial Narrow"/>
                <a:ea typeface="Arial Narrow"/>
                <a:cs typeface="Arial Narrow"/>
              </a:defRPr>
            </a:pPr>
            <a:endParaRPr lang="en-US"/>
          </a:p>
        </c:txPr>
        <c:crossAx val="364520304"/>
        <c:crosses val="autoZero"/>
        <c:auto val="1"/>
        <c:lblAlgn val="ctr"/>
        <c:lblOffset val="0"/>
        <c:tickLblSkip val="1"/>
        <c:noMultiLvlLbl val="0"/>
      </c:catAx>
      <c:valAx>
        <c:axId val="364520304"/>
        <c:scaling>
          <c:orientation val="minMax"/>
          <c:max val="1.0"/>
        </c:scaling>
        <c:delete val="1"/>
        <c:axPos val="l"/>
        <c:title>
          <c:tx>
            <c:rich>
              <a:bodyPr rot="0" vert="horz"/>
              <a:lstStyle/>
              <a:p>
                <a:pPr algn="ctr">
                  <a:defRPr sz="750" b="0" i="0" u="none" strike="noStrike" baseline="0">
                    <a:solidFill>
                      <a:srgbClr val="000000"/>
                    </a:solidFill>
                    <a:latin typeface="Arial Narrow"/>
                    <a:ea typeface="Arial Narrow"/>
                    <a:cs typeface="Arial Narrow"/>
                  </a:defRPr>
                </a:pPr>
                <a:r>
                  <a:rPr lang="en-GB"/>
                  <a:t>Number of countries</a:t>
                </a:r>
              </a:p>
            </c:rich>
          </c:tx>
          <c:layout>
            <c:manualLayout>
              <c:xMode val="edge"/>
              <c:yMode val="edge"/>
              <c:x val="0.0"/>
              <c:y val="0.0967975070531914"/>
            </c:manualLayout>
          </c:layout>
          <c:overlay val="0"/>
        </c:title>
        <c:numFmt formatCode="\ #??/7" sourceLinked="1"/>
        <c:majorTickMark val="out"/>
        <c:minorTickMark val="none"/>
        <c:tickLblPos val="nextTo"/>
        <c:crossAx val="364516016"/>
        <c:crosses val="autoZero"/>
        <c:crossBetween val="between"/>
      </c:valAx>
      <c:spPr>
        <a:solidFill>
          <a:srgbClr val="F4FFFF"/>
        </a:solidFill>
        <a:ln w="9525">
          <a:solidFill>
            <a:srgbClr val="000000"/>
          </a:solidFill>
        </a:ln>
      </c:spPr>
    </c:plotArea>
    <c:plotVisOnly val="1"/>
    <c:dispBlanksAs val="gap"/>
    <c:showDLblsOverMax val="1"/>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354706093374211"/>
          <c:y val="0.0659751115447328"/>
          <c:w val="0.962325203017042"/>
          <c:h val="0.740145280691174"/>
        </c:manualLayout>
      </c:layout>
      <c:barChart>
        <c:barDir val="col"/>
        <c:grouping val="clustered"/>
        <c:varyColors val="0"/>
        <c:ser>
          <c:idx val="0"/>
          <c:order val="0"/>
          <c:spPr>
            <a:solidFill>
              <a:srgbClr val="4F81BD"/>
            </a:solidFill>
            <a:ln w="3175">
              <a:solidFill>
                <a:srgbClr val="000000"/>
              </a:solidFill>
              <a:prstDash val="solid"/>
            </a:ln>
          </c:spPr>
          <c:invertIfNegative val="0"/>
          <c:cat>
            <c:multiLvlStrRef>
              <c:f>'7.7'!$A$28:$B$31</c:f>
              <c:multiLvlStrCache>
                <c:ptCount val="4"/>
                <c:lvl>
                  <c:pt idx="0">
                    <c:v>Nacional</c:v>
                  </c:pt>
                  <c:pt idx="1">
                    <c:v>Regional</c:v>
                  </c:pt>
                  <c:pt idx="2">
                    <c:v>Municipal</c:v>
                  </c:pt>
                </c:lvl>
                <c:lvl>
                  <c:pt idx="0">
                    <c:v>¿En qué nivel de gobierno se ha realizado la simplificación administrativa? </c:v>
                  </c:pt>
                  <c:pt idx="3">
                    <c:v>¿Hay guías metodológicas que ayuden al gobierno para realizar la procesos de simplificación administrativa? </c:v>
                  </c:pt>
                </c:lvl>
              </c:multiLvlStrCache>
            </c:multiLvlStrRef>
          </c:cat>
          <c:val>
            <c:numRef>
              <c:f>'7.7'!$C$28:$C$31</c:f>
              <c:numCache>
                <c:formatCode>General</c:formatCode>
                <c:ptCount val="4"/>
                <c:pt idx="0">
                  <c:v>7.0</c:v>
                </c:pt>
                <c:pt idx="1">
                  <c:v>4.0</c:v>
                </c:pt>
                <c:pt idx="2">
                  <c:v>4.0</c:v>
                </c:pt>
                <c:pt idx="3">
                  <c:v>4.0</c:v>
                </c:pt>
              </c:numCache>
            </c:numRef>
          </c:val>
          <c:extLst xmlns:c16r2="http://schemas.microsoft.com/office/drawing/2015/06/chart">
            <c:ext xmlns:c16="http://schemas.microsoft.com/office/drawing/2014/chart" uri="{C3380CC4-5D6E-409C-BE32-E72D297353CC}">
              <c16:uniqueId val="{00000000-05D1-4EDD-AC0E-45D462D8345F}"/>
            </c:ext>
          </c:extLst>
        </c:ser>
        <c:dLbls>
          <c:showLegendKey val="0"/>
          <c:showVal val="0"/>
          <c:showCatName val="0"/>
          <c:showSerName val="0"/>
          <c:showPercent val="0"/>
          <c:showBubbleSize val="0"/>
        </c:dLbls>
        <c:gapWidth val="150"/>
        <c:axId val="364591888"/>
        <c:axId val="364596656"/>
      </c:barChart>
      <c:catAx>
        <c:axId val="364591888"/>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750" b="0" i="0" u="none" strike="noStrike" baseline="0">
                <a:solidFill>
                  <a:srgbClr val="000000"/>
                </a:solidFill>
                <a:latin typeface="Arial Narrow"/>
                <a:ea typeface="Arial Narrow"/>
                <a:cs typeface="Arial Narrow"/>
              </a:defRPr>
            </a:pPr>
            <a:endParaRPr lang="en-US"/>
          </a:p>
        </c:txPr>
        <c:crossAx val="364596656"/>
        <c:crosses val="autoZero"/>
        <c:auto val="1"/>
        <c:lblAlgn val="ctr"/>
        <c:lblOffset val="0"/>
        <c:tickLblSkip val="1"/>
        <c:noMultiLvlLbl val="0"/>
      </c:catAx>
      <c:valAx>
        <c:axId val="364596656"/>
        <c:scaling>
          <c:orientation val="minMax"/>
          <c:max val="7.0"/>
        </c:scaling>
        <c:delete val="0"/>
        <c:axPos val="l"/>
        <c:majorGridlines>
          <c:spPr>
            <a:ln w="9525" cmpd="sng">
              <a:solidFill>
                <a:srgbClr val="FFFFFF"/>
              </a:solidFill>
              <a:prstDash val="solid"/>
            </a:ln>
          </c:spPr>
        </c:majorGridlines>
        <c:title>
          <c:tx>
            <c:rich>
              <a:bodyPr rot="0" vert="horz"/>
              <a:lstStyle/>
              <a:p>
                <a:pPr algn="ctr">
                  <a:defRPr sz="750" b="0" i="0" u="none" strike="noStrike" baseline="0">
                    <a:solidFill>
                      <a:srgbClr val="000000"/>
                    </a:solidFill>
                    <a:latin typeface="Arial Narrow"/>
                    <a:ea typeface="Arial Narrow"/>
                    <a:cs typeface="Arial Narrow"/>
                  </a:defRPr>
                </a:pPr>
                <a:r>
                  <a:rPr lang="en-GB"/>
                  <a:t>Número de países</a:t>
                </a:r>
              </a:p>
            </c:rich>
          </c:tx>
          <c:layout>
            <c:manualLayout>
              <c:xMode val="edge"/>
              <c:yMode val="edge"/>
              <c:x val="0.00163764869705423"/>
              <c:y val="0.0"/>
            </c:manualLayout>
          </c:layout>
          <c:overlay val="0"/>
        </c:title>
        <c:numFmt formatCode="General" sourceLinked="1"/>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750" b="0" i="0" u="none" strike="noStrike" baseline="0">
                <a:solidFill>
                  <a:srgbClr val="000000"/>
                </a:solidFill>
                <a:latin typeface="Arial Narrow"/>
                <a:ea typeface="Arial Narrow"/>
                <a:cs typeface="Arial Narrow"/>
              </a:defRPr>
            </a:pPr>
            <a:endParaRPr lang="en-US"/>
          </a:p>
        </c:txPr>
        <c:crossAx val="364591888"/>
        <c:crosses val="autoZero"/>
        <c:crossBetween val="between"/>
      </c:valAx>
      <c:spPr>
        <a:solidFill>
          <a:srgbClr val="F4FFFF"/>
        </a:solidFill>
        <a:ln w="9525">
          <a:solidFill>
            <a:srgbClr val="000000"/>
          </a:solidFill>
        </a:ln>
      </c:spPr>
    </c:plotArea>
    <c:plotVisOnly val="1"/>
    <c:dispBlanksAs val="gap"/>
    <c:showDLblsOverMax val="1"/>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00874457960863875"/>
          <c:y val="0.124544233389006"/>
          <c:w val="0.989069275489201"/>
          <c:h val="0.870475565850082"/>
        </c:manualLayout>
      </c:layout>
      <c:barChart>
        <c:barDir val="col"/>
        <c:grouping val="stacked"/>
        <c:varyColors val="0"/>
        <c:ser>
          <c:idx val="0"/>
          <c:order val="0"/>
          <c:tx>
            <c:strRef>
              <c:f>'7.10'!$C$30</c:f>
              <c:strCache>
                <c:ptCount val="1"/>
                <c:pt idx="0">
                  <c:v>Control Estatal</c:v>
                </c:pt>
              </c:strCache>
            </c:strRef>
          </c:tx>
          <c:spPr>
            <a:solidFill>
              <a:srgbClr val="4F81BD"/>
            </a:solidFill>
            <a:ln w="3175">
              <a:solidFill>
                <a:srgbClr val="000000"/>
              </a:solidFill>
              <a:prstDash val="solid"/>
            </a:ln>
          </c:spPr>
          <c:invertIfNegative val="0"/>
          <c:cat>
            <c:strRef>
              <c:f>'7.10'!$B$31:$B$52</c:f>
              <c:strCache>
                <c:ptCount val="22"/>
                <c:pt idx="0">
                  <c:v>Venezula</c:v>
                </c:pt>
                <c:pt idx="1">
                  <c:v>Bolivia</c:v>
                </c:pt>
                <c:pt idx="2">
                  <c:v>Argentina</c:v>
                </c:pt>
                <c:pt idx="3">
                  <c:v>Ecuador</c:v>
                </c:pt>
                <c:pt idx="4">
                  <c:v>Honduras</c:v>
                </c:pt>
                <c:pt idx="5">
                  <c:v>Uruguay</c:v>
                </c:pt>
                <c:pt idx="6">
                  <c:v>Brasil</c:v>
                </c:pt>
                <c:pt idx="7">
                  <c:v>Paraguay</c:v>
                </c:pt>
                <c:pt idx="8">
                  <c:v>Jamaica</c:v>
                </c:pt>
                <c:pt idx="9">
                  <c:v>Costa Rica</c:v>
                </c:pt>
                <c:pt idx="10">
                  <c:v>República Dominicana</c:v>
                </c:pt>
                <c:pt idx="11">
                  <c:v>Panamá</c:v>
                </c:pt>
                <c:pt idx="12">
                  <c:v>Guatemala</c:v>
                </c:pt>
                <c:pt idx="13">
                  <c:v>Nicaragua</c:v>
                </c:pt>
                <c:pt idx="14">
                  <c:v>El Salvador</c:v>
                </c:pt>
                <c:pt idx="15">
                  <c:v>México</c:v>
                </c:pt>
                <c:pt idx="16">
                  <c:v>Colombia</c:v>
                </c:pt>
                <c:pt idx="17">
                  <c:v>Perú</c:v>
                </c:pt>
                <c:pt idx="18">
                  <c:v>Chile</c:v>
                </c:pt>
                <c:pt idx="20">
                  <c:v>Promedio ALC</c:v>
                </c:pt>
                <c:pt idx="21">
                  <c:v>Promedio OCDE</c:v>
                </c:pt>
              </c:strCache>
            </c:strRef>
          </c:cat>
          <c:val>
            <c:numRef>
              <c:f>'7.10'!$C$31:$C$52</c:f>
              <c:numCache>
                <c:formatCode>General</c:formatCode>
                <c:ptCount val="22"/>
                <c:pt idx="0">
                  <c:v>1.215208333333333</c:v>
                </c:pt>
                <c:pt idx="1">
                  <c:v>1.040974666666667</c:v>
                </c:pt>
                <c:pt idx="2">
                  <c:v>1.207831</c:v>
                </c:pt>
                <c:pt idx="3">
                  <c:v>0.996426</c:v>
                </c:pt>
                <c:pt idx="4">
                  <c:v>0.895535666666667</c:v>
                </c:pt>
                <c:pt idx="5">
                  <c:v>0.989583333333333</c:v>
                </c:pt>
                <c:pt idx="6">
                  <c:v>0.837337333333333</c:v>
                </c:pt>
                <c:pt idx="7">
                  <c:v>0.797918333333333</c:v>
                </c:pt>
                <c:pt idx="8">
                  <c:v>0.990402666666667</c:v>
                </c:pt>
                <c:pt idx="9">
                  <c:v>1.035122333333333</c:v>
                </c:pt>
                <c:pt idx="10">
                  <c:v>0.765612666666667</c:v>
                </c:pt>
                <c:pt idx="11">
                  <c:v>0.705170333333333</c:v>
                </c:pt>
                <c:pt idx="12">
                  <c:v>0.735334666666667</c:v>
                </c:pt>
                <c:pt idx="13">
                  <c:v>0.699073666666666</c:v>
                </c:pt>
                <c:pt idx="14">
                  <c:v>0.632693666666667</c:v>
                </c:pt>
                <c:pt idx="15">
                  <c:v>0.672203</c:v>
                </c:pt>
                <c:pt idx="16">
                  <c:v>0.778855</c:v>
                </c:pt>
                <c:pt idx="17">
                  <c:v>0.58129</c:v>
                </c:pt>
                <c:pt idx="18">
                  <c:v>0.698350666666667</c:v>
                </c:pt>
                <c:pt idx="20">
                  <c:v>0.856574912280702</c:v>
                </c:pt>
                <c:pt idx="21">
                  <c:v>0.72593663989899</c:v>
                </c:pt>
              </c:numCache>
            </c:numRef>
          </c:val>
          <c:extLst xmlns:c16r2="http://schemas.microsoft.com/office/drawing/2015/06/chart">
            <c:ext xmlns:c16="http://schemas.microsoft.com/office/drawing/2014/chart" uri="{C3380CC4-5D6E-409C-BE32-E72D297353CC}">
              <c16:uniqueId val="{00000000-C082-4B03-AEA1-BEEF4E3123B9}"/>
            </c:ext>
          </c:extLst>
        </c:ser>
        <c:ser>
          <c:idx val="1"/>
          <c:order val="1"/>
          <c:tx>
            <c:strRef>
              <c:f>'7.10'!$D$30</c:f>
              <c:strCache>
                <c:ptCount val="1"/>
                <c:pt idx="0">
                  <c:v>Barreras a la iniciativa empresarial</c:v>
                </c:pt>
              </c:strCache>
            </c:strRef>
          </c:tx>
          <c:spPr>
            <a:solidFill>
              <a:srgbClr val="CCCCCC"/>
            </a:solidFill>
            <a:ln w="3175">
              <a:solidFill>
                <a:srgbClr val="000000"/>
              </a:solidFill>
              <a:prstDash val="solid"/>
            </a:ln>
          </c:spPr>
          <c:invertIfNegative val="0"/>
          <c:cat>
            <c:strRef>
              <c:f>'7.10'!$B$31:$B$52</c:f>
              <c:strCache>
                <c:ptCount val="22"/>
                <c:pt idx="0">
                  <c:v>Venezula</c:v>
                </c:pt>
                <c:pt idx="1">
                  <c:v>Bolivia</c:v>
                </c:pt>
                <c:pt idx="2">
                  <c:v>Argentina</c:v>
                </c:pt>
                <c:pt idx="3">
                  <c:v>Ecuador</c:v>
                </c:pt>
                <c:pt idx="4">
                  <c:v>Honduras</c:v>
                </c:pt>
                <c:pt idx="5">
                  <c:v>Uruguay</c:v>
                </c:pt>
                <c:pt idx="6">
                  <c:v>Brasil</c:v>
                </c:pt>
                <c:pt idx="7">
                  <c:v>Paraguay</c:v>
                </c:pt>
                <c:pt idx="8">
                  <c:v>Jamaica</c:v>
                </c:pt>
                <c:pt idx="9">
                  <c:v>Costa Rica</c:v>
                </c:pt>
                <c:pt idx="10">
                  <c:v>República Dominicana</c:v>
                </c:pt>
                <c:pt idx="11">
                  <c:v>Panamá</c:v>
                </c:pt>
                <c:pt idx="12">
                  <c:v>Guatemala</c:v>
                </c:pt>
                <c:pt idx="13">
                  <c:v>Nicaragua</c:v>
                </c:pt>
                <c:pt idx="14">
                  <c:v>El Salvador</c:v>
                </c:pt>
                <c:pt idx="15">
                  <c:v>México</c:v>
                </c:pt>
                <c:pt idx="16">
                  <c:v>Colombia</c:v>
                </c:pt>
                <c:pt idx="17">
                  <c:v>Perú</c:v>
                </c:pt>
                <c:pt idx="18">
                  <c:v>Chile</c:v>
                </c:pt>
                <c:pt idx="20">
                  <c:v>Promedio ALC</c:v>
                </c:pt>
                <c:pt idx="21">
                  <c:v>Promedio OCDE</c:v>
                </c:pt>
              </c:strCache>
            </c:strRef>
          </c:cat>
          <c:val>
            <c:numRef>
              <c:f>'7.10'!$D$31:$D$52</c:f>
              <c:numCache>
                <c:formatCode>General</c:formatCode>
                <c:ptCount val="22"/>
                <c:pt idx="0">
                  <c:v>1.30798</c:v>
                </c:pt>
                <c:pt idx="1">
                  <c:v>1.245105666666667</c:v>
                </c:pt>
                <c:pt idx="2">
                  <c:v>0.985402666666667</c:v>
                </c:pt>
                <c:pt idx="3">
                  <c:v>1.152025333333333</c:v>
                </c:pt>
                <c:pt idx="4">
                  <c:v>1.164095666666667</c:v>
                </c:pt>
                <c:pt idx="5">
                  <c:v>0.777697666666667</c:v>
                </c:pt>
                <c:pt idx="6">
                  <c:v>0.959278333333333</c:v>
                </c:pt>
                <c:pt idx="7">
                  <c:v>0.717369666666667</c:v>
                </c:pt>
                <c:pt idx="8">
                  <c:v>1.004897333333333</c:v>
                </c:pt>
                <c:pt idx="9">
                  <c:v>0.894282666666667</c:v>
                </c:pt>
                <c:pt idx="10">
                  <c:v>0.865583666666667</c:v>
                </c:pt>
                <c:pt idx="11">
                  <c:v>0.609552333333333</c:v>
                </c:pt>
                <c:pt idx="12">
                  <c:v>0.871145333333333</c:v>
                </c:pt>
                <c:pt idx="13">
                  <c:v>0.985073666666667</c:v>
                </c:pt>
                <c:pt idx="14">
                  <c:v>0.879435</c:v>
                </c:pt>
                <c:pt idx="15">
                  <c:v>0.728494666666667</c:v>
                </c:pt>
                <c:pt idx="16">
                  <c:v>0.626756666666667</c:v>
                </c:pt>
                <c:pt idx="17">
                  <c:v>0.685791666666667</c:v>
                </c:pt>
                <c:pt idx="18">
                  <c:v>0.673915666666667</c:v>
                </c:pt>
                <c:pt idx="20">
                  <c:v>0.901783350877193</c:v>
                </c:pt>
                <c:pt idx="21">
                  <c:v>0.567073232659933</c:v>
                </c:pt>
              </c:numCache>
            </c:numRef>
          </c:val>
          <c:extLst xmlns:c16r2="http://schemas.microsoft.com/office/drawing/2015/06/chart">
            <c:ext xmlns:c16="http://schemas.microsoft.com/office/drawing/2014/chart" uri="{C3380CC4-5D6E-409C-BE32-E72D297353CC}">
              <c16:uniqueId val="{00000001-C082-4B03-AEA1-BEEF4E3123B9}"/>
            </c:ext>
          </c:extLst>
        </c:ser>
        <c:ser>
          <c:idx val="2"/>
          <c:order val="2"/>
          <c:tx>
            <c:strRef>
              <c:f>'7.10'!$E$30</c:f>
              <c:strCache>
                <c:ptCount val="1"/>
                <c:pt idx="0">
                  <c:v>Barreras al comercio e inversión</c:v>
                </c:pt>
              </c:strCache>
            </c:strRef>
          </c:tx>
          <c:spPr>
            <a:solidFill>
              <a:srgbClr val="A7B9E3"/>
            </a:solidFill>
            <a:ln w="3175">
              <a:solidFill>
                <a:srgbClr val="000000"/>
              </a:solidFill>
              <a:prstDash val="solid"/>
            </a:ln>
          </c:spPr>
          <c:invertIfNegative val="0"/>
          <c:cat>
            <c:strRef>
              <c:f>'7.10'!$B$31:$B$52</c:f>
              <c:strCache>
                <c:ptCount val="22"/>
                <c:pt idx="0">
                  <c:v>Venezula</c:v>
                </c:pt>
                <c:pt idx="1">
                  <c:v>Bolivia</c:v>
                </c:pt>
                <c:pt idx="2">
                  <c:v>Argentina</c:v>
                </c:pt>
                <c:pt idx="3">
                  <c:v>Ecuador</c:v>
                </c:pt>
                <c:pt idx="4">
                  <c:v>Honduras</c:v>
                </c:pt>
                <c:pt idx="5">
                  <c:v>Uruguay</c:v>
                </c:pt>
                <c:pt idx="6">
                  <c:v>Brasil</c:v>
                </c:pt>
                <c:pt idx="7">
                  <c:v>Paraguay</c:v>
                </c:pt>
                <c:pt idx="8">
                  <c:v>Jamaica</c:v>
                </c:pt>
                <c:pt idx="9">
                  <c:v>Costa Rica</c:v>
                </c:pt>
                <c:pt idx="10">
                  <c:v>República Dominicana</c:v>
                </c:pt>
                <c:pt idx="11">
                  <c:v>Panamá</c:v>
                </c:pt>
                <c:pt idx="12">
                  <c:v>Guatemala</c:v>
                </c:pt>
                <c:pt idx="13">
                  <c:v>Nicaragua</c:v>
                </c:pt>
                <c:pt idx="14">
                  <c:v>El Salvador</c:v>
                </c:pt>
                <c:pt idx="15">
                  <c:v>México</c:v>
                </c:pt>
                <c:pt idx="16">
                  <c:v>Colombia</c:v>
                </c:pt>
                <c:pt idx="17">
                  <c:v>Perú</c:v>
                </c:pt>
                <c:pt idx="18">
                  <c:v>Chile</c:v>
                </c:pt>
                <c:pt idx="20">
                  <c:v>Promedio ALC</c:v>
                </c:pt>
                <c:pt idx="21">
                  <c:v>Promedio OCDE</c:v>
                </c:pt>
              </c:strCache>
            </c:strRef>
          </c:cat>
          <c:val>
            <c:numRef>
              <c:f>'7.10'!$E$31:$E$52</c:f>
              <c:numCache>
                <c:formatCode>General</c:formatCode>
                <c:ptCount val="22"/>
                <c:pt idx="0">
                  <c:v>0.905477333333333</c:v>
                </c:pt>
                <c:pt idx="1">
                  <c:v>1.034045333333333</c:v>
                </c:pt>
                <c:pt idx="2">
                  <c:v>0.920447666666667</c:v>
                </c:pt>
                <c:pt idx="3">
                  <c:v>0.833272666666667</c:v>
                </c:pt>
                <c:pt idx="4">
                  <c:v>0.84234</c:v>
                </c:pt>
                <c:pt idx="5">
                  <c:v>0.798688</c:v>
                </c:pt>
                <c:pt idx="6">
                  <c:v>0.746181333333333</c:v>
                </c:pt>
                <c:pt idx="7">
                  <c:v>0.93109</c:v>
                </c:pt>
                <c:pt idx="8">
                  <c:v>0.401777</c:v>
                </c:pt>
                <c:pt idx="9">
                  <c:v>0.445101666666667</c:v>
                </c:pt>
                <c:pt idx="10">
                  <c:v>0.624575</c:v>
                </c:pt>
                <c:pt idx="11">
                  <c:v>0.919902</c:v>
                </c:pt>
                <c:pt idx="12">
                  <c:v>0.531582333333333</c:v>
                </c:pt>
                <c:pt idx="13">
                  <c:v>0.3201774</c:v>
                </c:pt>
                <c:pt idx="14">
                  <c:v>0.478431333333333</c:v>
                </c:pt>
                <c:pt idx="15">
                  <c:v>0.505528666666667</c:v>
                </c:pt>
                <c:pt idx="16">
                  <c:v>0.360098</c:v>
                </c:pt>
                <c:pt idx="17">
                  <c:v>0.395410333333333</c:v>
                </c:pt>
                <c:pt idx="18">
                  <c:v>0.141937233333333</c:v>
                </c:pt>
                <c:pt idx="20">
                  <c:v>0.63874017368421</c:v>
                </c:pt>
                <c:pt idx="21">
                  <c:v>0.174749539393939</c:v>
                </c:pt>
              </c:numCache>
            </c:numRef>
          </c:val>
          <c:extLst xmlns:c16r2="http://schemas.microsoft.com/office/drawing/2015/06/chart">
            <c:ext xmlns:c16="http://schemas.microsoft.com/office/drawing/2014/chart" uri="{C3380CC4-5D6E-409C-BE32-E72D297353CC}">
              <c16:uniqueId val="{00000002-C082-4B03-AEA1-BEEF4E3123B9}"/>
            </c:ext>
          </c:extLst>
        </c:ser>
        <c:dLbls>
          <c:showLegendKey val="0"/>
          <c:showVal val="0"/>
          <c:showCatName val="0"/>
          <c:showSerName val="0"/>
          <c:showPercent val="0"/>
          <c:showBubbleSize val="0"/>
        </c:dLbls>
        <c:gapWidth val="150"/>
        <c:overlap val="100"/>
        <c:axId val="362635120"/>
        <c:axId val="362640144"/>
      </c:barChart>
      <c:catAx>
        <c:axId val="362635120"/>
        <c:scaling>
          <c:orientation val="minMax"/>
        </c:scaling>
        <c:delete val="0"/>
        <c:axPos val="b"/>
        <c:majorGridlines>
          <c:spPr>
            <a:ln w="9525" cmpd="sng">
              <a:solidFill>
                <a:srgbClr val="FFFFFF"/>
              </a:solidFill>
              <a:prstDash val="solid"/>
            </a:ln>
          </c:spPr>
        </c:majorGridlines>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a:solidFill>
                  <a:srgbClr val="000000"/>
                </a:solidFill>
                <a:latin typeface="Arial Narrow"/>
                <a:ea typeface="Arial Narrow"/>
                <a:cs typeface="Arial Narrow"/>
              </a:defRPr>
            </a:pPr>
            <a:endParaRPr lang="en-US"/>
          </a:p>
        </c:txPr>
        <c:crossAx val="362640144"/>
        <c:crosses val="autoZero"/>
        <c:auto val="1"/>
        <c:lblAlgn val="ctr"/>
        <c:lblOffset val="0"/>
        <c:tickLblSkip val="1"/>
        <c:noMultiLvlLbl val="0"/>
      </c:catAx>
      <c:valAx>
        <c:axId val="362640144"/>
        <c:scaling>
          <c:orientation val="minMax"/>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362635120"/>
        <c:crosses val="autoZero"/>
        <c:crossBetween val="between"/>
      </c:valAx>
      <c:spPr>
        <a:solidFill>
          <a:srgbClr val="F4FFFF"/>
        </a:solidFill>
        <a:ln w="9525">
          <a:solidFill>
            <a:srgbClr val="000000"/>
          </a:solidFill>
        </a:ln>
      </c:spPr>
    </c:plotArea>
    <c:plotVisOnly val="1"/>
    <c:dispBlanksAs val="gap"/>
    <c:showDLblsOverMax val="1"/>
  </c:chart>
  <c:spPr>
    <a:noFill/>
    <a:ln w="9525">
      <a:noFill/>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206335420196"/>
          <c:y val="0.0318148879100238"/>
          <c:w val="0.613162936476537"/>
          <c:h val="0.936370224179952"/>
        </c:manualLayout>
      </c:layout>
      <c:pieChart>
        <c:varyColors val="1"/>
        <c:ser>
          <c:idx val="0"/>
          <c:order val="0"/>
          <c:dPt>
            <c:idx val="0"/>
            <c:bubble3D val="0"/>
            <c:extLst xmlns:c16r2="http://schemas.microsoft.com/office/drawing/2015/06/chart">
              <c:ext xmlns:c16="http://schemas.microsoft.com/office/drawing/2014/chart" uri="{C3380CC4-5D6E-409C-BE32-E72D297353CC}">
                <c16:uniqueId val="{00000000-CDD9-4BEA-AE2E-C72B8C96576E}"/>
              </c:ext>
            </c:extLst>
          </c:dPt>
          <c:dPt>
            <c:idx val="1"/>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2-CDD9-4BEA-AE2E-C72B8C96576E}"/>
              </c:ext>
            </c:extLst>
          </c:dPt>
          <c:dPt>
            <c:idx val="2"/>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4-CDD9-4BEA-AE2E-C72B8C96576E}"/>
              </c:ext>
            </c:extLst>
          </c:dPt>
          <c:dPt>
            <c:idx val="3"/>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6-CDD9-4BEA-AE2E-C72B8C96576E}"/>
              </c:ext>
            </c:extLst>
          </c:dPt>
          <c:dPt>
            <c:idx val="4"/>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8-CDD9-4BEA-AE2E-C72B8C96576E}"/>
              </c:ext>
            </c:extLst>
          </c:dPt>
          <c:dPt>
            <c:idx val="5"/>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A-CDD9-4BEA-AE2E-C72B8C96576E}"/>
              </c:ext>
            </c:extLst>
          </c:dPt>
          <c:dPt>
            <c:idx val="6"/>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C-CDD9-4BEA-AE2E-C72B8C96576E}"/>
              </c:ext>
            </c:extLst>
          </c:dPt>
          <c:dPt>
            <c:idx val="7"/>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E-CDD9-4BEA-AE2E-C72B8C96576E}"/>
              </c:ext>
            </c:extLst>
          </c:dPt>
          <c:dPt>
            <c:idx val="8"/>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10-CDD9-4BEA-AE2E-C72B8C96576E}"/>
              </c:ext>
            </c:extLst>
          </c:dPt>
          <c:dPt>
            <c:idx val="9"/>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12-CDD9-4BEA-AE2E-C72B8C96576E}"/>
              </c:ext>
            </c:extLst>
          </c:dPt>
          <c:dPt>
            <c:idx val="10"/>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14-CDD9-4BEA-AE2E-C72B8C96576E}"/>
              </c:ext>
            </c:extLst>
          </c:dPt>
          <c:dPt>
            <c:idx val="11"/>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16-CDD9-4BEA-AE2E-C72B8C96576E}"/>
              </c:ext>
            </c:extLst>
          </c:dPt>
          <c:dPt>
            <c:idx val="12"/>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18-CDD9-4BEA-AE2E-C72B8C96576E}"/>
              </c:ext>
            </c:extLst>
          </c:dPt>
          <c:dPt>
            <c:idx val="13"/>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1A-CDD9-4BEA-AE2E-C72B8C96576E}"/>
              </c:ext>
            </c:extLst>
          </c:dPt>
          <c:dPt>
            <c:idx val="14"/>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1C-CDD9-4BEA-AE2E-C72B8C96576E}"/>
              </c:ext>
            </c:extLst>
          </c:dPt>
          <c:dPt>
            <c:idx val="15"/>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1E-CDD9-4BEA-AE2E-C72B8C96576E}"/>
              </c:ext>
            </c:extLst>
          </c:dPt>
          <c:dPt>
            <c:idx val="16"/>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20-CDD9-4BEA-AE2E-C72B8C96576E}"/>
              </c:ext>
            </c:extLst>
          </c:dPt>
          <c:dPt>
            <c:idx val="17"/>
            <c:bubble3D val="0"/>
            <c:spPr>
              <a:solidFill>
                <a:schemeClr val="bg1">
                  <a:lumMod val="75000"/>
                </a:schemeClr>
              </a:solidFill>
            </c:spPr>
            <c:extLst xmlns:c16r2="http://schemas.microsoft.com/office/drawing/2015/06/chart">
              <c:ext xmlns:c16="http://schemas.microsoft.com/office/drawing/2014/chart" uri="{C3380CC4-5D6E-409C-BE32-E72D297353CC}">
                <c16:uniqueId val="{00000022-CDD9-4BEA-AE2E-C72B8C96576E}"/>
              </c:ext>
            </c:extLst>
          </c:dPt>
          <c:dPt>
            <c:idx val="18"/>
            <c:bubble3D val="0"/>
            <c:spPr>
              <a:solidFill>
                <a:schemeClr val="bg1">
                  <a:lumMod val="75000"/>
                </a:schemeClr>
              </a:solidFill>
            </c:spPr>
            <c:extLst xmlns:c16r2="http://schemas.microsoft.com/office/drawing/2015/06/chart">
              <c:ext xmlns:c16="http://schemas.microsoft.com/office/drawing/2014/chart" uri="{C3380CC4-5D6E-409C-BE32-E72D297353CC}">
                <c16:uniqueId val="{00000024-CDD9-4BEA-AE2E-C72B8C96576E}"/>
              </c:ext>
            </c:extLst>
          </c:dPt>
          <c:dPt>
            <c:idx val="19"/>
            <c:bubble3D val="0"/>
            <c:spPr>
              <a:solidFill>
                <a:schemeClr val="bg1">
                  <a:lumMod val="75000"/>
                </a:schemeClr>
              </a:solidFill>
            </c:spPr>
            <c:extLst xmlns:c16r2="http://schemas.microsoft.com/office/drawing/2015/06/chart">
              <c:ext xmlns:c16="http://schemas.microsoft.com/office/drawing/2014/chart" uri="{C3380CC4-5D6E-409C-BE32-E72D297353CC}">
                <c16:uniqueId val="{00000026-CDD9-4BEA-AE2E-C72B8C96576E}"/>
              </c:ext>
            </c:extLst>
          </c:dPt>
          <c:dPt>
            <c:idx val="20"/>
            <c:bubble3D val="0"/>
            <c:spPr>
              <a:solidFill>
                <a:schemeClr val="bg1">
                  <a:lumMod val="75000"/>
                </a:schemeClr>
              </a:solidFill>
            </c:spPr>
            <c:extLst xmlns:c16r2="http://schemas.microsoft.com/office/drawing/2015/06/chart">
              <c:ext xmlns:c16="http://schemas.microsoft.com/office/drawing/2014/chart" uri="{C3380CC4-5D6E-409C-BE32-E72D297353CC}">
                <c16:uniqueId val="{00000028-CDD9-4BEA-AE2E-C72B8C96576E}"/>
              </c:ext>
            </c:extLst>
          </c:dPt>
          <c:dPt>
            <c:idx val="21"/>
            <c:bubble3D val="0"/>
            <c:spPr>
              <a:solidFill>
                <a:schemeClr val="bg1">
                  <a:lumMod val="75000"/>
                </a:schemeClr>
              </a:solidFill>
            </c:spPr>
            <c:extLst xmlns:c16r2="http://schemas.microsoft.com/office/drawing/2015/06/chart">
              <c:ext xmlns:c16="http://schemas.microsoft.com/office/drawing/2014/chart" uri="{C3380CC4-5D6E-409C-BE32-E72D297353CC}">
                <c16:uniqueId val="{0000002A-CDD9-4BEA-AE2E-C72B8C96576E}"/>
              </c:ext>
            </c:extLst>
          </c:dPt>
          <c:dPt>
            <c:idx val="22"/>
            <c:bubble3D val="0"/>
            <c:spPr>
              <a:solidFill>
                <a:schemeClr val="bg1">
                  <a:lumMod val="75000"/>
                </a:schemeClr>
              </a:solidFill>
            </c:spPr>
            <c:extLst xmlns:c16r2="http://schemas.microsoft.com/office/drawing/2015/06/chart">
              <c:ext xmlns:c16="http://schemas.microsoft.com/office/drawing/2014/chart" uri="{C3380CC4-5D6E-409C-BE32-E72D297353CC}">
                <c16:uniqueId val="{0000002C-CDD9-4BEA-AE2E-C72B8C96576E}"/>
              </c:ext>
            </c:extLst>
          </c:dPt>
          <c:dLbls>
            <c:dLbl>
              <c:idx val="14"/>
              <c:delete val="1"/>
              <c:extLst xmlns:c16r2="http://schemas.microsoft.com/office/drawing/2015/06/chart">
                <c:ext xmlns:c16="http://schemas.microsoft.com/office/drawing/2014/chart" uri="{C3380CC4-5D6E-409C-BE32-E72D297353CC}">
                  <c16:uniqueId val="{0000001C-CDD9-4BEA-AE2E-C72B8C96576E}"/>
                </c:ext>
                <c:ext xmlns:c15="http://schemas.microsoft.com/office/drawing/2012/chart" uri="{CE6537A1-D6FC-4f65-9D91-7224C49458BB}"/>
              </c:extLst>
            </c:dLbl>
            <c:dLbl>
              <c:idx val="15"/>
              <c:layout>
                <c:manualLayout>
                  <c:x val="0.0551175055002527"/>
                  <c:y val="-0.0387383267600784"/>
                </c:manualLayout>
              </c:layout>
              <c:tx>
                <c:rich>
                  <a:bodyPr/>
                  <a:lstStyle/>
                  <a:p>
                    <a:r>
                      <a:rPr lang="en-US"/>
                      <a:t>TTO</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CDD9-4BEA-AE2E-C72B8C96576E}"/>
                </c:ext>
                <c:ext xmlns:c15="http://schemas.microsoft.com/office/drawing/2012/chart" uri="{CE6537A1-D6FC-4f65-9D91-7224C49458BB}"/>
              </c:extLst>
            </c:dLbl>
            <c:dLbl>
              <c:idx val="16"/>
              <c:tx>
                <c:rich>
                  <a:bodyPr rot="0" vert="horz"/>
                  <a:lstStyle/>
                  <a:p>
                    <a:pPr>
                      <a:defRPr sz="800">
                        <a:solidFill>
                          <a:schemeClr val="bg1"/>
                        </a:solidFill>
                      </a:defRPr>
                    </a:pPr>
                    <a:r>
                      <a:rPr lang="en-US">
                        <a:solidFill>
                          <a:schemeClr val="bg1"/>
                        </a:solidFill>
                      </a:rPr>
                      <a:t>URY</a:t>
                    </a:r>
                  </a:p>
                </c:rich>
              </c:tx>
              <c:spPr>
                <a:noFill/>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CDD9-4BEA-AE2E-C72B8C96576E}"/>
                </c:ext>
                <c:ext xmlns:c15="http://schemas.microsoft.com/office/drawing/2012/chart" uri="{CE6537A1-D6FC-4f65-9D91-7224C49458BB}"/>
              </c:extLst>
            </c:dLbl>
            <c:spPr>
              <a:noFill/>
              <a:ln>
                <a:noFill/>
              </a:ln>
              <a:effectLst/>
            </c:spPr>
            <c:txPr>
              <a:bodyPr rot="0" vert="horz"/>
              <a:lstStyle/>
              <a:p>
                <a:pPr>
                  <a:defRPr sz="800">
                    <a:solidFill>
                      <a:schemeClr val="bg1"/>
                    </a:solidFill>
                  </a:defRPr>
                </a:pPr>
                <a:endParaRPr lang="en-US"/>
              </a:p>
            </c:txPr>
            <c:dLblPos val="inEnd"/>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'8.1'!$D$37:$D$59</c:f>
              <c:strCache>
                <c:ptCount val="23"/>
                <c:pt idx="0">
                  <c:v>ARG</c:v>
                </c:pt>
                <c:pt idx="1">
                  <c:v>BLZ</c:v>
                </c:pt>
                <c:pt idx="2">
                  <c:v>BRA</c:v>
                </c:pt>
                <c:pt idx="3">
                  <c:v>CHL</c:v>
                </c:pt>
                <c:pt idx="4">
                  <c:v>COL</c:v>
                </c:pt>
                <c:pt idx="5">
                  <c:v>CRI</c:v>
                </c:pt>
                <c:pt idx="6">
                  <c:v>DOM</c:v>
                </c:pt>
                <c:pt idx="7">
                  <c:v>ECU</c:v>
                </c:pt>
                <c:pt idx="8">
                  <c:v>GTM</c:v>
                </c:pt>
                <c:pt idx="9">
                  <c:v>HND</c:v>
                </c:pt>
                <c:pt idx="10">
                  <c:v>JAM</c:v>
                </c:pt>
                <c:pt idx="11">
                  <c:v>MEX</c:v>
                </c:pt>
                <c:pt idx="12">
                  <c:v>PAN</c:v>
                </c:pt>
                <c:pt idx="13">
                  <c:v>PRY</c:v>
                </c:pt>
                <c:pt idx="14">
                  <c:v>PER</c:v>
                </c:pt>
                <c:pt idx="15">
                  <c:v>TTO</c:v>
                </c:pt>
                <c:pt idx="16">
                  <c:v>URY</c:v>
                </c:pt>
                <c:pt idx="17">
                  <c:v>BHS</c:v>
                </c:pt>
                <c:pt idx="18">
                  <c:v>SLV</c:v>
                </c:pt>
                <c:pt idx="19">
                  <c:v>GRD</c:v>
                </c:pt>
                <c:pt idx="20">
                  <c:v>HTI</c:v>
                </c:pt>
                <c:pt idx="21">
                  <c:v>NIC</c:v>
                </c:pt>
                <c:pt idx="22">
                  <c:v>SUR</c:v>
                </c:pt>
              </c:strCache>
            </c:strRef>
          </c:cat>
          <c:val>
            <c:numRef>
              <c:f>'8.1'!$E$37:$E$59</c:f>
              <c:numCache>
                <c:formatCode>General</c:formatCode>
                <c:ptCount val="23"/>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numCache>
            </c:numRef>
          </c:val>
          <c:extLst xmlns:c16r2="http://schemas.microsoft.com/office/drawing/2015/06/chart">
            <c:ext xmlns:c16="http://schemas.microsoft.com/office/drawing/2014/chart" uri="{C3380CC4-5D6E-409C-BE32-E72D297353CC}">
              <c16:uniqueId val="{0000002D-CDD9-4BEA-AE2E-C72B8C96576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extLst xmlns:c16r2="http://schemas.microsoft.com/office/drawing/2015/06/chart">
              <c:ext xmlns:c16="http://schemas.microsoft.com/office/drawing/2014/chart" uri="{C3380CC4-5D6E-409C-BE32-E72D297353CC}">
                <c16:uniqueId val="{00000000-B6CE-4CF4-94B3-F12A95AAF7D4}"/>
              </c:ext>
            </c:extLst>
          </c:dPt>
          <c:dPt>
            <c:idx val="1"/>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2-B6CE-4CF4-94B3-F12A95AAF7D4}"/>
              </c:ext>
            </c:extLst>
          </c:dPt>
          <c:dPt>
            <c:idx val="2"/>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4-B6CE-4CF4-94B3-F12A95AAF7D4}"/>
              </c:ext>
            </c:extLst>
          </c:dPt>
          <c:dPt>
            <c:idx val="3"/>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6-B6CE-4CF4-94B3-F12A95AAF7D4}"/>
              </c:ext>
            </c:extLst>
          </c:dPt>
          <c:dPt>
            <c:idx val="4"/>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8-B6CE-4CF4-94B3-F12A95AAF7D4}"/>
              </c:ext>
            </c:extLst>
          </c:dPt>
          <c:dPt>
            <c:idx val="5"/>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A-B6CE-4CF4-94B3-F12A95AAF7D4}"/>
              </c:ext>
            </c:extLst>
          </c:dPt>
          <c:dPt>
            <c:idx val="6"/>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C-B6CE-4CF4-94B3-F12A95AAF7D4}"/>
              </c:ext>
            </c:extLst>
          </c:dPt>
          <c:dPt>
            <c:idx val="7"/>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0E-B6CE-4CF4-94B3-F12A95AAF7D4}"/>
              </c:ext>
            </c:extLst>
          </c:dPt>
          <c:dPt>
            <c:idx val="8"/>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10-B6CE-4CF4-94B3-F12A95AAF7D4}"/>
              </c:ext>
            </c:extLst>
          </c:dPt>
          <c:dPt>
            <c:idx val="9"/>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12-B6CE-4CF4-94B3-F12A95AAF7D4}"/>
              </c:ext>
            </c:extLst>
          </c:dPt>
          <c:dPt>
            <c:idx val="10"/>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14-B6CE-4CF4-94B3-F12A95AAF7D4}"/>
              </c:ext>
            </c:extLst>
          </c:dPt>
          <c:dPt>
            <c:idx val="11"/>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16-B6CE-4CF4-94B3-F12A95AAF7D4}"/>
              </c:ext>
            </c:extLst>
          </c:dPt>
          <c:dPt>
            <c:idx val="12"/>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18-B6CE-4CF4-94B3-F12A95AAF7D4}"/>
              </c:ext>
            </c:extLst>
          </c:dPt>
          <c:dPt>
            <c:idx val="13"/>
            <c:bubble3D val="0"/>
            <c:spPr>
              <a:solidFill>
                <a:schemeClr val="accent1">
                  <a:lumMod val="75000"/>
                </a:schemeClr>
              </a:solidFill>
            </c:spPr>
            <c:extLst xmlns:c16r2="http://schemas.microsoft.com/office/drawing/2015/06/chart">
              <c:ext xmlns:c16="http://schemas.microsoft.com/office/drawing/2014/chart" uri="{C3380CC4-5D6E-409C-BE32-E72D297353CC}">
                <c16:uniqueId val="{0000001A-B6CE-4CF4-94B3-F12A95AAF7D4}"/>
              </c:ext>
            </c:extLst>
          </c:dPt>
          <c:dPt>
            <c:idx val="14"/>
            <c:bubble3D val="0"/>
            <c:spPr>
              <a:solidFill>
                <a:schemeClr val="bg1">
                  <a:lumMod val="75000"/>
                </a:schemeClr>
              </a:solidFill>
            </c:spPr>
            <c:extLst xmlns:c16r2="http://schemas.microsoft.com/office/drawing/2015/06/chart">
              <c:ext xmlns:c16="http://schemas.microsoft.com/office/drawing/2014/chart" uri="{C3380CC4-5D6E-409C-BE32-E72D297353CC}">
                <c16:uniqueId val="{0000001C-B6CE-4CF4-94B3-F12A95AAF7D4}"/>
              </c:ext>
            </c:extLst>
          </c:dPt>
          <c:dPt>
            <c:idx val="15"/>
            <c:bubble3D val="0"/>
            <c:spPr>
              <a:solidFill>
                <a:schemeClr val="bg1">
                  <a:lumMod val="75000"/>
                </a:schemeClr>
              </a:solidFill>
            </c:spPr>
            <c:extLst xmlns:c16r2="http://schemas.microsoft.com/office/drawing/2015/06/chart">
              <c:ext xmlns:c16="http://schemas.microsoft.com/office/drawing/2014/chart" uri="{C3380CC4-5D6E-409C-BE32-E72D297353CC}">
                <c16:uniqueId val="{0000001E-B6CE-4CF4-94B3-F12A95AAF7D4}"/>
              </c:ext>
            </c:extLst>
          </c:dPt>
          <c:dPt>
            <c:idx val="16"/>
            <c:bubble3D val="0"/>
            <c:spPr>
              <a:solidFill>
                <a:schemeClr val="bg1">
                  <a:lumMod val="75000"/>
                </a:schemeClr>
              </a:solidFill>
            </c:spPr>
            <c:extLst xmlns:c16r2="http://schemas.microsoft.com/office/drawing/2015/06/chart">
              <c:ext xmlns:c16="http://schemas.microsoft.com/office/drawing/2014/chart" uri="{C3380CC4-5D6E-409C-BE32-E72D297353CC}">
                <c16:uniqueId val="{00000020-B6CE-4CF4-94B3-F12A95AAF7D4}"/>
              </c:ext>
            </c:extLst>
          </c:dPt>
          <c:dPt>
            <c:idx val="17"/>
            <c:bubble3D val="0"/>
            <c:spPr>
              <a:solidFill>
                <a:schemeClr val="bg1">
                  <a:lumMod val="75000"/>
                </a:schemeClr>
              </a:solidFill>
            </c:spPr>
            <c:extLst xmlns:c16r2="http://schemas.microsoft.com/office/drawing/2015/06/chart">
              <c:ext xmlns:c16="http://schemas.microsoft.com/office/drawing/2014/chart" uri="{C3380CC4-5D6E-409C-BE32-E72D297353CC}">
                <c16:uniqueId val="{00000022-B6CE-4CF4-94B3-F12A95AAF7D4}"/>
              </c:ext>
            </c:extLst>
          </c:dPt>
          <c:dPt>
            <c:idx val="18"/>
            <c:bubble3D val="0"/>
            <c:spPr>
              <a:solidFill>
                <a:schemeClr val="bg1">
                  <a:lumMod val="75000"/>
                </a:schemeClr>
              </a:solidFill>
            </c:spPr>
            <c:extLst xmlns:c16r2="http://schemas.microsoft.com/office/drawing/2015/06/chart">
              <c:ext xmlns:c16="http://schemas.microsoft.com/office/drawing/2014/chart" uri="{C3380CC4-5D6E-409C-BE32-E72D297353CC}">
                <c16:uniqueId val="{00000024-B6CE-4CF4-94B3-F12A95AAF7D4}"/>
              </c:ext>
            </c:extLst>
          </c:dPt>
          <c:dPt>
            <c:idx val="19"/>
            <c:bubble3D val="0"/>
            <c:spPr>
              <a:solidFill>
                <a:schemeClr val="bg1">
                  <a:lumMod val="75000"/>
                </a:schemeClr>
              </a:solidFill>
            </c:spPr>
            <c:extLst xmlns:c16r2="http://schemas.microsoft.com/office/drawing/2015/06/chart">
              <c:ext xmlns:c16="http://schemas.microsoft.com/office/drawing/2014/chart" uri="{C3380CC4-5D6E-409C-BE32-E72D297353CC}">
                <c16:uniqueId val="{00000026-B6CE-4CF4-94B3-F12A95AAF7D4}"/>
              </c:ext>
            </c:extLst>
          </c:dPt>
          <c:dPt>
            <c:idx val="20"/>
            <c:bubble3D val="0"/>
            <c:spPr>
              <a:solidFill>
                <a:schemeClr val="bg1">
                  <a:lumMod val="75000"/>
                </a:schemeClr>
              </a:solidFill>
            </c:spPr>
            <c:extLst xmlns:c16r2="http://schemas.microsoft.com/office/drawing/2015/06/chart">
              <c:ext xmlns:c16="http://schemas.microsoft.com/office/drawing/2014/chart" uri="{C3380CC4-5D6E-409C-BE32-E72D297353CC}">
                <c16:uniqueId val="{00000028-B6CE-4CF4-94B3-F12A95AAF7D4}"/>
              </c:ext>
            </c:extLst>
          </c:dPt>
          <c:dPt>
            <c:idx val="21"/>
            <c:bubble3D val="0"/>
            <c:spPr>
              <a:solidFill>
                <a:schemeClr val="bg1">
                  <a:lumMod val="75000"/>
                </a:schemeClr>
              </a:solidFill>
            </c:spPr>
            <c:extLst xmlns:c16r2="http://schemas.microsoft.com/office/drawing/2015/06/chart">
              <c:ext xmlns:c16="http://schemas.microsoft.com/office/drawing/2014/chart" uri="{C3380CC4-5D6E-409C-BE32-E72D297353CC}">
                <c16:uniqueId val="{0000002A-B6CE-4CF4-94B3-F12A95AAF7D4}"/>
              </c:ext>
            </c:extLst>
          </c:dPt>
          <c:dPt>
            <c:idx val="22"/>
            <c:bubble3D val="0"/>
            <c:spPr>
              <a:solidFill>
                <a:schemeClr val="bg1">
                  <a:lumMod val="75000"/>
                </a:schemeClr>
              </a:solidFill>
            </c:spPr>
            <c:extLst xmlns:c16r2="http://schemas.microsoft.com/office/drawing/2015/06/chart">
              <c:ext xmlns:c16="http://schemas.microsoft.com/office/drawing/2014/chart" uri="{C3380CC4-5D6E-409C-BE32-E72D297353CC}">
                <c16:uniqueId val="{0000002C-B6CE-4CF4-94B3-F12A95AAF7D4}"/>
              </c:ext>
            </c:extLst>
          </c:dPt>
          <c:dLbls>
            <c:dLbl>
              <c:idx val="12"/>
              <c:layout>
                <c:manualLayout>
                  <c:x val="0.0335990335081697"/>
                  <c:y val="-0.0579378465265806"/>
                </c:manualLayout>
              </c:layout>
              <c:tx>
                <c:rich>
                  <a:bodyPr/>
                  <a:lstStyle/>
                  <a:p>
                    <a:r>
                      <a:rPr lang="en-US">
                        <a:solidFill>
                          <a:schemeClr val="bg1"/>
                        </a:solidFill>
                      </a:rPr>
                      <a:t>TTO</a:t>
                    </a:r>
                    <a:endParaRPr lang="en-US"/>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B6CE-4CF4-94B3-F12A95AAF7D4}"/>
                </c:ext>
                <c:ext xmlns:c15="http://schemas.microsoft.com/office/drawing/2012/chart" uri="{CE6537A1-D6FC-4f65-9D91-7224C49458BB}"/>
              </c:extLst>
            </c:dLbl>
            <c:spPr>
              <a:noFill/>
              <a:ln>
                <a:noFill/>
              </a:ln>
              <a:effectLst/>
            </c:spPr>
            <c:txPr>
              <a:bodyPr/>
              <a:lstStyle/>
              <a:p>
                <a:pPr>
                  <a:defRPr>
                    <a:solidFill>
                      <a:schemeClr val="bg1"/>
                    </a:solidFill>
                  </a:defRPr>
                </a:pPr>
                <a:endParaRPr lang="en-US"/>
              </a:p>
            </c:txPr>
            <c:dLblPos val="inEnd"/>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'8.2'!$C$32:$C$54</c:f>
              <c:strCache>
                <c:ptCount val="23"/>
                <c:pt idx="0">
                  <c:v>ARG</c:v>
                </c:pt>
                <c:pt idx="1">
                  <c:v>BRA</c:v>
                </c:pt>
                <c:pt idx="2">
                  <c:v>CHL</c:v>
                </c:pt>
                <c:pt idx="3">
                  <c:v>COL</c:v>
                </c:pt>
                <c:pt idx="4">
                  <c:v>CRI</c:v>
                </c:pt>
                <c:pt idx="5">
                  <c:v>DOM</c:v>
                </c:pt>
                <c:pt idx="6">
                  <c:v>ECU</c:v>
                </c:pt>
                <c:pt idx="7">
                  <c:v>GTM</c:v>
                </c:pt>
                <c:pt idx="8">
                  <c:v>MEX</c:v>
                </c:pt>
                <c:pt idx="9">
                  <c:v>NIC</c:v>
                </c:pt>
                <c:pt idx="10">
                  <c:v>PAN</c:v>
                </c:pt>
                <c:pt idx="11">
                  <c:v>PRY</c:v>
                </c:pt>
                <c:pt idx="12">
                  <c:v>TTO</c:v>
                </c:pt>
                <c:pt idx="13">
                  <c:v>URY</c:v>
                </c:pt>
                <c:pt idx="14">
                  <c:v>BHM</c:v>
                </c:pt>
                <c:pt idx="15">
                  <c:v>BLZ</c:v>
                </c:pt>
                <c:pt idx="16">
                  <c:v>SLV</c:v>
                </c:pt>
                <c:pt idx="17">
                  <c:v>GRD</c:v>
                </c:pt>
                <c:pt idx="18">
                  <c:v>HTI</c:v>
                </c:pt>
                <c:pt idx="19">
                  <c:v>HND</c:v>
                </c:pt>
                <c:pt idx="20">
                  <c:v>JAM</c:v>
                </c:pt>
                <c:pt idx="21">
                  <c:v>PER</c:v>
                </c:pt>
                <c:pt idx="22">
                  <c:v>SUR</c:v>
                </c:pt>
              </c:strCache>
            </c:strRef>
          </c:cat>
          <c:val>
            <c:numRef>
              <c:f>'8.2'!$D$32:$D$54</c:f>
              <c:numCache>
                <c:formatCode>General</c:formatCode>
                <c:ptCount val="23"/>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numCache>
            </c:numRef>
          </c:val>
          <c:extLst xmlns:c16r2="http://schemas.microsoft.com/office/drawing/2015/06/chart">
            <c:ext xmlns:c16="http://schemas.microsoft.com/office/drawing/2014/chart" uri="{C3380CC4-5D6E-409C-BE32-E72D297353CC}">
              <c16:uniqueId val="{0000002D-B6CE-4CF4-94B3-F12A95AAF7D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chemeClr val="tx2"/>
            </a:solidFill>
          </c:spPr>
          <c:dPt>
            <c:idx val="0"/>
            <c:bubble3D val="0"/>
            <c:extLst xmlns:c16r2="http://schemas.microsoft.com/office/drawing/2015/06/chart">
              <c:ext xmlns:c16="http://schemas.microsoft.com/office/drawing/2014/chart" uri="{C3380CC4-5D6E-409C-BE32-E72D297353CC}">
                <c16:uniqueId val="{00000000-5A33-48E6-B947-58FC49CC3559}"/>
              </c:ext>
            </c:extLst>
          </c:dPt>
          <c:dPt>
            <c:idx val="1"/>
            <c:bubble3D val="0"/>
            <c:extLst xmlns:c16r2="http://schemas.microsoft.com/office/drawing/2015/06/chart">
              <c:ext xmlns:c16="http://schemas.microsoft.com/office/drawing/2014/chart" uri="{C3380CC4-5D6E-409C-BE32-E72D297353CC}">
                <c16:uniqueId val="{00000001-5A33-48E6-B947-58FC49CC3559}"/>
              </c:ext>
            </c:extLst>
          </c:dPt>
          <c:dPt>
            <c:idx val="2"/>
            <c:bubble3D val="0"/>
            <c:extLst xmlns:c16r2="http://schemas.microsoft.com/office/drawing/2015/06/chart">
              <c:ext xmlns:c16="http://schemas.microsoft.com/office/drawing/2014/chart" uri="{C3380CC4-5D6E-409C-BE32-E72D297353CC}">
                <c16:uniqueId val="{00000002-5A33-48E6-B947-58FC49CC3559}"/>
              </c:ext>
            </c:extLst>
          </c:dPt>
          <c:dPt>
            <c:idx val="3"/>
            <c:bubble3D val="0"/>
            <c:extLst xmlns:c16r2="http://schemas.microsoft.com/office/drawing/2015/06/chart">
              <c:ext xmlns:c16="http://schemas.microsoft.com/office/drawing/2014/chart" uri="{C3380CC4-5D6E-409C-BE32-E72D297353CC}">
                <c16:uniqueId val="{00000003-5A33-48E6-B947-58FC49CC3559}"/>
              </c:ext>
            </c:extLst>
          </c:dPt>
          <c:dPt>
            <c:idx val="4"/>
            <c:bubble3D val="0"/>
            <c:extLst xmlns:c16r2="http://schemas.microsoft.com/office/drawing/2015/06/chart">
              <c:ext xmlns:c16="http://schemas.microsoft.com/office/drawing/2014/chart" uri="{C3380CC4-5D6E-409C-BE32-E72D297353CC}">
                <c16:uniqueId val="{00000004-5A33-48E6-B947-58FC49CC3559}"/>
              </c:ext>
            </c:extLst>
          </c:dPt>
          <c:dPt>
            <c:idx val="5"/>
            <c:bubble3D val="0"/>
            <c:extLst xmlns:c16r2="http://schemas.microsoft.com/office/drawing/2015/06/chart">
              <c:ext xmlns:c16="http://schemas.microsoft.com/office/drawing/2014/chart" uri="{C3380CC4-5D6E-409C-BE32-E72D297353CC}">
                <c16:uniqueId val="{00000005-5A33-48E6-B947-58FC49CC3559}"/>
              </c:ext>
            </c:extLst>
          </c:dPt>
          <c:dPt>
            <c:idx val="6"/>
            <c:bubble3D val="0"/>
            <c:extLst xmlns:c16r2="http://schemas.microsoft.com/office/drawing/2015/06/chart">
              <c:ext xmlns:c16="http://schemas.microsoft.com/office/drawing/2014/chart" uri="{C3380CC4-5D6E-409C-BE32-E72D297353CC}">
                <c16:uniqueId val="{00000006-5A33-48E6-B947-58FC49CC3559}"/>
              </c:ext>
            </c:extLst>
          </c:dPt>
          <c:dPt>
            <c:idx val="7"/>
            <c:bubble3D val="0"/>
            <c:extLst xmlns:c16r2="http://schemas.microsoft.com/office/drawing/2015/06/chart">
              <c:ext xmlns:c16="http://schemas.microsoft.com/office/drawing/2014/chart" uri="{C3380CC4-5D6E-409C-BE32-E72D297353CC}">
                <c16:uniqueId val="{00000007-5A33-48E6-B947-58FC49CC3559}"/>
              </c:ext>
            </c:extLst>
          </c:dPt>
          <c:dPt>
            <c:idx val="8"/>
            <c:bubble3D val="0"/>
            <c:extLst xmlns:c16r2="http://schemas.microsoft.com/office/drawing/2015/06/chart">
              <c:ext xmlns:c16="http://schemas.microsoft.com/office/drawing/2014/chart" uri="{C3380CC4-5D6E-409C-BE32-E72D297353CC}">
                <c16:uniqueId val="{00000008-5A33-48E6-B947-58FC49CC3559}"/>
              </c:ext>
            </c:extLst>
          </c:dPt>
          <c:dPt>
            <c:idx val="9"/>
            <c:bubble3D val="0"/>
            <c:extLst xmlns:c16r2="http://schemas.microsoft.com/office/drawing/2015/06/chart">
              <c:ext xmlns:c16="http://schemas.microsoft.com/office/drawing/2014/chart" uri="{C3380CC4-5D6E-409C-BE32-E72D297353CC}">
                <c16:uniqueId val="{00000009-5A33-48E6-B947-58FC49CC3559}"/>
              </c:ext>
            </c:extLst>
          </c:dPt>
          <c:dPt>
            <c:idx val="10"/>
            <c:bubble3D val="0"/>
            <c:extLst xmlns:c16r2="http://schemas.microsoft.com/office/drawing/2015/06/chart">
              <c:ext xmlns:c16="http://schemas.microsoft.com/office/drawing/2014/chart" uri="{C3380CC4-5D6E-409C-BE32-E72D297353CC}">
                <c16:uniqueId val="{0000000A-5A33-48E6-B947-58FC49CC3559}"/>
              </c:ext>
            </c:extLst>
          </c:dPt>
          <c:dPt>
            <c:idx val="11"/>
            <c:bubble3D val="0"/>
            <c:extLst xmlns:c16r2="http://schemas.microsoft.com/office/drawing/2015/06/chart">
              <c:ext xmlns:c16="http://schemas.microsoft.com/office/drawing/2014/chart" uri="{C3380CC4-5D6E-409C-BE32-E72D297353CC}">
                <c16:uniqueId val="{0000000B-5A33-48E6-B947-58FC49CC3559}"/>
              </c:ext>
            </c:extLst>
          </c:dPt>
          <c:dPt>
            <c:idx val="12"/>
            <c:bubble3D val="0"/>
            <c:extLst xmlns:c16r2="http://schemas.microsoft.com/office/drawing/2015/06/chart">
              <c:ext xmlns:c16="http://schemas.microsoft.com/office/drawing/2014/chart" uri="{C3380CC4-5D6E-409C-BE32-E72D297353CC}">
                <c16:uniqueId val="{0000000C-5A33-48E6-B947-58FC49CC3559}"/>
              </c:ext>
            </c:extLst>
          </c:dPt>
          <c:dPt>
            <c:idx val="13"/>
            <c:bubble3D val="0"/>
            <c:extLst xmlns:c16r2="http://schemas.microsoft.com/office/drawing/2015/06/chart">
              <c:ext xmlns:c16="http://schemas.microsoft.com/office/drawing/2014/chart" uri="{C3380CC4-5D6E-409C-BE32-E72D297353CC}">
                <c16:uniqueId val="{0000000D-5A33-48E6-B947-58FC49CC3559}"/>
              </c:ext>
            </c:extLst>
          </c:dPt>
          <c:dPt>
            <c:idx val="14"/>
            <c:bubble3D val="0"/>
            <c:extLst xmlns:c16r2="http://schemas.microsoft.com/office/drawing/2015/06/chart">
              <c:ext xmlns:c16="http://schemas.microsoft.com/office/drawing/2014/chart" uri="{C3380CC4-5D6E-409C-BE32-E72D297353CC}">
                <c16:uniqueId val="{0000000E-5A33-48E6-B947-58FC49CC3559}"/>
              </c:ext>
            </c:extLst>
          </c:dPt>
          <c:dPt>
            <c:idx val="15"/>
            <c:bubble3D val="0"/>
            <c:extLst xmlns:c16r2="http://schemas.microsoft.com/office/drawing/2015/06/chart">
              <c:ext xmlns:c16="http://schemas.microsoft.com/office/drawing/2014/chart" uri="{C3380CC4-5D6E-409C-BE32-E72D297353CC}">
                <c16:uniqueId val="{0000000F-5A33-48E6-B947-58FC49CC3559}"/>
              </c:ext>
            </c:extLst>
          </c:dPt>
          <c:dPt>
            <c:idx val="16"/>
            <c:bubble3D val="0"/>
            <c:extLst xmlns:c16r2="http://schemas.microsoft.com/office/drawing/2015/06/chart">
              <c:ext xmlns:c16="http://schemas.microsoft.com/office/drawing/2014/chart" uri="{C3380CC4-5D6E-409C-BE32-E72D297353CC}">
                <c16:uniqueId val="{00000010-5A33-48E6-B947-58FC49CC3559}"/>
              </c:ext>
            </c:extLst>
          </c:dPt>
          <c:dPt>
            <c:idx val="17"/>
            <c:bubble3D val="0"/>
            <c:extLst xmlns:c16r2="http://schemas.microsoft.com/office/drawing/2015/06/chart">
              <c:ext xmlns:c16="http://schemas.microsoft.com/office/drawing/2014/chart" uri="{C3380CC4-5D6E-409C-BE32-E72D297353CC}">
                <c16:uniqueId val="{00000011-5A33-48E6-B947-58FC49CC3559}"/>
              </c:ext>
            </c:extLst>
          </c:dPt>
          <c:dPt>
            <c:idx val="18"/>
            <c:bubble3D val="0"/>
            <c:spPr>
              <a:solidFill>
                <a:schemeClr val="bg1">
                  <a:lumMod val="85000"/>
                </a:schemeClr>
              </a:solidFill>
            </c:spPr>
            <c:extLst xmlns:c16r2="http://schemas.microsoft.com/office/drawing/2015/06/chart">
              <c:ext xmlns:c16="http://schemas.microsoft.com/office/drawing/2014/chart" uri="{C3380CC4-5D6E-409C-BE32-E72D297353CC}">
                <c16:uniqueId val="{00000013-5A33-48E6-B947-58FC49CC3559}"/>
              </c:ext>
            </c:extLst>
          </c:dPt>
          <c:dPt>
            <c:idx val="19"/>
            <c:bubble3D val="0"/>
            <c:spPr>
              <a:solidFill>
                <a:schemeClr val="bg1">
                  <a:lumMod val="85000"/>
                </a:schemeClr>
              </a:solidFill>
            </c:spPr>
            <c:extLst xmlns:c16r2="http://schemas.microsoft.com/office/drawing/2015/06/chart">
              <c:ext xmlns:c16="http://schemas.microsoft.com/office/drawing/2014/chart" uri="{C3380CC4-5D6E-409C-BE32-E72D297353CC}">
                <c16:uniqueId val="{00000015-5A33-48E6-B947-58FC49CC3559}"/>
              </c:ext>
            </c:extLst>
          </c:dPt>
          <c:dPt>
            <c:idx val="20"/>
            <c:bubble3D val="0"/>
            <c:spPr>
              <a:solidFill>
                <a:schemeClr val="bg1">
                  <a:lumMod val="85000"/>
                </a:schemeClr>
              </a:solidFill>
            </c:spPr>
            <c:extLst xmlns:c16r2="http://schemas.microsoft.com/office/drawing/2015/06/chart">
              <c:ext xmlns:c16="http://schemas.microsoft.com/office/drawing/2014/chart" uri="{C3380CC4-5D6E-409C-BE32-E72D297353CC}">
                <c16:uniqueId val="{00000017-5A33-48E6-B947-58FC49CC3559}"/>
              </c:ext>
            </c:extLst>
          </c:dPt>
          <c:dPt>
            <c:idx val="21"/>
            <c:bubble3D val="0"/>
            <c:spPr>
              <a:solidFill>
                <a:schemeClr val="bg1">
                  <a:lumMod val="85000"/>
                </a:schemeClr>
              </a:solidFill>
            </c:spPr>
            <c:extLst xmlns:c16r2="http://schemas.microsoft.com/office/drawing/2015/06/chart">
              <c:ext xmlns:c16="http://schemas.microsoft.com/office/drawing/2014/chart" uri="{C3380CC4-5D6E-409C-BE32-E72D297353CC}">
                <c16:uniqueId val="{00000019-5A33-48E6-B947-58FC49CC3559}"/>
              </c:ext>
            </c:extLst>
          </c:dPt>
          <c:dPt>
            <c:idx val="22"/>
            <c:bubble3D val="0"/>
            <c:spPr>
              <a:solidFill>
                <a:schemeClr val="bg1">
                  <a:lumMod val="85000"/>
                </a:schemeClr>
              </a:solidFill>
            </c:spPr>
            <c:extLst xmlns:c16r2="http://schemas.microsoft.com/office/drawing/2015/06/chart">
              <c:ext xmlns:c16="http://schemas.microsoft.com/office/drawing/2014/chart" uri="{C3380CC4-5D6E-409C-BE32-E72D297353CC}">
                <c16:uniqueId val="{0000001B-5A33-48E6-B947-58FC49CC3559}"/>
              </c:ext>
            </c:extLst>
          </c:dPt>
          <c:dLbls>
            <c:dLbl>
              <c:idx val="3"/>
              <c:layout>
                <c:manualLayout>
                  <c:x val="-0.121570170679902"/>
                  <c:y val="0.0800008538349933"/>
                </c:manualLayout>
              </c:layout>
              <c:tx>
                <c:rich>
                  <a:bodyPr/>
                  <a:lstStyle/>
                  <a:p>
                    <a:r>
                      <a:rPr lang="en-US"/>
                      <a:t>DOM</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5A33-48E6-B947-58FC49CC3559}"/>
                </c:ext>
                <c:ext xmlns:c15="http://schemas.microsoft.com/office/drawing/2012/chart" uri="{CE6537A1-D6FC-4f65-9D91-7224C49458BB}"/>
              </c:extLst>
            </c:dLbl>
            <c:dLbl>
              <c:idx val="18"/>
              <c:spPr/>
              <c:txPr>
                <a:bodyPr/>
                <a:lstStyle/>
                <a:p>
                  <a:pPr>
                    <a:defRPr>
                      <a:solidFill>
                        <a:sysClr val="windowText" lastClr="000000"/>
                      </a:solidFill>
                    </a:defRPr>
                  </a:pPr>
                  <a:endParaRPr lang="en-US"/>
                </a:p>
              </c:txPr>
              <c:dLblPos val="inEnd"/>
              <c:showLegendKey val="0"/>
              <c:showVal val="0"/>
              <c:showCatName val="1"/>
              <c:showSerName val="0"/>
              <c:showPercent val="0"/>
              <c:showBubbleSize val="0"/>
            </c:dLbl>
            <c:dLbl>
              <c:idx val="19"/>
              <c:spPr/>
              <c:txPr>
                <a:bodyPr/>
                <a:lstStyle/>
                <a:p>
                  <a:pPr>
                    <a:defRPr>
                      <a:solidFill>
                        <a:sysClr val="windowText" lastClr="000000"/>
                      </a:solidFill>
                    </a:defRPr>
                  </a:pPr>
                  <a:endParaRPr lang="en-US"/>
                </a:p>
              </c:txPr>
              <c:dLblPos val="inEnd"/>
              <c:showLegendKey val="0"/>
              <c:showVal val="0"/>
              <c:showCatName val="1"/>
              <c:showSerName val="0"/>
              <c:showPercent val="0"/>
              <c:showBubbleSize val="0"/>
            </c:dLbl>
            <c:dLbl>
              <c:idx val="20"/>
              <c:spPr/>
              <c:txPr>
                <a:bodyPr/>
                <a:lstStyle/>
                <a:p>
                  <a:pPr>
                    <a:defRPr>
                      <a:solidFill>
                        <a:sysClr val="windowText" lastClr="000000"/>
                      </a:solidFill>
                    </a:defRPr>
                  </a:pPr>
                  <a:endParaRPr lang="en-US"/>
                </a:p>
              </c:txPr>
              <c:dLblPos val="inEnd"/>
              <c:showLegendKey val="0"/>
              <c:showVal val="0"/>
              <c:showCatName val="1"/>
              <c:showSerName val="0"/>
              <c:showPercent val="0"/>
              <c:showBubbleSize val="0"/>
            </c:dLbl>
            <c:dLbl>
              <c:idx val="21"/>
              <c:spPr/>
              <c:txPr>
                <a:bodyPr/>
                <a:lstStyle/>
                <a:p>
                  <a:pPr>
                    <a:defRPr>
                      <a:solidFill>
                        <a:sysClr val="windowText" lastClr="000000"/>
                      </a:solidFill>
                    </a:defRPr>
                  </a:pPr>
                  <a:endParaRPr lang="en-US"/>
                </a:p>
              </c:txPr>
              <c:dLblPos val="inEnd"/>
              <c:showLegendKey val="0"/>
              <c:showVal val="0"/>
              <c:showCatName val="1"/>
              <c:showSerName val="0"/>
              <c:showPercent val="0"/>
              <c:showBubbleSize val="0"/>
            </c:dLbl>
            <c:dLbl>
              <c:idx val="22"/>
              <c:spPr/>
              <c:txPr>
                <a:bodyPr/>
                <a:lstStyle/>
                <a:p>
                  <a:pPr>
                    <a:defRPr>
                      <a:solidFill>
                        <a:sysClr val="windowText" lastClr="000000"/>
                      </a:solidFill>
                    </a:defRPr>
                  </a:pPr>
                  <a:endParaRPr lang="en-US"/>
                </a:p>
              </c:txPr>
              <c:dLblPos val="inEnd"/>
              <c:showLegendKey val="0"/>
              <c:showVal val="0"/>
              <c:showCatName val="1"/>
              <c:showSerName val="0"/>
              <c:showPercent val="0"/>
              <c:showBubbleSize val="0"/>
            </c:dLbl>
            <c:spPr>
              <a:noFill/>
              <a:ln>
                <a:noFill/>
              </a:ln>
              <a:effectLst/>
            </c:spPr>
            <c:txPr>
              <a:bodyPr/>
              <a:lstStyle/>
              <a:p>
                <a:pPr>
                  <a:defRPr>
                    <a:solidFill>
                      <a:schemeClr val="bg1"/>
                    </a:solidFill>
                  </a:defRPr>
                </a:pPr>
                <a:endParaRPr lang="en-US"/>
              </a:p>
            </c:txPr>
            <c:dLblPos val="inEnd"/>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'8.4'!$K$40:$K$62</c:f>
              <c:strCache>
                <c:ptCount val="23"/>
                <c:pt idx="0">
                  <c:v>BHS</c:v>
                </c:pt>
                <c:pt idx="1">
                  <c:v>BLZ</c:v>
                </c:pt>
                <c:pt idx="2">
                  <c:v>CHL</c:v>
                </c:pt>
                <c:pt idx="3">
                  <c:v>DOM</c:v>
                </c:pt>
                <c:pt idx="4">
                  <c:v>ECU</c:v>
                </c:pt>
                <c:pt idx="5">
                  <c:v>SLV</c:v>
                </c:pt>
                <c:pt idx="6">
                  <c:v>GRD</c:v>
                </c:pt>
                <c:pt idx="7">
                  <c:v>GTM</c:v>
                </c:pt>
                <c:pt idx="8">
                  <c:v>HTI</c:v>
                </c:pt>
                <c:pt idx="9">
                  <c:v>HND</c:v>
                </c:pt>
                <c:pt idx="10">
                  <c:v>JAM</c:v>
                </c:pt>
                <c:pt idx="11">
                  <c:v>NIC</c:v>
                </c:pt>
                <c:pt idx="12">
                  <c:v>PAN</c:v>
                </c:pt>
                <c:pt idx="13">
                  <c:v>PRY</c:v>
                </c:pt>
                <c:pt idx="14">
                  <c:v>PER</c:v>
                </c:pt>
                <c:pt idx="15">
                  <c:v>SUR</c:v>
                </c:pt>
                <c:pt idx="16">
                  <c:v>TTO</c:v>
                </c:pt>
                <c:pt idx="17">
                  <c:v>URY</c:v>
                </c:pt>
                <c:pt idx="18">
                  <c:v>ARG</c:v>
                </c:pt>
                <c:pt idx="19">
                  <c:v>BRA</c:v>
                </c:pt>
                <c:pt idx="20">
                  <c:v>COL</c:v>
                </c:pt>
                <c:pt idx="21">
                  <c:v>CRI</c:v>
                </c:pt>
                <c:pt idx="22">
                  <c:v>MEX</c:v>
                </c:pt>
              </c:strCache>
            </c:strRef>
          </c:cat>
          <c:val>
            <c:numRef>
              <c:f>'8.4'!$L$40:$L$62</c:f>
              <c:numCache>
                <c:formatCode>General</c:formatCode>
                <c:ptCount val="23"/>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numCache>
            </c:numRef>
          </c:val>
          <c:extLst xmlns:c16r2="http://schemas.microsoft.com/office/drawing/2015/06/chart">
            <c:ext xmlns:c16="http://schemas.microsoft.com/office/drawing/2014/chart" uri="{C3380CC4-5D6E-409C-BE32-E72D297353CC}">
              <c16:uniqueId val="{0000001C-5A33-48E6-B947-58FC49CC355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750365043191"/>
          <c:y val="0.0789426031048445"/>
          <c:w val="0.79500253374403"/>
          <c:h val="0.949029843081604"/>
        </c:manualLayout>
      </c:layout>
      <c:pieChart>
        <c:varyColors val="1"/>
        <c:ser>
          <c:idx val="0"/>
          <c:order val="0"/>
          <c:spPr>
            <a:solidFill>
              <a:schemeClr val="tx2"/>
            </a:solidFill>
          </c:spPr>
          <c:dPt>
            <c:idx val="0"/>
            <c:bubble3D val="0"/>
            <c:extLst xmlns:c16r2="http://schemas.microsoft.com/office/drawing/2015/06/chart">
              <c:ext xmlns:c16="http://schemas.microsoft.com/office/drawing/2014/chart" uri="{C3380CC4-5D6E-409C-BE32-E72D297353CC}">
                <c16:uniqueId val="{00000000-93BA-42A1-A560-6103268229D7}"/>
              </c:ext>
            </c:extLst>
          </c:dPt>
          <c:dPt>
            <c:idx val="1"/>
            <c:bubble3D val="0"/>
            <c:extLst xmlns:c16r2="http://schemas.microsoft.com/office/drawing/2015/06/chart">
              <c:ext xmlns:c16="http://schemas.microsoft.com/office/drawing/2014/chart" uri="{C3380CC4-5D6E-409C-BE32-E72D297353CC}">
                <c16:uniqueId val="{00000001-93BA-42A1-A560-6103268229D7}"/>
              </c:ext>
            </c:extLst>
          </c:dPt>
          <c:dPt>
            <c:idx val="2"/>
            <c:bubble3D val="0"/>
            <c:extLst xmlns:c16r2="http://schemas.microsoft.com/office/drawing/2015/06/chart">
              <c:ext xmlns:c16="http://schemas.microsoft.com/office/drawing/2014/chart" uri="{C3380CC4-5D6E-409C-BE32-E72D297353CC}">
                <c16:uniqueId val="{00000002-93BA-42A1-A560-6103268229D7}"/>
              </c:ext>
            </c:extLst>
          </c:dPt>
          <c:dPt>
            <c:idx val="3"/>
            <c:bubble3D val="0"/>
            <c:extLst xmlns:c16r2="http://schemas.microsoft.com/office/drawing/2015/06/chart">
              <c:ext xmlns:c16="http://schemas.microsoft.com/office/drawing/2014/chart" uri="{C3380CC4-5D6E-409C-BE32-E72D297353CC}">
                <c16:uniqueId val="{00000003-93BA-42A1-A560-6103268229D7}"/>
              </c:ext>
            </c:extLst>
          </c:dPt>
          <c:dPt>
            <c:idx val="4"/>
            <c:bubble3D val="0"/>
            <c:extLst xmlns:c16r2="http://schemas.microsoft.com/office/drawing/2015/06/chart">
              <c:ext xmlns:c16="http://schemas.microsoft.com/office/drawing/2014/chart" uri="{C3380CC4-5D6E-409C-BE32-E72D297353CC}">
                <c16:uniqueId val="{00000004-93BA-42A1-A560-6103268229D7}"/>
              </c:ext>
            </c:extLst>
          </c:dPt>
          <c:dPt>
            <c:idx val="5"/>
            <c:bubble3D val="0"/>
            <c:extLst xmlns:c16r2="http://schemas.microsoft.com/office/drawing/2015/06/chart">
              <c:ext xmlns:c16="http://schemas.microsoft.com/office/drawing/2014/chart" uri="{C3380CC4-5D6E-409C-BE32-E72D297353CC}">
                <c16:uniqueId val="{00000005-93BA-42A1-A560-6103268229D7}"/>
              </c:ext>
            </c:extLst>
          </c:dPt>
          <c:dPt>
            <c:idx val="6"/>
            <c:bubble3D val="0"/>
            <c:extLst xmlns:c16r2="http://schemas.microsoft.com/office/drawing/2015/06/chart">
              <c:ext xmlns:c16="http://schemas.microsoft.com/office/drawing/2014/chart" uri="{C3380CC4-5D6E-409C-BE32-E72D297353CC}">
                <c16:uniqueId val="{00000006-93BA-42A1-A560-6103268229D7}"/>
              </c:ext>
            </c:extLst>
          </c:dPt>
          <c:dPt>
            <c:idx val="7"/>
            <c:bubble3D val="0"/>
            <c:extLst xmlns:c16r2="http://schemas.microsoft.com/office/drawing/2015/06/chart">
              <c:ext xmlns:c16="http://schemas.microsoft.com/office/drawing/2014/chart" uri="{C3380CC4-5D6E-409C-BE32-E72D297353CC}">
                <c16:uniqueId val="{00000007-93BA-42A1-A560-6103268229D7}"/>
              </c:ext>
            </c:extLst>
          </c:dPt>
          <c:dPt>
            <c:idx val="8"/>
            <c:bubble3D val="0"/>
            <c:extLst xmlns:c16r2="http://schemas.microsoft.com/office/drawing/2015/06/chart">
              <c:ext xmlns:c16="http://schemas.microsoft.com/office/drawing/2014/chart" uri="{C3380CC4-5D6E-409C-BE32-E72D297353CC}">
                <c16:uniqueId val="{00000008-93BA-42A1-A560-6103268229D7}"/>
              </c:ext>
            </c:extLst>
          </c:dPt>
          <c:dPt>
            <c:idx val="9"/>
            <c:bubble3D val="0"/>
            <c:extLst xmlns:c16r2="http://schemas.microsoft.com/office/drawing/2015/06/chart">
              <c:ext xmlns:c16="http://schemas.microsoft.com/office/drawing/2014/chart" uri="{C3380CC4-5D6E-409C-BE32-E72D297353CC}">
                <c16:uniqueId val="{00000009-93BA-42A1-A560-6103268229D7}"/>
              </c:ext>
            </c:extLst>
          </c:dPt>
          <c:dPt>
            <c:idx val="10"/>
            <c:bubble3D val="0"/>
            <c:extLst xmlns:c16r2="http://schemas.microsoft.com/office/drawing/2015/06/chart">
              <c:ext xmlns:c16="http://schemas.microsoft.com/office/drawing/2014/chart" uri="{C3380CC4-5D6E-409C-BE32-E72D297353CC}">
                <c16:uniqueId val="{0000000A-93BA-42A1-A560-6103268229D7}"/>
              </c:ext>
            </c:extLst>
          </c:dPt>
          <c:dPt>
            <c:idx val="11"/>
            <c:bubble3D val="0"/>
            <c:extLst xmlns:c16r2="http://schemas.microsoft.com/office/drawing/2015/06/chart">
              <c:ext xmlns:c16="http://schemas.microsoft.com/office/drawing/2014/chart" uri="{C3380CC4-5D6E-409C-BE32-E72D297353CC}">
                <c16:uniqueId val="{0000000B-93BA-42A1-A560-6103268229D7}"/>
              </c:ext>
            </c:extLst>
          </c:dPt>
          <c:dPt>
            <c:idx val="12"/>
            <c:bubble3D val="0"/>
            <c:extLst xmlns:c16r2="http://schemas.microsoft.com/office/drawing/2015/06/chart">
              <c:ext xmlns:c16="http://schemas.microsoft.com/office/drawing/2014/chart" uri="{C3380CC4-5D6E-409C-BE32-E72D297353CC}">
                <c16:uniqueId val="{0000000C-93BA-42A1-A560-6103268229D7}"/>
              </c:ext>
            </c:extLst>
          </c:dPt>
          <c:dPt>
            <c:idx val="13"/>
            <c:bubble3D val="0"/>
            <c:extLst xmlns:c16r2="http://schemas.microsoft.com/office/drawing/2015/06/chart">
              <c:ext xmlns:c16="http://schemas.microsoft.com/office/drawing/2014/chart" uri="{C3380CC4-5D6E-409C-BE32-E72D297353CC}">
                <c16:uniqueId val="{0000000D-93BA-42A1-A560-6103268229D7}"/>
              </c:ext>
            </c:extLst>
          </c:dPt>
          <c:dPt>
            <c:idx val="14"/>
            <c:bubble3D val="0"/>
            <c:extLst xmlns:c16r2="http://schemas.microsoft.com/office/drawing/2015/06/chart">
              <c:ext xmlns:c16="http://schemas.microsoft.com/office/drawing/2014/chart" uri="{C3380CC4-5D6E-409C-BE32-E72D297353CC}">
                <c16:uniqueId val="{0000000E-93BA-42A1-A560-6103268229D7}"/>
              </c:ext>
            </c:extLst>
          </c:dPt>
          <c:dPt>
            <c:idx val="15"/>
            <c:bubble3D val="0"/>
            <c:extLst xmlns:c16r2="http://schemas.microsoft.com/office/drawing/2015/06/chart">
              <c:ext xmlns:c16="http://schemas.microsoft.com/office/drawing/2014/chart" uri="{C3380CC4-5D6E-409C-BE32-E72D297353CC}">
                <c16:uniqueId val="{0000000F-93BA-42A1-A560-6103268229D7}"/>
              </c:ext>
            </c:extLst>
          </c:dPt>
          <c:dPt>
            <c:idx val="16"/>
            <c:bubble3D val="0"/>
            <c:extLst xmlns:c16r2="http://schemas.microsoft.com/office/drawing/2015/06/chart">
              <c:ext xmlns:c16="http://schemas.microsoft.com/office/drawing/2014/chart" uri="{C3380CC4-5D6E-409C-BE32-E72D297353CC}">
                <c16:uniqueId val="{00000010-93BA-42A1-A560-6103268229D7}"/>
              </c:ext>
            </c:extLst>
          </c:dPt>
          <c:dPt>
            <c:idx val="17"/>
            <c:bubble3D val="0"/>
            <c:extLst xmlns:c16r2="http://schemas.microsoft.com/office/drawing/2015/06/chart">
              <c:ext xmlns:c16="http://schemas.microsoft.com/office/drawing/2014/chart" uri="{C3380CC4-5D6E-409C-BE32-E72D297353CC}">
                <c16:uniqueId val="{00000011-93BA-42A1-A560-6103268229D7}"/>
              </c:ext>
            </c:extLst>
          </c:dPt>
          <c:dPt>
            <c:idx val="18"/>
            <c:bubble3D val="0"/>
            <c:spPr>
              <a:solidFill>
                <a:schemeClr val="bg1">
                  <a:lumMod val="85000"/>
                </a:schemeClr>
              </a:solidFill>
            </c:spPr>
            <c:extLst xmlns:c16r2="http://schemas.microsoft.com/office/drawing/2015/06/chart">
              <c:ext xmlns:c16="http://schemas.microsoft.com/office/drawing/2014/chart" uri="{C3380CC4-5D6E-409C-BE32-E72D297353CC}">
                <c16:uniqueId val="{00000013-93BA-42A1-A560-6103268229D7}"/>
              </c:ext>
            </c:extLst>
          </c:dPt>
          <c:dPt>
            <c:idx val="19"/>
            <c:bubble3D val="0"/>
            <c:spPr>
              <a:solidFill>
                <a:schemeClr val="bg1">
                  <a:lumMod val="85000"/>
                </a:schemeClr>
              </a:solidFill>
            </c:spPr>
            <c:extLst xmlns:c16r2="http://schemas.microsoft.com/office/drawing/2015/06/chart">
              <c:ext xmlns:c16="http://schemas.microsoft.com/office/drawing/2014/chart" uri="{C3380CC4-5D6E-409C-BE32-E72D297353CC}">
                <c16:uniqueId val="{00000015-93BA-42A1-A560-6103268229D7}"/>
              </c:ext>
            </c:extLst>
          </c:dPt>
          <c:dPt>
            <c:idx val="20"/>
            <c:bubble3D val="0"/>
            <c:spPr>
              <a:solidFill>
                <a:schemeClr val="bg1">
                  <a:lumMod val="85000"/>
                </a:schemeClr>
              </a:solidFill>
            </c:spPr>
            <c:extLst xmlns:c16r2="http://schemas.microsoft.com/office/drawing/2015/06/chart">
              <c:ext xmlns:c16="http://schemas.microsoft.com/office/drawing/2014/chart" uri="{C3380CC4-5D6E-409C-BE32-E72D297353CC}">
                <c16:uniqueId val="{00000017-93BA-42A1-A560-6103268229D7}"/>
              </c:ext>
            </c:extLst>
          </c:dPt>
          <c:dPt>
            <c:idx val="21"/>
            <c:bubble3D val="0"/>
            <c:spPr>
              <a:solidFill>
                <a:schemeClr val="bg1">
                  <a:lumMod val="85000"/>
                </a:schemeClr>
              </a:solidFill>
            </c:spPr>
            <c:extLst xmlns:c16r2="http://schemas.microsoft.com/office/drawing/2015/06/chart">
              <c:ext xmlns:c16="http://schemas.microsoft.com/office/drawing/2014/chart" uri="{C3380CC4-5D6E-409C-BE32-E72D297353CC}">
                <c16:uniqueId val="{00000019-93BA-42A1-A560-6103268229D7}"/>
              </c:ext>
            </c:extLst>
          </c:dPt>
          <c:dPt>
            <c:idx val="22"/>
            <c:bubble3D val="0"/>
            <c:spPr>
              <a:solidFill>
                <a:schemeClr val="bg1">
                  <a:lumMod val="85000"/>
                </a:schemeClr>
              </a:solidFill>
            </c:spPr>
            <c:extLst xmlns:c16r2="http://schemas.microsoft.com/office/drawing/2015/06/chart">
              <c:ext xmlns:c16="http://schemas.microsoft.com/office/drawing/2014/chart" uri="{C3380CC4-5D6E-409C-BE32-E72D297353CC}">
                <c16:uniqueId val="{0000001B-93BA-42A1-A560-6103268229D7}"/>
              </c:ext>
            </c:extLst>
          </c:dPt>
          <c:dLbls>
            <c:dLbl>
              <c:idx val="3"/>
              <c:tx>
                <c:rich>
                  <a:bodyPr/>
                  <a:lstStyle/>
                  <a:p>
                    <a:r>
                      <a:rPr lang="en-US">
                        <a:solidFill>
                          <a:schemeClr val="bg1"/>
                        </a:solidFill>
                      </a:rPr>
                      <a:t>DOM</a:t>
                    </a:r>
                    <a:endParaRPr lang="en-US"/>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93BA-42A1-A560-6103268229D7}"/>
                </c:ext>
                <c:ext xmlns:c15="http://schemas.microsoft.com/office/drawing/2012/chart" uri="{CE6537A1-D6FC-4f65-9D91-7224C49458BB}"/>
              </c:extLst>
            </c:dLbl>
            <c:dLbl>
              <c:idx val="18"/>
              <c:tx>
                <c:rich>
                  <a:bodyPr/>
                  <a:lstStyle/>
                  <a:p>
                    <a:r>
                      <a:rPr lang="en-US">
                        <a:solidFill>
                          <a:sysClr val="windowText" lastClr="000000"/>
                        </a:solidFill>
                      </a:rPr>
                      <a:t>ARG</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93BA-42A1-A560-6103268229D7}"/>
                </c:ext>
                <c:ext xmlns:c15="http://schemas.microsoft.com/office/drawing/2012/chart" uri="{CE6537A1-D6FC-4f65-9D91-7224C49458BB}"/>
              </c:extLst>
            </c:dLbl>
            <c:dLbl>
              <c:idx val="19"/>
              <c:tx>
                <c:rich>
                  <a:bodyPr/>
                  <a:lstStyle/>
                  <a:p>
                    <a:r>
                      <a:rPr lang="en-US">
                        <a:solidFill>
                          <a:sysClr val="windowText" lastClr="000000"/>
                        </a:solidFill>
                      </a:rPr>
                      <a:t>BRA</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93BA-42A1-A560-6103268229D7}"/>
                </c:ext>
                <c:ext xmlns:c15="http://schemas.microsoft.com/office/drawing/2012/chart" uri="{CE6537A1-D6FC-4f65-9D91-7224C49458BB}"/>
              </c:extLst>
            </c:dLbl>
            <c:dLbl>
              <c:idx val="20"/>
              <c:layout>
                <c:manualLayout>
                  <c:x val="0.0689951541854393"/>
                  <c:y val="0.0674987637414889"/>
                </c:manualLayout>
              </c:layout>
              <c:tx>
                <c:rich>
                  <a:bodyPr/>
                  <a:lstStyle/>
                  <a:p>
                    <a:r>
                      <a:rPr lang="en-US">
                        <a:solidFill>
                          <a:sysClr val="windowText" lastClr="000000"/>
                        </a:solidFill>
                      </a:rPr>
                      <a:t>CHL </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93BA-42A1-A560-6103268229D7}"/>
                </c:ext>
                <c:ext xmlns:c15="http://schemas.microsoft.com/office/drawing/2012/chart" uri="{CE6537A1-D6FC-4f65-9D91-7224C49458BB}"/>
              </c:extLst>
            </c:dLbl>
            <c:dLbl>
              <c:idx val="21"/>
              <c:layout>
                <c:manualLayout>
                  <c:x val="0.0578151994432238"/>
                  <c:y val="0.0732808398950131"/>
                </c:manualLayout>
              </c:layout>
              <c:tx>
                <c:rich>
                  <a:bodyPr/>
                  <a:lstStyle/>
                  <a:p>
                    <a:r>
                      <a:rPr lang="en-US">
                        <a:solidFill>
                          <a:sysClr val="windowText" lastClr="000000"/>
                        </a:solidFill>
                      </a:rPr>
                      <a:t>COL</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9-93BA-42A1-A560-6103268229D7}"/>
                </c:ext>
                <c:ext xmlns:c15="http://schemas.microsoft.com/office/drawing/2012/chart" uri="{CE6537A1-D6FC-4f65-9D91-7224C49458BB}"/>
              </c:extLst>
            </c:dLbl>
            <c:dLbl>
              <c:idx val="22"/>
              <c:layout>
                <c:manualLayout>
                  <c:x val="0.0175630125956959"/>
                  <c:y val="0.0732128832733118"/>
                </c:manualLayout>
              </c:layout>
              <c:tx>
                <c:rich>
                  <a:bodyPr/>
                  <a:lstStyle/>
                  <a:p>
                    <a:r>
                      <a:rPr lang="en-US">
                        <a:solidFill>
                          <a:sysClr val="windowText" lastClr="000000"/>
                        </a:solidFill>
                      </a:rPr>
                      <a:t>MEX</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93BA-42A1-A560-6103268229D7}"/>
                </c:ext>
                <c:ext xmlns:c15="http://schemas.microsoft.com/office/drawing/2012/chart" uri="{CE6537A1-D6FC-4f65-9D91-7224C49458BB}"/>
              </c:extLst>
            </c:dLbl>
            <c:spPr>
              <a:noFill/>
              <a:ln>
                <a:noFill/>
              </a:ln>
              <a:effectLst/>
            </c:spPr>
            <c:txPr>
              <a:bodyPr/>
              <a:lstStyle/>
              <a:p>
                <a:pPr>
                  <a:defRPr>
                    <a:solidFill>
                      <a:schemeClr val="bg1"/>
                    </a:solidFill>
                  </a:defRPr>
                </a:pPr>
                <a:endParaRPr lang="en-US"/>
              </a:p>
            </c:txPr>
            <c:dLblPos val="inEnd"/>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'8.4'!$K$71:$K$93</c:f>
              <c:strCache>
                <c:ptCount val="23"/>
                <c:pt idx="0">
                  <c:v>BHS</c:v>
                </c:pt>
                <c:pt idx="1">
                  <c:v>BLZ</c:v>
                </c:pt>
                <c:pt idx="2">
                  <c:v>CRI</c:v>
                </c:pt>
                <c:pt idx="3">
                  <c:v>DOM</c:v>
                </c:pt>
                <c:pt idx="4">
                  <c:v>ECU</c:v>
                </c:pt>
                <c:pt idx="5">
                  <c:v>SLV</c:v>
                </c:pt>
                <c:pt idx="6">
                  <c:v>GRD</c:v>
                </c:pt>
                <c:pt idx="7">
                  <c:v>GTM</c:v>
                </c:pt>
                <c:pt idx="8">
                  <c:v>HTI</c:v>
                </c:pt>
                <c:pt idx="9">
                  <c:v>HND</c:v>
                </c:pt>
                <c:pt idx="10">
                  <c:v>JAM</c:v>
                </c:pt>
                <c:pt idx="11">
                  <c:v>NIC</c:v>
                </c:pt>
                <c:pt idx="12">
                  <c:v>PAN</c:v>
                </c:pt>
                <c:pt idx="13">
                  <c:v>PRY</c:v>
                </c:pt>
                <c:pt idx="14">
                  <c:v>PER</c:v>
                </c:pt>
                <c:pt idx="15">
                  <c:v>SUR</c:v>
                </c:pt>
                <c:pt idx="16">
                  <c:v>TTO</c:v>
                </c:pt>
                <c:pt idx="17">
                  <c:v>URY</c:v>
                </c:pt>
                <c:pt idx="18">
                  <c:v>ARG</c:v>
                </c:pt>
                <c:pt idx="19">
                  <c:v>BRA</c:v>
                </c:pt>
                <c:pt idx="20">
                  <c:v>CHL </c:v>
                </c:pt>
                <c:pt idx="21">
                  <c:v>COL</c:v>
                </c:pt>
                <c:pt idx="22">
                  <c:v>MEX</c:v>
                </c:pt>
              </c:strCache>
            </c:strRef>
          </c:cat>
          <c:val>
            <c:numRef>
              <c:f>'8.4'!$L$71:$L$93</c:f>
              <c:numCache>
                <c:formatCode>General</c:formatCode>
                <c:ptCount val="23"/>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numCache>
            </c:numRef>
          </c:val>
          <c:extLst xmlns:c16r2="http://schemas.microsoft.com/office/drawing/2015/06/chart">
            <c:ext xmlns:c16="http://schemas.microsoft.com/office/drawing/2014/chart" uri="{C3380CC4-5D6E-409C-BE32-E72D297353CC}">
              <c16:uniqueId val="{0000001C-93BA-42A1-A560-6103268229D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648930883639545"/>
          <c:y val="0.168627145460817"/>
          <c:w val="0.897172820064159"/>
          <c:h val="0.664411886771742"/>
        </c:manualLayout>
      </c:layout>
      <c:barChart>
        <c:barDir val="col"/>
        <c:grouping val="clustered"/>
        <c:varyColors val="0"/>
        <c:ser>
          <c:idx val="0"/>
          <c:order val="0"/>
          <c:tx>
            <c:strRef>
              <c:f>'1.7'!$B$36</c:f>
              <c:strCache>
                <c:ptCount val="1"/>
                <c:pt idx="0">
                  <c:v>Gini de ingreso de mercado (pensiones como ingreso diferido)</c:v>
                </c:pt>
              </c:strCache>
            </c:strRef>
          </c:tx>
          <c:spPr>
            <a:solidFill>
              <a:srgbClr val="5B9BD5"/>
            </a:solidFill>
            <a:ln w="25400">
              <a:noFill/>
            </a:ln>
          </c:spPr>
          <c:invertIfNegative val="0"/>
          <c:cat>
            <c:strRef>
              <c:f>'1.7'!$C$35:$P$35</c:f>
              <c:strCache>
                <c:ptCount val="14"/>
                <c:pt idx="0">
                  <c:v>SLV_x000d_(2011)</c:v>
                </c:pt>
                <c:pt idx="1">
                  <c:v>ECU_x000d_(2011)</c:v>
                </c:pt>
                <c:pt idx="2">
                  <c:v>ARG_x000d_(2012)</c:v>
                </c:pt>
                <c:pt idx="3">
                  <c:v>URY_x000d_(2009)</c:v>
                </c:pt>
                <c:pt idx="4">
                  <c:v>CHL_x000d_(2013)</c:v>
                </c:pt>
                <c:pt idx="5">
                  <c:v>BOL_x000d_(2009)</c:v>
                </c:pt>
                <c:pt idx="6">
                  <c:v>PER_x000d_(2009) </c:v>
                </c:pt>
                <c:pt idx="7">
                  <c:v>CRI_x000d_(2010)</c:v>
                </c:pt>
                <c:pt idx="8">
                  <c:v>MEX_x000d_(2013)</c:v>
                </c:pt>
                <c:pt idx="9">
                  <c:v>ALC</c:v>
                </c:pt>
                <c:pt idx="10">
                  <c:v>GTM_x000d_(2011)</c:v>
                </c:pt>
                <c:pt idx="11">
                  <c:v>HND_x000d_(2011)</c:v>
                </c:pt>
                <c:pt idx="12">
                  <c:v>COL_x000d_(2010)</c:v>
                </c:pt>
                <c:pt idx="13">
                  <c:v>BRA_x000d_(2009) </c:v>
                </c:pt>
              </c:strCache>
            </c:strRef>
          </c:cat>
          <c:val>
            <c:numRef>
              <c:f>'1.7'!$C$36:$P$36</c:f>
              <c:numCache>
                <c:formatCode>0.00</c:formatCode>
                <c:ptCount val="14"/>
                <c:pt idx="0">
                  <c:v>0.4396</c:v>
                </c:pt>
                <c:pt idx="1">
                  <c:v>0.4785</c:v>
                </c:pt>
                <c:pt idx="2">
                  <c:v>0.4807676</c:v>
                </c:pt>
                <c:pt idx="3">
                  <c:v>0.4931</c:v>
                </c:pt>
                <c:pt idx="4">
                  <c:v>0.493596917333313</c:v>
                </c:pt>
                <c:pt idx="5">
                  <c:v>0.503</c:v>
                </c:pt>
                <c:pt idx="6">
                  <c:v>0.5039</c:v>
                </c:pt>
                <c:pt idx="7">
                  <c:v>0.508</c:v>
                </c:pt>
                <c:pt idx="8">
                  <c:v>0.51067918</c:v>
                </c:pt>
                <c:pt idx="9">
                  <c:v>0.51103898918006</c:v>
                </c:pt>
                <c:pt idx="10">
                  <c:v>0.512876</c:v>
                </c:pt>
                <c:pt idx="11">
                  <c:v>0.564099</c:v>
                </c:pt>
                <c:pt idx="12">
                  <c:v>0.576588162007466</c:v>
                </c:pt>
                <c:pt idx="13">
                  <c:v>0.5788</c:v>
                </c:pt>
              </c:numCache>
            </c:numRef>
          </c:val>
          <c:extLst xmlns:c16r2="http://schemas.microsoft.com/office/drawing/2015/06/chart">
            <c:ext xmlns:c16="http://schemas.microsoft.com/office/drawing/2014/chart" uri="{C3380CC4-5D6E-409C-BE32-E72D297353CC}">
              <c16:uniqueId val="{00000000-BFBC-4C7A-8465-DE8AC1DC7112}"/>
            </c:ext>
          </c:extLst>
        </c:ser>
        <c:ser>
          <c:idx val="1"/>
          <c:order val="1"/>
          <c:tx>
            <c:strRef>
              <c:f>'1.7'!$B$37</c:f>
              <c:strCache>
                <c:ptCount val="1"/>
                <c:pt idx="0">
                  <c:v>Gini de ingreso disponible (pensiones como ingreso diferido)</c:v>
                </c:pt>
              </c:strCache>
            </c:strRef>
          </c:tx>
          <c:spPr>
            <a:solidFill>
              <a:srgbClr val="ED7D31"/>
            </a:solidFill>
            <a:ln w="25400">
              <a:noFill/>
            </a:ln>
          </c:spPr>
          <c:invertIfNegative val="0"/>
          <c:cat>
            <c:strRef>
              <c:f>'1.7'!$C$35:$P$35</c:f>
              <c:strCache>
                <c:ptCount val="14"/>
                <c:pt idx="0">
                  <c:v>SLV_x000d_(2011)</c:v>
                </c:pt>
                <c:pt idx="1">
                  <c:v>ECU_x000d_(2011)</c:v>
                </c:pt>
                <c:pt idx="2">
                  <c:v>ARG_x000d_(2012)</c:v>
                </c:pt>
                <c:pt idx="3">
                  <c:v>URY_x000d_(2009)</c:v>
                </c:pt>
                <c:pt idx="4">
                  <c:v>CHL_x000d_(2013)</c:v>
                </c:pt>
                <c:pt idx="5">
                  <c:v>BOL_x000d_(2009)</c:v>
                </c:pt>
                <c:pt idx="6">
                  <c:v>PER_x000d_(2009) </c:v>
                </c:pt>
                <c:pt idx="7">
                  <c:v>CRI_x000d_(2010)</c:v>
                </c:pt>
                <c:pt idx="8">
                  <c:v>MEX_x000d_(2013)</c:v>
                </c:pt>
                <c:pt idx="9">
                  <c:v>ALC</c:v>
                </c:pt>
                <c:pt idx="10">
                  <c:v>GTM_x000d_(2011)</c:v>
                </c:pt>
                <c:pt idx="11">
                  <c:v>HND_x000d_(2011)</c:v>
                </c:pt>
                <c:pt idx="12">
                  <c:v>COL_x000d_(2010)</c:v>
                </c:pt>
                <c:pt idx="13">
                  <c:v>BRA_x000d_(2009) </c:v>
                </c:pt>
              </c:strCache>
            </c:strRef>
          </c:cat>
          <c:val>
            <c:numRef>
              <c:f>'1.7'!$C$37:$P$37</c:f>
              <c:numCache>
                <c:formatCode>0.00</c:formatCode>
                <c:ptCount val="14"/>
                <c:pt idx="0">
                  <c:v>0.43</c:v>
                </c:pt>
                <c:pt idx="1">
                  <c:v>0.457</c:v>
                </c:pt>
                <c:pt idx="2">
                  <c:v>0.4030748</c:v>
                </c:pt>
                <c:pt idx="3">
                  <c:v>0.457</c:v>
                </c:pt>
                <c:pt idx="4">
                  <c:v>0.466841986045868</c:v>
                </c:pt>
                <c:pt idx="5">
                  <c:v>0.493</c:v>
                </c:pt>
                <c:pt idx="6">
                  <c:v>0.4937</c:v>
                </c:pt>
                <c:pt idx="7">
                  <c:v>0.489</c:v>
                </c:pt>
                <c:pt idx="8">
                  <c:v>0.48764237</c:v>
                </c:pt>
                <c:pt idx="9">
                  <c:v>0.488265894890964</c:v>
                </c:pt>
                <c:pt idx="10">
                  <c:v>0.501028</c:v>
                </c:pt>
                <c:pt idx="11">
                  <c:v>0.5566494</c:v>
                </c:pt>
                <c:pt idx="12">
                  <c:v>0.568720077536665</c:v>
                </c:pt>
                <c:pt idx="13">
                  <c:v>0.5438</c:v>
                </c:pt>
              </c:numCache>
            </c:numRef>
          </c:val>
          <c:extLst xmlns:c16r2="http://schemas.microsoft.com/office/drawing/2015/06/chart">
            <c:ext xmlns:c16="http://schemas.microsoft.com/office/drawing/2014/chart" uri="{C3380CC4-5D6E-409C-BE32-E72D297353CC}">
              <c16:uniqueId val="{00000001-BFBC-4C7A-8465-DE8AC1DC7112}"/>
            </c:ext>
          </c:extLst>
        </c:ser>
        <c:ser>
          <c:idx val="2"/>
          <c:order val="2"/>
          <c:tx>
            <c:strRef>
              <c:f>'1.7'!$B$38</c:f>
              <c:strCache>
                <c:ptCount val="1"/>
                <c:pt idx="0">
                  <c:v>Gini de ingreso consumible (pensiones como ingreso diferido)</c:v>
                </c:pt>
              </c:strCache>
            </c:strRef>
          </c:tx>
          <c:spPr>
            <a:solidFill>
              <a:srgbClr val="A5A5A5"/>
            </a:solidFill>
            <a:ln w="25400">
              <a:noFill/>
            </a:ln>
          </c:spPr>
          <c:invertIfNegative val="0"/>
          <c:cat>
            <c:strRef>
              <c:f>'1.7'!$C$35:$P$35</c:f>
              <c:strCache>
                <c:ptCount val="14"/>
                <c:pt idx="0">
                  <c:v>SLV_x000d_(2011)</c:v>
                </c:pt>
                <c:pt idx="1">
                  <c:v>ECU_x000d_(2011)</c:v>
                </c:pt>
                <c:pt idx="2">
                  <c:v>ARG_x000d_(2012)</c:v>
                </c:pt>
                <c:pt idx="3">
                  <c:v>URY_x000d_(2009)</c:v>
                </c:pt>
                <c:pt idx="4">
                  <c:v>CHL_x000d_(2013)</c:v>
                </c:pt>
                <c:pt idx="5">
                  <c:v>BOL_x000d_(2009)</c:v>
                </c:pt>
                <c:pt idx="6">
                  <c:v>PER_x000d_(2009) </c:v>
                </c:pt>
                <c:pt idx="7">
                  <c:v>CRI_x000d_(2010)</c:v>
                </c:pt>
                <c:pt idx="8">
                  <c:v>MEX_x000d_(2013)</c:v>
                </c:pt>
                <c:pt idx="9">
                  <c:v>ALC</c:v>
                </c:pt>
                <c:pt idx="10">
                  <c:v>GTM_x000d_(2011)</c:v>
                </c:pt>
                <c:pt idx="11">
                  <c:v>HND_x000d_(2011)</c:v>
                </c:pt>
                <c:pt idx="12">
                  <c:v>COL_x000d_(2010)</c:v>
                </c:pt>
                <c:pt idx="13">
                  <c:v>BRA_x000d_(2009) </c:v>
                </c:pt>
              </c:strCache>
            </c:strRef>
          </c:cat>
          <c:val>
            <c:numRef>
              <c:f>'1.7'!$C$38:$P$38</c:f>
              <c:numCache>
                <c:formatCode>0.00</c:formatCode>
                <c:ptCount val="14"/>
                <c:pt idx="0">
                  <c:v>0.4294</c:v>
                </c:pt>
                <c:pt idx="1">
                  <c:v>0.4457</c:v>
                </c:pt>
                <c:pt idx="2">
                  <c:v>0.4011562</c:v>
                </c:pt>
                <c:pt idx="3">
                  <c:v>0.4616</c:v>
                </c:pt>
                <c:pt idx="4">
                  <c:v>0.464092779068394</c:v>
                </c:pt>
                <c:pt idx="5">
                  <c:v>0.5028</c:v>
                </c:pt>
                <c:pt idx="6">
                  <c:v>0.4921</c:v>
                </c:pt>
                <c:pt idx="7">
                  <c:v>0.486</c:v>
                </c:pt>
                <c:pt idx="8">
                  <c:v>0.48088023</c:v>
                </c:pt>
                <c:pt idx="9">
                  <c:v>0.486746894142407</c:v>
                </c:pt>
                <c:pt idx="10">
                  <c:v>0.501704</c:v>
                </c:pt>
                <c:pt idx="11">
                  <c:v>0.551806</c:v>
                </c:pt>
                <c:pt idx="12">
                  <c:v>0.564970414782892</c:v>
                </c:pt>
                <c:pt idx="13">
                  <c:v>0.5455</c:v>
                </c:pt>
              </c:numCache>
            </c:numRef>
          </c:val>
          <c:extLst xmlns:c16r2="http://schemas.microsoft.com/office/drawing/2015/06/chart">
            <c:ext xmlns:c16="http://schemas.microsoft.com/office/drawing/2014/chart" uri="{C3380CC4-5D6E-409C-BE32-E72D297353CC}">
              <c16:uniqueId val="{00000002-BFBC-4C7A-8465-DE8AC1DC7112}"/>
            </c:ext>
          </c:extLst>
        </c:ser>
        <c:ser>
          <c:idx val="3"/>
          <c:order val="3"/>
          <c:tx>
            <c:strRef>
              <c:f>'1.7'!$B$39</c:f>
              <c:strCache>
                <c:ptCount val="1"/>
                <c:pt idx="0">
                  <c:v>Gini de ingreso final (pensiones como ingreso diferido)</c:v>
                </c:pt>
              </c:strCache>
            </c:strRef>
          </c:tx>
          <c:spPr>
            <a:solidFill>
              <a:srgbClr val="FFC000"/>
            </a:solidFill>
            <a:ln w="25400">
              <a:noFill/>
            </a:ln>
          </c:spPr>
          <c:invertIfNegative val="0"/>
          <c:cat>
            <c:strRef>
              <c:f>'1.7'!$C$35:$P$35</c:f>
              <c:strCache>
                <c:ptCount val="14"/>
                <c:pt idx="0">
                  <c:v>SLV_x000d_(2011)</c:v>
                </c:pt>
                <c:pt idx="1">
                  <c:v>ECU_x000d_(2011)</c:v>
                </c:pt>
                <c:pt idx="2">
                  <c:v>ARG_x000d_(2012)</c:v>
                </c:pt>
                <c:pt idx="3">
                  <c:v>URY_x000d_(2009)</c:v>
                </c:pt>
                <c:pt idx="4">
                  <c:v>CHL_x000d_(2013)</c:v>
                </c:pt>
                <c:pt idx="5">
                  <c:v>BOL_x000d_(2009)</c:v>
                </c:pt>
                <c:pt idx="6">
                  <c:v>PER_x000d_(2009) </c:v>
                </c:pt>
                <c:pt idx="7">
                  <c:v>CRI_x000d_(2010)</c:v>
                </c:pt>
                <c:pt idx="8">
                  <c:v>MEX_x000d_(2013)</c:v>
                </c:pt>
                <c:pt idx="9">
                  <c:v>ALC</c:v>
                </c:pt>
                <c:pt idx="10">
                  <c:v>GTM_x000d_(2011)</c:v>
                </c:pt>
                <c:pt idx="11">
                  <c:v>HND_x000d_(2011)</c:v>
                </c:pt>
                <c:pt idx="12">
                  <c:v>COL_x000d_(2010)</c:v>
                </c:pt>
                <c:pt idx="13">
                  <c:v>BRA_x000d_(2009) </c:v>
                </c:pt>
              </c:strCache>
            </c:strRef>
          </c:cat>
          <c:val>
            <c:numRef>
              <c:f>'1.7'!$C$39:$P$39</c:f>
              <c:numCache>
                <c:formatCode>0.00</c:formatCode>
                <c:ptCount val="14"/>
                <c:pt idx="0">
                  <c:v>0.4036</c:v>
                </c:pt>
                <c:pt idx="1">
                  <c:v>0.4046</c:v>
                </c:pt>
                <c:pt idx="2">
                  <c:v>0.3030466</c:v>
                </c:pt>
                <c:pt idx="3">
                  <c:v>0.394</c:v>
                </c:pt>
                <c:pt idx="4">
                  <c:v>0.420553659537146</c:v>
                </c:pt>
                <c:pt idx="5">
                  <c:v>0.446</c:v>
                </c:pt>
                <c:pt idx="6">
                  <c:v>0.465705</c:v>
                </c:pt>
                <c:pt idx="7">
                  <c:v>0.402</c:v>
                </c:pt>
                <c:pt idx="8">
                  <c:v>0.42938942</c:v>
                </c:pt>
                <c:pt idx="9">
                  <c:v>0.433864451230712</c:v>
                </c:pt>
                <c:pt idx="10">
                  <c:v>0.485405</c:v>
                </c:pt>
                <c:pt idx="11">
                  <c:v>0.5380545</c:v>
                </c:pt>
                <c:pt idx="12">
                  <c:v>0.508883686462115</c:v>
                </c:pt>
                <c:pt idx="13">
                  <c:v>0.439</c:v>
                </c:pt>
              </c:numCache>
            </c:numRef>
          </c:val>
          <c:extLst xmlns:c16r2="http://schemas.microsoft.com/office/drawing/2015/06/chart">
            <c:ext xmlns:c16="http://schemas.microsoft.com/office/drawing/2014/chart" uri="{C3380CC4-5D6E-409C-BE32-E72D297353CC}">
              <c16:uniqueId val="{00000003-BFBC-4C7A-8465-DE8AC1DC7112}"/>
            </c:ext>
          </c:extLst>
        </c:ser>
        <c:dLbls>
          <c:showLegendKey val="0"/>
          <c:showVal val="0"/>
          <c:showCatName val="0"/>
          <c:showSerName val="0"/>
          <c:showPercent val="0"/>
          <c:showBubbleSize val="0"/>
        </c:dLbls>
        <c:gapWidth val="219"/>
        <c:axId val="346243568"/>
        <c:axId val="346248272"/>
      </c:barChart>
      <c:catAx>
        <c:axId val="346243568"/>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346248272"/>
        <c:crosses val="autoZero"/>
        <c:auto val="1"/>
        <c:lblAlgn val="ctr"/>
        <c:lblOffset val="100"/>
        <c:tickLblSkip val="1"/>
        <c:noMultiLvlLbl val="0"/>
      </c:catAx>
      <c:valAx>
        <c:axId val="346248272"/>
        <c:scaling>
          <c:orientation val="minMax"/>
          <c:min val="0.3"/>
        </c:scaling>
        <c:delete val="0"/>
        <c:axPos val="l"/>
        <c:majorGridlines>
          <c:spPr>
            <a:ln w="3175">
              <a:solidFill>
                <a:srgbClr val="C0C0C0"/>
              </a:solidFill>
              <a:prstDash val="solid"/>
            </a:ln>
          </c:spPr>
        </c:majorGridlines>
        <c:numFmt formatCode="0.00" sourceLinked="0"/>
        <c:majorTickMark val="none"/>
        <c:minorTickMark val="none"/>
        <c:tickLblPos val="nextTo"/>
        <c:spPr>
          <a:ln w="6350">
            <a:noFill/>
          </a:ln>
        </c:spPr>
        <c:txPr>
          <a:bodyPr rot="0" vert="horz"/>
          <a:lstStyle/>
          <a:p>
            <a:pPr>
              <a:defRPr sz="1000" b="0" i="0" u="none" strike="noStrike" baseline="0">
                <a:solidFill>
                  <a:srgbClr val="000000"/>
                </a:solidFill>
                <a:latin typeface="Calibri"/>
                <a:ea typeface="Calibri"/>
                <a:cs typeface="Calibri"/>
              </a:defRPr>
            </a:pPr>
            <a:endParaRPr lang="en-US"/>
          </a:p>
        </c:txPr>
        <c:crossAx val="346243568"/>
        <c:crosses val="autoZero"/>
        <c:crossBetween val="between"/>
      </c:valAx>
      <c:spPr>
        <a:noFill/>
        <a:ln w="25400">
          <a:solidFill>
            <a:schemeClr val="tx1">
              <a:alpha val="10000"/>
            </a:schemeClr>
          </a:solidFill>
        </a:ln>
      </c:spPr>
    </c:plotArea>
    <c:legend>
      <c:legendPos val="t"/>
      <c:layout>
        <c:manualLayout>
          <c:xMode val="edge"/>
          <c:yMode val="edge"/>
          <c:x val="0.0971441236512102"/>
          <c:y val="0.0110346427691014"/>
          <c:w val="0.807193234179061"/>
          <c:h val="0.112431084236017"/>
        </c:manualLayout>
      </c:layout>
      <c:overlay val="0"/>
      <c:spPr>
        <a:noFill/>
        <a:ln w="25400">
          <a:noFill/>
        </a:ln>
      </c:spPr>
      <c:txPr>
        <a:bodyPr/>
        <a:lstStyle/>
        <a:p>
          <a:pPr>
            <a:defRPr sz="735"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 r="0.75" t="1.0"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542124542125"/>
          <c:y val="0.0266666666666667"/>
          <c:w val="0.770451770451771"/>
          <c:h val="0.934814814814815"/>
        </c:manualLayout>
      </c:layout>
      <c:pieChart>
        <c:varyColors val="1"/>
        <c:ser>
          <c:idx val="0"/>
          <c:order val="0"/>
          <c:spPr>
            <a:solidFill>
              <a:schemeClr val="tx2"/>
            </a:solidFill>
          </c:spPr>
          <c:dPt>
            <c:idx val="0"/>
            <c:bubble3D val="0"/>
            <c:extLst xmlns:c16r2="http://schemas.microsoft.com/office/drawing/2015/06/chart">
              <c:ext xmlns:c16="http://schemas.microsoft.com/office/drawing/2014/chart" uri="{C3380CC4-5D6E-409C-BE32-E72D297353CC}">
                <c16:uniqueId val="{00000000-EAA8-473D-999C-F6FBA7CAC5DF}"/>
              </c:ext>
            </c:extLst>
          </c:dPt>
          <c:dPt>
            <c:idx val="1"/>
            <c:bubble3D val="0"/>
            <c:extLst xmlns:c16r2="http://schemas.microsoft.com/office/drawing/2015/06/chart">
              <c:ext xmlns:c16="http://schemas.microsoft.com/office/drawing/2014/chart" uri="{C3380CC4-5D6E-409C-BE32-E72D297353CC}">
                <c16:uniqueId val="{00000001-EAA8-473D-999C-F6FBA7CAC5DF}"/>
              </c:ext>
            </c:extLst>
          </c:dPt>
          <c:dPt>
            <c:idx val="2"/>
            <c:bubble3D val="0"/>
            <c:extLst xmlns:c16r2="http://schemas.microsoft.com/office/drawing/2015/06/chart">
              <c:ext xmlns:c16="http://schemas.microsoft.com/office/drawing/2014/chart" uri="{C3380CC4-5D6E-409C-BE32-E72D297353CC}">
                <c16:uniqueId val="{00000002-EAA8-473D-999C-F6FBA7CAC5DF}"/>
              </c:ext>
            </c:extLst>
          </c:dPt>
          <c:dPt>
            <c:idx val="3"/>
            <c:bubble3D val="0"/>
            <c:extLst xmlns:c16r2="http://schemas.microsoft.com/office/drawing/2015/06/chart">
              <c:ext xmlns:c16="http://schemas.microsoft.com/office/drawing/2014/chart" uri="{C3380CC4-5D6E-409C-BE32-E72D297353CC}">
                <c16:uniqueId val="{00000003-EAA8-473D-999C-F6FBA7CAC5DF}"/>
              </c:ext>
            </c:extLst>
          </c:dPt>
          <c:dPt>
            <c:idx val="4"/>
            <c:bubble3D val="0"/>
            <c:extLst xmlns:c16r2="http://schemas.microsoft.com/office/drawing/2015/06/chart">
              <c:ext xmlns:c16="http://schemas.microsoft.com/office/drawing/2014/chart" uri="{C3380CC4-5D6E-409C-BE32-E72D297353CC}">
                <c16:uniqueId val="{00000004-EAA8-473D-999C-F6FBA7CAC5DF}"/>
              </c:ext>
            </c:extLst>
          </c:dPt>
          <c:dPt>
            <c:idx val="5"/>
            <c:bubble3D val="0"/>
            <c:extLst xmlns:c16r2="http://schemas.microsoft.com/office/drawing/2015/06/chart">
              <c:ext xmlns:c16="http://schemas.microsoft.com/office/drawing/2014/chart" uri="{C3380CC4-5D6E-409C-BE32-E72D297353CC}">
                <c16:uniqueId val="{00000005-EAA8-473D-999C-F6FBA7CAC5DF}"/>
              </c:ext>
            </c:extLst>
          </c:dPt>
          <c:dPt>
            <c:idx val="6"/>
            <c:bubble3D val="0"/>
            <c:extLst xmlns:c16r2="http://schemas.microsoft.com/office/drawing/2015/06/chart">
              <c:ext xmlns:c16="http://schemas.microsoft.com/office/drawing/2014/chart" uri="{C3380CC4-5D6E-409C-BE32-E72D297353CC}">
                <c16:uniqueId val="{00000006-EAA8-473D-999C-F6FBA7CAC5DF}"/>
              </c:ext>
            </c:extLst>
          </c:dPt>
          <c:dPt>
            <c:idx val="7"/>
            <c:bubble3D val="0"/>
            <c:extLst xmlns:c16r2="http://schemas.microsoft.com/office/drawing/2015/06/chart">
              <c:ext xmlns:c16="http://schemas.microsoft.com/office/drawing/2014/chart" uri="{C3380CC4-5D6E-409C-BE32-E72D297353CC}">
                <c16:uniqueId val="{00000007-EAA8-473D-999C-F6FBA7CAC5DF}"/>
              </c:ext>
            </c:extLst>
          </c:dPt>
          <c:dPt>
            <c:idx val="8"/>
            <c:bubble3D val="0"/>
            <c:extLst xmlns:c16r2="http://schemas.microsoft.com/office/drawing/2015/06/chart">
              <c:ext xmlns:c16="http://schemas.microsoft.com/office/drawing/2014/chart" uri="{C3380CC4-5D6E-409C-BE32-E72D297353CC}">
                <c16:uniqueId val="{00000008-EAA8-473D-999C-F6FBA7CAC5DF}"/>
              </c:ext>
            </c:extLst>
          </c:dPt>
          <c:dPt>
            <c:idx val="9"/>
            <c:bubble3D val="0"/>
            <c:extLst xmlns:c16r2="http://schemas.microsoft.com/office/drawing/2015/06/chart">
              <c:ext xmlns:c16="http://schemas.microsoft.com/office/drawing/2014/chart" uri="{C3380CC4-5D6E-409C-BE32-E72D297353CC}">
                <c16:uniqueId val="{00000009-EAA8-473D-999C-F6FBA7CAC5DF}"/>
              </c:ext>
            </c:extLst>
          </c:dPt>
          <c:dPt>
            <c:idx val="10"/>
            <c:bubble3D val="0"/>
            <c:extLst xmlns:c16r2="http://schemas.microsoft.com/office/drawing/2015/06/chart">
              <c:ext xmlns:c16="http://schemas.microsoft.com/office/drawing/2014/chart" uri="{C3380CC4-5D6E-409C-BE32-E72D297353CC}">
                <c16:uniqueId val="{0000000A-EAA8-473D-999C-F6FBA7CAC5DF}"/>
              </c:ext>
            </c:extLst>
          </c:dPt>
          <c:dPt>
            <c:idx val="11"/>
            <c:bubble3D val="0"/>
            <c:extLst xmlns:c16r2="http://schemas.microsoft.com/office/drawing/2015/06/chart">
              <c:ext xmlns:c16="http://schemas.microsoft.com/office/drawing/2014/chart" uri="{C3380CC4-5D6E-409C-BE32-E72D297353CC}">
                <c16:uniqueId val="{0000000B-EAA8-473D-999C-F6FBA7CAC5DF}"/>
              </c:ext>
            </c:extLst>
          </c:dPt>
          <c:dPt>
            <c:idx val="12"/>
            <c:bubble3D val="0"/>
            <c:extLst xmlns:c16r2="http://schemas.microsoft.com/office/drawing/2015/06/chart">
              <c:ext xmlns:c16="http://schemas.microsoft.com/office/drawing/2014/chart" uri="{C3380CC4-5D6E-409C-BE32-E72D297353CC}">
                <c16:uniqueId val="{0000000C-EAA8-473D-999C-F6FBA7CAC5DF}"/>
              </c:ext>
            </c:extLst>
          </c:dPt>
          <c:dPt>
            <c:idx val="13"/>
            <c:bubble3D val="0"/>
            <c:extLst xmlns:c16r2="http://schemas.microsoft.com/office/drawing/2015/06/chart">
              <c:ext xmlns:c16="http://schemas.microsoft.com/office/drawing/2014/chart" uri="{C3380CC4-5D6E-409C-BE32-E72D297353CC}">
                <c16:uniqueId val="{0000000D-EAA8-473D-999C-F6FBA7CAC5DF}"/>
              </c:ext>
            </c:extLst>
          </c:dPt>
          <c:dPt>
            <c:idx val="14"/>
            <c:bubble3D val="0"/>
            <c:extLst xmlns:c16r2="http://schemas.microsoft.com/office/drawing/2015/06/chart">
              <c:ext xmlns:c16="http://schemas.microsoft.com/office/drawing/2014/chart" uri="{C3380CC4-5D6E-409C-BE32-E72D297353CC}">
                <c16:uniqueId val="{0000000E-EAA8-473D-999C-F6FBA7CAC5DF}"/>
              </c:ext>
            </c:extLst>
          </c:dPt>
          <c:dPt>
            <c:idx val="15"/>
            <c:bubble3D val="0"/>
            <c:extLst xmlns:c16r2="http://schemas.microsoft.com/office/drawing/2015/06/chart">
              <c:ext xmlns:c16="http://schemas.microsoft.com/office/drawing/2014/chart" uri="{C3380CC4-5D6E-409C-BE32-E72D297353CC}">
                <c16:uniqueId val="{0000000F-EAA8-473D-999C-F6FBA7CAC5DF}"/>
              </c:ext>
            </c:extLst>
          </c:dPt>
          <c:dPt>
            <c:idx val="16"/>
            <c:bubble3D val="0"/>
            <c:spPr>
              <a:solidFill>
                <a:schemeClr val="bg1">
                  <a:lumMod val="95000"/>
                </a:schemeClr>
              </a:solidFill>
            </c:spPr>
            <c:extLst xmlns:c16r2="http://schemas.microsoft.com/office/drawing/2015/06/chart">
              <c:ext xmlns:c16="http://schemas.microsoft.com/office/drawing/2014/chart" uri="{C3380CC4-5D6E-409C-BE32-E72D297353CC}">
                <c16:uniqueId val="{00000011-EAA8-473D-999C-F6FBA7CAC5DF}"/>
              </c:ext>
            </c:extLst>
          </c:dPt>
          <c:dPt>
            <c:idx val="17"/>
            <c:bubble3D val="0"/>
            <c:spPr>
              <a:solidFill>
                <a:schemeClr val="bg1">
                  <a:lumMod val="95000"/>
                </a:schemeClr>
              </a:solidFill>
            </c:spPr>
            <c:extLst xmlns:c16r2="http://schemas.microsoft.com/office/drawing/2015/06/chart">
              <c:ext xmlns:c16="http://schemas.microsoft.com/office/drawing/2014/chart" uri="{C3380CC4-5D6E-409C-BE32-E72D297353CC}">
                <c16:uniqueId val="{00000013-EAA8-473D-999C-F6FBA7CAC5DF}"/>
              </c:ext>
            </c:extLst>
          </c:dPt>
          <c:dPt>
            <c:idx val="18"/>
            <c:bubble3D val="0"/>
            <c:spPr>
              <a:solidFill>
                <a:schemeClr val="bg1">
                  <a:lumMod val="95000"/>
                </a:schemeClr>
              </a:solidFill>
            </c:spPr>
            <c:extLst xmlns:c16r2="http://schemas.microsoft.com/office/drawing/2015/06/chart">
              <c:ext xmlns:c16="http://schemas.microsoft.com/office/drawing/2014/chart" uri="{C3380CC4-5D6E-409C-BE32-E72D297353CC}">
                <c16:uniqueId val="{00000015-EAA8-473D-999C-F6FBA7CAC5DF}"/>
              </c:ext>
            </c:extLst>
          </c:dPt>
          <c:dPt>
            <c:idx val="19"/>
            <c:bubble3D val="0"/>
            <c:spPr>
              <a:solidFill>
                <a:schemeClr val="bg1">
                  <a:lumMod val="95000"/>
                </a:schemeClr>
              </a:solidFill>
            </c:spPr>
            <c:extLst xmlns:c16r2="http://schemas.microsoft.com/office/drawing/2015/06/chart">
              <c:ext xmlns:c16="http://schemas.microsoft.com/office/drawing/2014/chart" uri="{C3380CC4-5D6E-409C-BE32-E72D297353CC}">
                <c16:uniqueId val="{00000017-EAA8-473D-999C-F6FBA7CAC5DF}"/>
              </c:ext>
            </c:extLst>
          </c:dPt>
          <c:dPt>
            <c:idx val="20"/>
            <c:bubble3D val="0"/>
            <c:spPr>
              <a:solidFill>
                <a:srgbClr val="00B0F0"/>
              </a:solidFill>
            </c:spPr>
            <c:extLst xmlns:c16r2="http://schemas.microsoft.com/office/drawing/2015/06/chart">
              <c:ext xmlns:c16="http://schemas.microsoft.com/office/drawing/2014/chart" uri="{C3380CC4-5D6E-409C-BE32-E72D297353CC}">
                <c16:uniqueId val="{00000019-EAA8-473D-999C-F6FBA7CAC5DF}"/>
              </c:ext>
            </c:extLst>
          </c:dPt>
          <c:dPt>
            <c:idx val="21"/>
            <c:bubble3D val="0"/>
            <c:spPr>
              <a:solidFill>
                <a:srgbClr val="00B0F0"/>
              </a:solidFill>
            </c:spPr>
            <c:extLst xmlns:c16r2="http://schemas.microsoft.com/office/drawing/2015/06/chart">
              <c:ext xmlns:c16="http://schemas.microsoft.com/office/drawing/2014/chart" uri="{C3380CC4-5D6E-409C-BE32-E72D297353CC}">
                <c16:uniqueId val="{0000001B-EAA8-473D-999C-F6FBA7CAC5DF}"/>
              </c:ext>
            </c:extLst>
          </c:dPt>
          <c:dPt>
            <c:idx val="22"/>
            <c:bubble3D val="0"/>
            <c:spPr>
              <a:solidFill>
                <a:srgbClr val="00B0F0"/>
              </a:solidFill>
            </c:spPr>
            <c:extLst xmlns:c16r2="http://schemas.microsoft.com/office/drawing/2015/06/chart">
              <c:ext xmlns:c16="http://schemas.microsoft.com/office/drawing/2014/chart" uri="{C3380CC4-5D6E-409C-BE32-E72D297353CC}">
                <c16:uniqueId val="{0000001D-EAA8-473D-999C-F6FBA7CAC5DF}"/>
              </c:ext>
            </c:extLst>
          </c:dPt>
          <c:dLbls>
            <c:dLbl>
              <c:idx val="2"/>
              <c:layout>
                <c:manualLayout>
                  <c:x val="-0.0442159271923679"/>
                  <c:y val="0.088092929431856"/>
                </c:manualLayout>
              </c:layout>
              <c:tx>
                <c:rich>
                  <a:bodyPr/>
                  <a:lstStyle/>
                  <a:p>
                    <a:r>
                      <a:rPr lang="en-US"/>
                      <a:t>Chile</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EAA8-473D-999C-F6FBA7CAC5DF}"/>
                </c:ext>
                <c:ext xmlns:c15="http://schemas.microsoft.com/office/drawing/2012/chart" uri="{CE6537A1-D6FC-4f65-9D91-7224C49458BB}"/>
              </c:extLst>
            </c:dLbl>
            <c:dLbl>
              <c:idx val="3"/>
              <c:tx>
                <c:rich>
                  <a:bodyPr/>
                  <a:lstStyle/>
                  <a:p>
                    <a:r>
                      <a:rPr lang="en-US"/>
                      <a:t>DOM</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EAA8-473D-999C-F6FBA7CAC5DF}"/>
                </c:ext>
                <c:ext xmlns:c15="http://schemas.microsoft.com/office/drawing/2012/chart" uri="{CE6537A1-D6FC-4f65-9D91-7224C49458BB}"/>
              </c:extLst>
            </c:dLbl>
            <c:dLbl>
              <c:idx val="9"/>
              <c:layout>
                <c:manualLayout>
                  <c:x val="-0.0561702097994723"/>
                  <c:y val="-0.078175337253149"/>
                </c:manualLayout>
              </c:layout>
              <c:tx>
                <c:rich>
                  <a:bodyPr/>
                  <a:lstStyle/>
                  <a:p>
                    <a:r>
                      <a:rPr lang="en-US"/>
                      <a:t>JAM</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EAA8-473D-999C-F6FBA7CAC5DF}"/>
                </c:ext>
                <c:ext xmlns:c15="http://schemas.microsoft.com/office/drawing/2012/chart" uri="{CE6537A1-D6FC-4f65-9D91-7224C49458BB}"/>
              </c:extLst>
            </c:dLbl>
            <c:dLbl>
              <c:idx val="14"/>
              <c:layout>
                <c:manualLayout>
                  <c:x val="0.087266681306271"/>
                  <c:y val="-0.0925647285355706"/>
                </c:manualLayout>
              </c:layout>
              <c:tx>
                <c:rich>
                  <a:bodyPr/>
                  <a:lstStyle/>
                  <a:p>
                    <a:r>
                      <a:rPr lang="en-US"/>
                      <a:t>TTO</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EAA8-473D-999C-F6FBA7CAC5DF}"/>
                </c:ext>
                <c:ext xmlns:c15="http://schemas.microsoft.com/office/drawing/2012/chart" uri="{CE6537A1-D6FC-4f65-9D91-7224C49458BB}"/>
              </c:extLst>
            </c:dLbl>
            <c:dLbl>
              <c:idx val="16"/>
              <c:tx>
                <c:rich>
                  <a:bodyPr/>
                  <a:lstStyle/>
                  <a:p>
                    <a:r>
                      <a:rPr lang="en-US">
                        <a:solidFill>
                          <a:sysClr val="windowText" lastClr="000000"/>
                        </a:solidFill>
                      </a:rPr>
                      <a:t>PAN</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1-EAA8-473D-999C-F6FBA7CAC5DF}"/>
                </c:ext>
                <c:ext xmlns:c15="http://schemas.microsoft.com/office/drawing/2012/chart" uri="{CE6537A1-D6FC-4f65-9D91-7224C49458BB}"/>
              </c:extLst>
            </c:dLbl>
            <c:dLbl>
              <c:idx val="17"/>
              <c:tx>
                <c:rich>
                  <a:bodyPr/>
                  <a:lstStyle/>
                  <a:p>
                    <a:r>
                      <a:rPr lang="en-US">
                        <a:solidFill>
                          <a:sysClr val="windowText" lastClr="000000"/>
                        </a:solidFill>
                      </a:rPr>
                      <a:t>MEX</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EAA8-473D-999C-F6FBA7CAC5DF}"/>
                </c:ext>
                <c:ext xmlns:c15="http://schemas.microsoft.com/office/drawing/2012/chart" uri="{CE6537A1-D6FC-4f65-9D91-7224C49458BB}"/>
              </c:extLst>
            </c:dLbl>
            <c:dLbl>
              <c:idx val="18"/>
              <c:tx>
                <c:rich>
                  <a:bodyPr/>
                  <a:lstStyle/>
                  <a:p>
                    <a:r>
                      <a:rPr lang="en-US" sz="800">
                        <a:solidFill>
                          <a:sysClr val="windowText" lastClr="000000"/>
                        </a:solidFill>
                      </a:rPr>
                      <a:t>ECU</a:t>
                    </a:r>
                    <a:endParaRPr lang="en-US">
                      <a:solidFill>
                        <a:sysClr val="windowText" lastClr="000000"/>
                      </a:solidFill>
                    </a:endParaRP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EAA8-473D-999C-F6FBA7CAC5DF}"/>
                </c:ext>
                <c:ext xmlns:c15="http://schemas.microsoft.com/office/drawing/2012/chart" uri="{CE6537A1-D6FC-4f65-9D91-7224C49458BB}"/>
              </c:extLst>
            </c:dLbl>
            <c:dLbl>
              <c:idx val="19"/>
              <c:layout>
                <c:manualLayout>
                  <c:x val="0.0794105968314853"/>
                  <c:y val="0.0521871248337423"/>
                </c:manualLayout>
              </c:layout>
              <c:tx>
                <c:rich>
                  <a:bodyPr/>
                  <a:lstStyle/>
                  <a:p>
                    <a:r>
                      <a:rPr lang="en-US" sz="800">
                        <a:solidFill>
                          <a:sysClr val="windowText" lastClr="000000"/>
                        </a:solidFill>
                      </a:rPr>
                      <a:t>CRI</a:t>
                    </a:r>
                    <a:endParaRPr lang="en-US">
                      <a:solidFill>
                        <a:sysClr val="windowText" lastClr="000000"/>
                      </a:solidFill>
                    </a:endParaRP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7-EAA8-473D-999C-F6FBA7CAC5DF}"/>
                </c:ext>
                <c:ext xmlns:c15="http://schemas.microsoft.com/office/drawing/2012/chart" uri="{CE6537A1-D6FC-4f65-9D91-7224C49458BB}"/>
              </c:extLst>
            </c:dLbl>
            <c:spPr>
              <a:noFill/>
              <a:ln>
                <a:noFill/>
              </a:ln>
              <a:effectLst/>
            </c:spPr>
            <c:txPr>
              <a:bodyPr/>
              <a:lstStyle/>
              <a:p>
                <a:pPr>
                  <a:defRPr sz="800">
                    <a:solidFill>
                      <a:schemeClr val="bg1"/>
                    </a:solidFill>
                  </a:defRPr>
                </a:pPr>
                <a:endParaRPr lang="en-US"/>
              </a:p>
            </c:txPr>
            <c:dLblPos val="inEnd"/>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'8.4'!$K$13:$K$35</c:f>
              <c:strCache>
                <c:ptCount val="23"/>
                <c:pt idx="0">
                  <c:v>ARG</c:v>
                </c:pt>
                <c:pt idx="1">
                  <c:v>BHS</c:v>
                </c:pt>
                <c:pt idx="2">
                  <c:v>CHL</c:v>
                </c:pt>
                <c:pt idx="3">
                  <c:v>DOM</c:v>
                </c:pt>
                <c:pt idx="4">
                  <c:v>SLV</c:v>
                </c:pt>
                <c:pt idx="5">
                  <c:v>GRD</c:v>
                </c:pt>
                <c:pt idx="6">
                  <c:v>GTM</c:v>
                </c:pt>
                <c:pt idx="7">
                  <c:v>HTI</c:v>
                </c:pt>
                <c:pt idx="8">
                  <c:v>HND</c:v>
                </c:pt>
                <c:pt idx="9">
                  <c:v>JAM</c:v>
                </c:pt>
                <c:pt idx="10">
                  <c:v>NIC</c:v>
                </c:pt>
                <c:pt idx="11">
                  <c:v>PRY</c:v>
                </c:pt>
                <c:pt idx="12">
                  <c:v>PER</c:v>
                </c:pt>
                <c:pt idx="13">
                  <c:v>SUR</c:v>
                </c:pt>
                <c:pt idx="14">
                  <c:v>TTO</c:v>
                </c:pt>
                <c:pt idx="15">
                  <c:v>URY</c:v>
                </c:pt>
                <c:pt idx="16">
                  <c:v>CRI</c:v>
                </c:pt>
                <c:pt idx="17">
                  <c:v>ECU</c:v>
                </c:pt>
                <c:pt idx="18">
                  <c:v>MEX</c:v>
                </c:pt>
                <c:pt idx="19">
                  <c:v>PAN</c:v>
                </c:pt>
                <c:pt idx="20">
                  <c:v>COL</c:v>
                </c:pt>
                <c:pt idx="21">
                  <c:v>BLZ</c:v>
                </c:pt>
                <c:pt idx="22">
                  <c:v>BRA</c:v>
                </c:pt>
              </c:strCache>
            </c:strRef>
          </c:cat>
          <c:val>
            <c:numRef>
              <c:f>'8.4'!$L$13:$L$35</c:f>
              <c:numCache>
                <c:formatCode>General</c:formatCode>
                <c:ptCount val="23"/>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numCache>
            </c:numRef>
          </c:val>
          <c:extLst xmlns:c16r2="http://schemas.microsoft.com/office/drawing/2015/06/chart">
            <c:ext xmlns:c16="http://schemas.microsoft.com/office/drawing/2014/chart" uri="{C3380CC4-5D6E-409C-BE32-E72D297353CC}">
              <c16:uniqueId val="{0000001E-EAA8-473D-999C-F6FBA7CAC5D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'8.5'!$E$44</c:f>
              <c:strCache>
                <c:ptCount val="1"/>
                <c:pt idx="0">
                  <c:v>Creación de nuevas capacidades</c:v>
                </c:pt>
              </c:strCache>
            </c:strRef>
          </c:tx>
          <c:invertIfNegative val="0"/>
          <c:dPt>
            <c:idx val="17"/>
            <c:invertIfNegative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1-61DC-451A-97A1-8C8F6E997CA1}"/>
              </c:ext>
            </c:extLst>
          </c:dPt>
          <c:dPt>
            <c:idx val="18"/>
            <c:invertIfNegative val="0"/>
            <c:bubble3D val="0"/>
            <c:spPr>
              <a:solidFill>
                <a:schemeClr val="tx2">
                  <a:lumMod val="75000"/>
                </a:schemeClr>
              </a:solidFill>
            </c:spPr>
            <c:extLst xmlns:c16r2="http://schemas.microsoft.com/office/drawing/2015/06/chart">
              <c:ext xmlns:c16="http://schemas.microsoft.com/office/drawing/2014/chart" uri="{C3380CC4-5D6E-409C-BE32-E72D297353CC}">
                <c16:uniqueId val="{00000003-61DC-451A-97A1-8C8F6E997CA1}"/>
              </c:ext>
            </c:extLst>
          </c:dPt>
          <c:cat>
            <c:strRef>
              <c:f>'8.5'!$D$45:$D$63</c:f>
              <c:strCache>
                <c:ptCount val="19"/>
                <c:pt idx="0">
                  <c:v>TTO</c:v>
                </c:pt>
                <c:pt idx="1">
                  <c:v>ECU</c:v>
                </c:pt>
                <c:pt idx="2">
                  <c:v>BLZ</c:v>
                </c:pt>
                <c:pt idx="3">
                  <c:v>GRD</c:v>
                </c:pt>
                <c:pt idx="4">
                  <c:v>DOM</c:v>
                </c:pt>
                <c:pt idx="5">
                  <c:v>COL</c:v>
                </c:pt>
                <c:pt idx="6">
                  <c:v>PRY</c:v>
                </c:pt>
                <c:pt idx="7">
                  <c:v>PAN</c:v>
                </c:pt>
                <c:pt idx="8">
                  <c:v>HND</c:v>
                </c:pt>
                <c:pt idx="9">
                  <c:v>URY</c:v>
                </c:pt>
                <c:pt idx="10">
                  <c:v>MEX</c:v>
                </c:pt>
                <c:pt idx="11">
                  <c:v>PER</c:v>
                </c:pt>
                <c:pt idx="12">
                  <c:v>BRA</c:v>
                </c:pt>
                <c:pt idx="13">
                  <c:v>SUR</c:v>
                </c:pt>
                <c:pt idx="14">
                  <c:v>JAM</c:v>
                </c:pt>
                <c:pt idx="15">
                  <c:v>CHL</c:v>
                </c:pt>
                <c:pt idx="16">
                  <c:v>CRI</c:v>
                </c:pt>
                <c:pt idx="17">
                  <c:v>LAC</c:v>
                </c:pt>
                <c:pt idx="18">
                  <c:v>OECD</c:v>
                </c:pt>
              </c:strCache>
            </c:strRef>
          </c:cat>
          <c:val>
            <c:numRef>
              <c:f>'8.5'!$E$45:$E$63</c:f>
              <c:numCache>
                <c:formatCode>0.0</c:formatCode>
                <c:ptCount val="19"/>
                <c:pt idx="0">
                  <c:v>80.0</c:v>
                </c:pt>
                <c:pt idx="1">
                  <c:v>70.0</c:v>
                </c:pt>
                <c:pt idx="2">
                  <c:v>70.0</c:v>
                </c:pt>
                <c:pt idx="3">
                  <c:v>70.0</c:v>
                </c:pt>
                <c:pt idx="4">
                  <c:v>60.0</c:v>
                </c:pt>
                <c:pt idx="5">
                  <c:v>50.0</c:v>
                </c:pt>
                <c:pt idx="6">
                  <c:v>40.0</c:v>
                </c:pt>
                <c:pt idx="7">
                  <c:v>40.0</c:v>
                </c:pt>
                <c:pt idx="8">
                  <c:v>36.0</c:v>
                </c:pt>
                <c:pt idx="9">
                  <c:v>30.0</c:v>
                </c:pt>
                <c:pt idx="10">
                  <c:v>30.0</c:v>
                </c:pt>
                <c:pt idx="11">
                  <c:v>30.0</c:v>
                </c:pt>
                <c:pt idx="12">
                  <c:v>26.0</c:v>
                </c:pt>
                <c:pt idx="13">
                  <c:v>20.0</c:v>
                </c:pt>
                <c:pt idx="14">
                  <c:v>15.0</c:v>
                </c:pt>
                <c:pt idx="15">
                  <c:v>14.0</c:v>
                </c:pt>
                <c:pt idx="16">
                  <c:v>10.0</c:v>
                </c:pt>
                <c:pt idx="17">
                  <c:v>40.64705882352941</c:v>
                </c:pt>
                <c:pt idx="18">
                  <c:v>45.0</c:v>
                </c:pt>
              </c:numCache>
            </c:numRef>
          </c:val>
          <c:extLst xmlns:c16r2="http://schemas.microsoft.com/office/drawing/2015/06/chart">
            <c:ext xmlns:c16="http://schemas.microsoft.com/office/drawing/2014/chart" uri="{C3380CC4-5D6E-409C-BE32-E72D297353CC}">
              <c16:uniqueId val="{00000004-61DC-451A-97A1-8C8F6E997CA1}"/>
            </c:ext>
          </c:extLst>
        </c:ser>
        <c:ser>
          <c:idx val="1"/>
          <c:order val="1"/>
          <c:tx>
            <c:strRef>
              <c:f>'8.5'!$F$44</c:f>
              <c:strCache>
                <c:ptCount val="1"/>
                <c:pt idx="0">
                  <c:v>Mantenimiento de las capacidades existentes</c:v>
                </c:pt>
              </c:strCache>
            </c:strRef>
          </c:tx>
          <c:invertIfNegative val="0"/>
          <c:dPt>
            <c:idx val="17"/>
            <c:invertIfNegative val="0"/>
            <c:bubble3D val="0"/>
            <c:spPr>
              <a:solidFill>
                <a:schemeClr val="accent2">
                  <a:lumMod val="75000"/>
                </a:schemeClr>
              </a:solidFill>
            </c:spPr>
            <c:extLst xmlns:c16r2="http://schemas.microsoft.com/office/drawing/2015/06/chart">
              <c:ext xmlns:c16="http://schemas.microsoft.com/office/drawing/2014/chart" uri="{C3380CC4-5D6E-409C-BE32-E72D297353CC}">
                <c16:uniqueId val="{00000006-61DC-451A-97A1-8C8F6E997CA1}"/>
              </c:ext>
            </c:extLst>
          </c:dPt>
          <c:dPt>
            <c:idx val="18"/>
            <c:invertIfNegative val="0"/>
            <c:bubble3D val="0"/>
            <c:spPr>
              <a:solidFill>
                <a:schemeClr val="accent2">
                  <a:lumMod val="75000"/>
                </a:schemeClr>
              </a:solidFill>
            </c:spPr>
            <c:extLst xmlns:c16r2="http://schemas.microsoft.com/office/drawing/2015/06/chart">
              <c:ext xmlns:c16="http://schemas.microsoft.com/office/drawing/2014/chart" uri="{C3380CC4-5D6E-409C-BE32-E72D297353CC}">
                <c16:uniqueId val="{00000008-61DC-451A-97A1-8C8F6E997CA1}"/>
              </c:ext>
            </c:extLst>
          </c:dPt>
          <c:cat>
            <c:strRef>
              <c:f>'8.5'!$D$45:$D$63</c:f>
              <c:strCache>
                <c:ptCount val="19"/>
                <c:pt idx="0">
                  <c:v>TTO</c:v>
                </c:pt>
                <c:pt idx="1">
                  <c:v>ECU</c:v>
                </c:pt>
                <c:pt idx="2">
                  <c:v>BLZ</c:v>
                </c:pt>
                <c:pt idx="3">
                  <c:v>GRD</c:v>
                </c:pt>
                <c:pt idx="4">
                  <c:v>DOM</c:v>
                </c:pt>
                <c:pt idx="5">
                  <c:v>COL</c:v>
                </c:pt>
                <c:pt idx="6">
                  <c:v>PRY</c:v>
                </c:pt>
                <c:pt idx="7">
                  <c:v>PAN</c:v>
                </c:pt>
                <c:pt idx="8">
                  <c:v>HND</c:v>
                </c:pt>
                <c:pt idx="9">
                  <c:v>URY</c:v>
                </c:pt>
                <c:pt idx="10">
                  <c:v>MEX</c:v>
                </c:pt>
                <c:pt idx="11">
                  <c:v>PER</c:v>
                </c:pt>
                <c:pt idx="12">
                  <c:v>BRA</c:v>
                </c:pt>
                <c:pt idx="13">
                  <c:v>SUR</c:v>
                </c:pt>
                <c:pt idx="14">
                  <c:v>JAM</c:v>
                </c:pt>
                <c:pt idx="15">
                  <c:v>CHL</c:v>
                </c:pt>
                <c:pt idx="16">
                  <c:v>CRI</c:v>
                </c:pt>
                <c:pt idx="17">
                  <c:v>LAC</c:v>
                </c:pt>
                <c:pt idx="18">
                  <c:v>OECD</c:v>
                </c:pt>
              </c:strCache>
            </c:strRef>
          </c:cat>
          <c:val>
            <c:numRef>
              <c:f>'8.5'!$F$45:$F$63</c:f>
              <c:numCache>
                <c:formatCode>0.0</c:formatCode>
                <c:ptCount val="19"/>
                <c:pt idx="0">
                  <c:v>20.0</c:v>
                </c:pt>
                <c:pt idx="1">
                  <c:v>30.0</c:v>
                </c:pt>
                <c:pt idx="2">
                  <c:v>30.0</c:v>
                </c:pt>
                <c:pt idx="3">
                  <c:v>30.0</c:v>
                </c:pt>
                <c:pt idx="4">
                  <c:v>40.0</c:v>
                </c:pt>
                <c:pt idx="5">
                  <c:v>50.0</c:v>
                </c:pt>
                <c:pt idx="6">
                  <c:v>60.0</c:v>
                </c:pt>
                <c:pt idx="7">
                  <c:v>60.0</c:v>
                </c:pt>
                <c:pt idx="8">
                  <c:v>64.0</c:v>
                </c:pt>
                <c:pt idx="9">
                  <c:v>70.0</c:v>
                </c:pt>
                <c:pt idx="10">
                  <c:v>70.0</c:v>
                </c:pt>
                <c:pt idx="11">
                  <c:v>70.0</c:v>
                </c:pt>
                <c:pt idx="12">
                  <c:v>73.0</c:v>
                </c:pt>
                <c:pt idx="13">
                  <c:v>80.0</c:v>
                </c:pt>
                <c:pt idx="14">
                  <c:v>85.0</c:v>
                </c:pt>
                <c:pt idx="15">
                  <c:v>86.0</c:v>
                </c:pt>
                <c:pt idx="16">
                  <c:v>90.0</c:v>
                </c:pt>
                <c:pt idx="17">
                  <c:v>59.29411764705882</c:v>
                </c:pt>
                <c:pt idx="18">
                  <c:v>55.0</c:v>
                </c:pt>
              </c:numCache>
            </c:numRef>
          </c:val>
          <c:extLst xmlns:c16r2="http://schemas.microsoft.com/office/drawing/2015/06/chart">
            <c:ext xmlns:c16="http://schemas.microsoft.com/office/drawing/2014/chart" uri="{C3380CC4-5D6E-409C-BE32-E72D297353CC}">
              <c16:uniqueId val="{00000009-61DC-451A-97A1-8C8F6E997CA1}"/>
            </c:ext>
          </c:extLst>
        </c:ser>
        <c:dLbls>
          <c:showLegendKey val="0"/>
          <c:showVal val="0"/>
          <c:showCatName val="0"/>
          <c:showSerName val="0"/>
          <c:showPercent val="0"/>
          <c:showBubbleSize val="0"/>
        </c:dLbls>
        <c:gapWidth val="150"/>
        <c:overlap val="100"/>
        <c:axId val="362647296"/>
        <c:axId val="362653328"/>
      </c:barChart>
      <c:catAx>
        <c:axId val="362647296"/>
        <c:scaling>
          <c:orientation val="minMax"/>
        </c:scaling>
        <c:delete val="0"/>
        <c:axPos val="b"/>
        <c:numFmt formatCode="General" sourceLinked="1"/>
        <c:majorTickMark val="out"/>
        <c:minorTickMark val="none"/>
        <c:tickLblPos val="nextTo"/>
        <c:crossAx val="362653328"/>
        <c:crosses val="autoZero"/>
        <c:auto val="1"/>
        <c:lblAlgn val="ctr"/>
        <c:lblOffset val="100"/>
        <c:noMultiLvlLbl val="0"/>
      </c:catAx>
      <c:valAx>
        <c:axId val="362653328"/>
        <c:scaling>
          <c:orientation val="minMax"/>
        </c:scaling>
        <c:delete val="0"/>
        <c:axPos val="l"/>
        <c:majorGridlines/>
        <c:numFmt formatCode="0%" sourceLinked="1"/>
        <c:majorTickMark val="out"/>
        <c:minorTickMark val="none"/>
        <c:tickLblPos val="nextTo"/>
        <c:crossAx val="3626472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8119658119658"/>
          <c:y val="0.0391975308641975"/>
          <c:w val="0.632606837606838"/>
          <c:h val="0.913765432098766"/>
        </c:manualLayout>
      </c:layout>
      <c:pieChart>
        <c:varyColors val="1"/>
        <c:ser>
          <c:idx val="0"/>
          <c:order val="0"/>
          <c:dPt>
            <c:idx val="0"/>
            <c:bubble3D val="0"/>
            <c:spPr>
              <a:solidFill>
                <a:schemeClr val="accent1"/>
              </a:solidFill>
            </c:spPr>
            <c:extLst xmlns:c16r2="http://schemas.microsoft.com/office/drawing/2015/06/chart">
              <c:ext xmlns:c16="http://schemas.microsoft.com/office/drawing/2014/chart" uri="{C3380CC4-5D6E-409C-BE32-E72D297353CC}">
                <c16:uniqueId val="{00000001-5A7F-4159-87BF-848558F6C037}"/>
              </c:ext>
            </c:extLst>
          </c:dPt>
          <c:dPt>
            <c:idx val="1"/>
            <c:bubble3D val="0"/>
            <c:spPr>
              <a:solidFill>
                <a:schemeClr val="accent1"/>
              </a:solidFill>
            </c:spPr>
            <c:extLst xmlns:c16r2="http://schemas.microsoft.com/office/drawing/2015/06/chart">
              <c:ext xmlns:c16="http://schemas.microsoft.com/office/drawing/2014/chart" uri="{C3380CC4-5D6E-409C-BE32-E72D297353CC}">
                <c16:uniqueId val="{00000003-5A7F-4159-87BF-848558F6C037}"/>
              </c:ext>
            </c:extLst>
          </c:dPt>
          <c:dPt>
            <c:idx val="2"/>
            <c:bubble3D val="0"/>
            <c:spPr>
              <a:solidFill>
                <a:schemeClr val="accent1"/>
              </a:solidFill>
            </c:spPr>
            <c:extLst xmlns:c16r2="http://schemas.microsoft.com/office/drawing/2015/06/chart">
              <c:ext xmlns:c16="http://schemas.microsoft.com/office/drawing/2014/chart" uri="{C3380CC4-5D6E-409C-BE32-E72D297353CC}">
                <c16:uniqueId val="{00000005-5A7F-4159-87BF-848558F6C037}"/>
              </c:ext>
            </c:extLst>
          </c:dPt>
          <c:dPt>
            <c:idx val="3"/>
            <c:bubble3D val="0"/>
            <c:spPr>
              <a:solidFill>
                <a:schemeClr val="accent1"/>
              </a:solidFill>
            </c:spPr>
            <c:extLst xmlns:c16r2="http://schemas.microsoft.com/office/drawing/2015/06/chart">
              <c:ext xmlns:c16="http://schemas.microsoft.com/office/drawing/2014/chart" uri="{C3380CC4-5D6E-409C-BE32-E72D297353CC}">
                <c16:uniqueId val="{00000007-5A7F-4159-87BF-848558F6C037}"/>
              </c:ext>
            </c:extLst>
          </c:dPt>
          <c:dPt>
            <c:idx val="4"/>
            <c:bubble3D val="0"/>
            <c:spPr>
              <a:solidFill>
                <a:schemeClr val="accent1"/>
              </a:solidFill>
            </c:spPr>
            <c:extLst xmlns:c16r2="http://schemas.microsoft.com/office/drawing/2015/06/chart">
              <c:ext xmlns:c16="http://schemas.microsoft.com/office/drawing/2014/chart" uri="{C3380CC4-5D6E-409C-BE32-E72D297353CC}">
                <c16:uniqueId val="{00000009-5A7F-4159-87BF-848558F6C037}"/>
              </c:ext>
            </c:extLst>
          </c:dPt>
          <c:dPt>
            <c:idx val="5"/>
            <c:bubble3D val="0"/>
            <c:spPr>
              <a:solidFill>
                <a:schemeClr val="accent1"/>
              </a:solidFill>
            </c:spPr>
            <c:extLst xmlns:c16r2="http://schemas.microsoft.com/office/drawing/2015/06/chart">
              <c:ext xmlns:c16="http://schemas.microsoft.com/office/drawing/2014/chart" uri="{C3380CC4-5D6E-409C-BE32-E72D297353CC}">
                <c16:uniqueId val="{0000000B-5A7F-4159-87BF-848558F6C037}"/>
              </c:ext>
            </c:extLst>
          </c:dPt>
          <c:dPt>
            <c:idx val="6"/>
            <c:bubble3D val="0"/>
            <c:spPr>
              <a:solidFill>
                <a:schemeClr val="accent1"/>
              </a:solidFill>
            </c:spPr>
            <c:extLst xmlns:c16r2="http://schemas.microsoft.com/office/drawing/2015/06/chart">
              <c:ext xmlns:c16="http://schemas.microsoft.com/office/drawing/2014/chart" uri="{C3380CC4-5D6E-409C-BE32-E72D297353CC}">
                <c16:uniqueId val="{0000000D-5A7F-4159-87BF-848558F6C037}"/>
              </c:ext>
            </c:extLst>
          </c:dPt>
          <c:dPt>
            <c:idx val="7"/>
            <c:bubble3D val="0"/>
            <c:spPr>
              <a:solidFill>
                <a:schemeClr val="accent1"/>
              </a:solidFill>
            </c:spPr>
            <c:extLst xmlns:c16r2="http://schemas.microsoft.com/office/drawing/2015/06/chart">
              <c:ext xmlns:c16="http://schemas.microsoft.com/office/drawing/2014/chart" uri="{C3380CC4-5D6E-409C-BE32-E72D297353CC}">
                <c16:uniqueId val="{0000000F-5A7F-4159-87BF-848558F6C037}"/>
              </c:ext>
            </c:extLst>
          </c:dPt>
          <c:dPt>
            <c:idx val="8"/>
            <c:bubble3D val="0"/>
            <c:spPr>
              <a:solidFill>
                <a:schemeClr val="accent1"/>
              </a:solidFill>
            </c:spPr>
            <c:extLst xmlns:c16r2="http://schemas.microsoft.com/office/drawing/2015/06/chart">
              <c:ext xmlns:c16="http://schemas.microsoft.com/office/drawing/2014/chart" uri="{C3380CC4-5D6E-409C-BE32-E72D297353CC}">
                <c16:uniqueId val="{00000011-5A7F-4159-87BF-848558F6C037}"/>
              </c:ext>
            </c:extLst>
          </c:dPt>
          <c:dPt>
            <c:idx val="9"/>
            <c:bubble3D val="0"/>
            <c:spPr>
              <a:solidFill>
                <a:schemeClr val="accent1"/>
              </a:solidFill>
            </c:spPr>
            <c:extLst xmlns:c16r2="http://schemas.microsoft.com/office/drawing/2015/06/chart">
              <c:ext xmlns:c16="http://schemas.microsoft.com/office/drawing/2014/chart" uri="{C3380CC4-5D6E-409C-BE32-E72D297353CC}">
                <c16:uniqueId val="{00000013-5A7F-4159-87BF-848558F6C037}"/>
              </c:ext>
            </c:extLst>
          </c:dPt>
          <c:dPt>
            <c:idx val="10"/>
            <c:bubble3D val="0"/>
            <c:spPr>
              <a:solidFill>
                <a:schemeClr val="accent1"/>
              </a:solidFill>
            </c:spPr>
            <c:extLst xmlns:c16r2="http://schemas.microsoft.com/office/drawing/2015/06/chart">
              <c:ext xmlns:c16="http://schemas.microsoft.com/office/drawing/2014/chart" uri="{C3380CC4-5D6E-409C-BE32-E72D297353CC}">
                <c16:uniqueId val="{00000015-5A7F-4159-87BF-848558F6C037}"/>
              </c:ext>
            </c:extLst>
          </c:dPt>
          <c:dPt>
            <c:idx val="11"/>
            <c:bubble3D val="0"/>
            <c:spPr>
              <a:solidFill>
                <a:schemeClr val="accent1"/>
              </a:solidFill>
            </c:spPr>
            <c:extLst xmlns:c16r2="http://schemas.microsoft.com/office/drawing/2015/06/chart">
              <c:ext xmlns:c16="http://schemas.microsoft.com/office/drawing/2014/chart" uri="{C3380CC4-5D6E-409C-BE32-E72D297353CC}">
                <c16:uniqueId val="{00000017-5A7F-4159-87BF-848558F6C037}"/>
              </c:ext>
            </c:extLst>
          </c:dPt>
          <c:dPt>
            <c:idx val="12"/>
            <c:bubble3D val="0"/>
            <c:spPr>
              <a:solidFill>
                <a:schemeClr val="accent1"/>
              </a:solidFill>
            </c:spPr>
            <c:extLst xmlns:c16r2="http://schemas.microsoft.com/office/drawing/2015/06/chart">
              <c:ext xmlns:c16="http://schemas.microsoft.com/office/drawing/2014/chart" uri="{C3380CC4-5D6E-409C-BE32-E72D297353CC}">
                <c16:uniqueId val="{00000019-5A7F-4159-87BF-848558F6C037}"/>
              </c:ext>
            </c:extLst>
          </c:dPt>
          <c:dPt>
            <c:idx val="13"/>
            <c:bubble3D val="0"/>
            <c:spPr>
              <a:solidFill>
                <a:schemeClr val="accent1"/>
              </a:solidFill>
            </c:spPr>
            <c:extLst xmlns:c16r2="http://schemas.microsoft.com/office/drawing/2015/06/chart">
              <c:ext xmlns:c16="http://schemas.microsoft.com/office/drawing/2014/chart" uri="{C3380CC4-5D6E-409C-BE32-E72D297353CC}">
                <c16:uniqueId val="{0000001B-5A7F-4159-87BF-848558F6C037}"/>
              </c:ext>
            </c:extLst>
          </c:dPt>
          <c:dPt>
            <c:idx val="14"/>
            <c:bubble3D val="0"/>
            <c:spPr>
              <a:solidFill>
                <a:schemeClr val="accent1"/>
              </a:solidFill>
            </c:spPr>
            <c:extLst xmlns:c16r2="http://schemas.microsoft.com/office/drawing/2015/06/chart">
              <c:ext xmlns:c16="http://schemas.microsoft.com/office/drawing/2014/chart" uri="{C3380CC4-5D6E-409C-BE32-E72D297353CC}">
                <c16:uniqueId val="{0000001D-5A7F-4159-87BF-848558F6C037}"/>
              </c:ext>
            </c:extLst>
          </c:dPt>
          <c:dPt>
            <c:idx val="15"/>
            <c:bubble3D val="0"/>
            <c:spPr>
              <a:solidFill>
                <a:schemeClr val="bg1">
                  <a:lumMod val="75000"/>
                </a:schemeClr>
              </a:solidFill>
            </c:spPr>
            <c:extLst xmlns:c16r2="http://schemas.microsoft.com/office/drawing/2015/06/chart">
              <c:ext xmlns:c16="http://schemas.microsoft.com/office/drawing/2014/chart" uri="{C3380CC4-5D6E-409C-BE32-E72D297353CC}">
                <c16:uniqueId val="{0000001F-5A7F-4159-87BF-848558F6C037}"/>
              </c:ext>
            </c:extLst>
          </c:dPt>
          <c:dPt>
            <c:idx val="16"/>
            <c:bubble3D val="0"/>
            <c:spPr>
              <a:solidFill>
                <a:schemeClr val="bg1">
                  <a:lumMod val="75000"/>
                </a:schemeClr>
              </a:solidFill>
            </c:spPr>
            <c:extLst xmlns:c16r2="http://schemas.microsoft.com/office/drawing/2015/06/chart">
              <c:ext xmlns:c16="http://schemas.microsoft.com/office/drawing/2014/chart" uri="{C3380CC4-5D6E-409C-BE32-E72D297353CC}">
                <c16:uniqueId val="{00000021-5A7F-4159-87BF-848558F6C037}"/>
              </c:ext>
            </c:extLst>
          </c:dPt>
          <c:dPt>
            <c:idx val="17"/>
            <c:bubble3D val="0"/>
            <c:spPr>
              <a:solidFill>
                <a:schemeClr val="bg1">
                  <a:lumMod val="75000"/>
                </a:schemeClr>
              </a:solidFill>
            </c:spPr>
            <c:extLst xmlns:c16r2="http://schemas.microsoft.com/office/drawing/2015/06/chart">
              <c:ext xmlns:c16="http://schemas.microsoft.com/office/drawing/2014/chart" uri="{C3380CC4-5D6E-409C-BE32-E72D297353CC}">
                <c16:uniqueId val="{00000023-5A7F-4159-87BF-848558F6C037}"/>
              </c:ext>
            </c:extLst>
          </c:dPt>
          <c:dPt>
            <c:idx val="18"/>
            <c:bubble3D val="0"/>
            <c:spPr>
              <a:solidFill>
                <a:schemeClr val="bg1">
                  <a:lumMod val="75000"/>
                </a:schemeClr>
              </a:solidFill>
            </c:spPr>
            <c:extLst xmlns:c16r2="http://schemas.microsoft.com/office/drawing/2015/06/chart">
              <c:ext xmlns:c16="http://schemas.microsoft.com/office/drawing/2014/chart" uri="{C3380CC4-5D6E-409C-BE32-E72D297353CC}">
                <c16:uniqueId val="{00000025-5A7F-4159-87BF-848558F6C037}"/>
              </c:ext>
            </c:extLst>
          </c:dPt>
          <c:dPt>
            <c:idx val="19"/>
            <c:bubble3D val="0"/>
            <c:spPr>
              <a:solidFill>
                <a:schemeClr val="bg1">
                  <a:lumMod val="75000"/>
                </a:schemeClr>
              </a:solidFill>
            </c:spPr>
            <c:extLst xmlns:c16r2="http://schemas.microsoft.com/office/drawing/2015/06/chart">
              <c:ext xmlns:c16="http://schemas.microsoft.com/office/drawing/2014/chart" uri="{C3380CC4-5D6E-409C-BE32-E72D297353CC}">
                <c16:uniqueId val="{00000027-5A7F-4159-87BF-848558F6C037}"/>
              </c:ext>
            </c:extLst>
          </c:dPt>
          <c:dPt>
            <c:idx val="20"/>
            <c:bubble3D val="0"/>
            <c:spPr>
              <a:solidFill>
                <a:schemeClr val="bg1">
                  <a:lumMod val="75000"/>
                </a:schemeClr>
              </a:solidFill>
            </c:spPr>
            <c:extLst xmlns:c16r2="http://schemas.microsoft.com/office/drawing/2015/06/chart">
              <c:ext xmlns:c16="http://schemas.microsoft.com/office/drawing/2014/chart" uri="{C3380CC4-5D6E-409C-BE32-E72D297353CC}">
                <c16:uniqueId val="{00000029-5A7F-4159-87BF-848558F6C037}"/>
              </c:ext>
            </c:extLst>
          </c:dPt>
          <c:dPt>
            <c:idx val="21"/>
            <c:bubble3D val="0"/>
            <c:spPr>
              <a:solidFill>
                <a:schemeClr val="bg1">
                  <a:lumMod val="75000"/>
                </a:schemeClr>
              </a:solidFill>
            </c:spPr>
            <c:extLst xmlns:c16r2="http://schemas.microsoft.com/office/drawing/2015/06/chart">
              <c:ext xmlns:c16="http://schemas.microsoft.com/office/drawing/2014/chart" uri="{C3380CC4-5D6E-409C-BE32-E72D297353CC}">
                <c16:uniqueId val="{0000002B-5A7F-4159-87BF-848558F6C037}"/>
              </c:ext>
            </c:extLst>
          </c:dPt>
          <c:dPt>
            <c:idx val="22"/>
            <c:bubble3D val="0"/>
            <c:spPr>
              <a:solidFill>
                <a:schemeClr val="bg1">
                  <a:lumMod val="75000"/>
                </a:schemeClr>
              </a:solidFill>
            </c:spPr>
            <c:extLst xmlns:c16r2="http://schemas.microsoft.com/office/drawing/2015/06/chart">
              <c:ext xmlns:c16="http://schemas.microsoft.com/office/drawing/2014/chart" uri="{C3380CC4-5D6E-409C-BE32-E72D297353CC}">
                <c16:uniqueId val="{0000002D-5A7F-4159-87BF-848558F6C037}"/>
              </c:ext>
            </c:extLst>
          </c:dPt>
          <c:dLbls>
            <c:dLbl>
              <c:idx val="13"/>
              <c:tx>
                <c:rich>
                  <a:bodyPr/>
                  <a:lstStyle/>
                  <a:p>
                    <a:r>
                      <a:rPr lang="en-US"/>
                      <a:t>TTO</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B-5A7F-4159-87BF-848558F6C037}"/>
                </c:ext>
                <c:ext xmlns:c15="http://schemas.microsoft.com/office/drawing/2012/chart" uri="{CE6537A1-D6FC-4f65-9D91-7224C49458BB}"/>
              </c:extLst>
            </c:dLbl>
            <c:spPr>
              <a:noFill/>
              <a:ln>
                <a:noFill/>
              </a:ln>
              <a:effectLst/>
            </c:spPr>
            <c:txPr>
              <a:bodyPr/>
              <a:lstStyle/>
              <a:p>
                <a:pPr>
                  <a:defRPr sz="1000" b="0" i="0" u="none" strike="noStrike" baseline="0">
                    <a:solidFill>
                      <a:srgbClr val="FFFFFF"/>
                    </a:solidFill>
                    <a:latin typeface="Calibri"/>
                    <a:ea typeface="Calibri"/>
                    <a:cs typeface="Calibri"/>
                  </a:defRPr>
                </a:pPr>
                <a:endParaRPr lang="en-US"/>
              </a:p>
            </c:txPr>
            <c:dLblPos val="inEnd"/>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'8.7'!$C$37:$C$59</c:f>
              <c:strCache>
                <c:ptCount val="23"/>
                <c:pt idx="0">
                  <c:v>ARG</c:v>
                </c:pt>
                <c:pt idx="1">
                  <c:v>BHS</c:v>
                </c:pt>
                <c:pt idx="2">
                  <c:v>BLZ</c:v>
                </c:pt>
                <c:pt idx="3">
                  <c:v>BRA</c:v>
                </c:pt>
                <c:pt idx="4">
                  <c:v>COL</c:v>
                </c:pt>
                <c:pt idx="5">
                  <c:v>CRI</c:v>
                </c:pt>
                <c:pt idx="6">
                  <c:v>ECU</c:v>
                </c:pt>
                <c:pt idx="7">
                  <c:v>GRD</c:v>
                </c:pt>
                <c:pt idx="8">
                  <c:v>JAM</c:v>
                </c:pt>
                <c:pt idx="9">
                  <c:v>MEX</c:v>
                </c:pt>
                <c:pt idx="10">
                  <c:v>NIC</c:v>
                </c:pt>
                <c:pt idx="11">
                  <c:v>PAN</c:v>
                </c:pt>
                <c:pt idx="12">
                  <c:v>SUR</c:v>
                </c:pt>
                <c:pt idx="13">
                  <c:v>TTO</c:v>
                </c:pt>
                <c:pt idx="14">
                  <c:v>URY</c:v>
                </c:pt>
                <c:pt idx="15">
                  <c:v>CHL</c:v>
                </c:pt>
                <c:pt idx="16">
                  <c:v>DOM</c:v>
                </c:pt>
                <c:pt idx="17">
                  <c:v>SLV</c:v>
                </c:pt>
                <c:pt idx="18">
                  <c:v>GTM</c:v>
                </c:pt>
                <c:pt idx="19">
                  <c:v>HTI</c:v>
                </c:pt>
                <c:pt idx="20">
                  <c:v>HND</c:v>
                </c:pt>
                <c:pt idx="21">
                  <c:v>PRY</c:v>
                </c:pt>
                <c:pt idx="22">
                  <c:v>PER</c:v>
                </c:pt>
              </c:strCache>
            </c:strRef>
          </c:cat>
          <c:val>
            <c:numRef>
              <c:f>'8.7'!$D$37:$D$59</c:f>
              <c:numCache>
                <c:formatCode>General</c:formatCode>
                <c:ptCount val="23"/>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numCache>
            </c:numRef>
          </c:val>
          <c:extLst xmlns:c16r2="http://schemas.microsoft.com/office/drawing/2015/06/chart">
            <c:ext xmlns:c16="http://schemas.microsoft.com/office/drawing/2014/chart" uri="{C3380CC4-5D6E-409C-BE32-E72D297353CC}">
              <c16:uniqueId val="{0000002E-5A7F-4159-87BF-848558F6C03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chemeClr val="accent1"/>
            </a:solidFill>
          </c:spPr>
          <c:dPt>
            <c:idx val="0"/>
            <c:bubble3D val="0"/>
            <c:extLst xmlns:c16r2="http://schemas.microsoft.com/office/drawing/2015/06/chart">
              <c:ext xmlns:c16="http://schemas.microsoft.com/office/drawing/2014/chart" uri="{C3380CC4-5D6E-409C-BE32-E72D297353CC}">
                <c16:uniqueId val="{00000000-2CD3-490E-AE1F-6DCB74F993A6}"/>
              </c:ext>
            </c:extLst>
          </c:dPt>
          <c:dPt>
            <c:idx val="1"/>
            <c:bubble3D val="0"/>
            <c:extLst xmlns:c16r2="http://schemas.microsoft.com/office/drawing/2015/06/chart">
              <c:ext xmlns:c16="http://schemas.microsoft.com/office/drawing/2014/chart" uri="{C3380CC4-5D6E-409C-BE32-E72D297353CC}">
                <c16:uniqueId val="{00000001-2CD3-490E-AE1F-6DCB74F993A6}"/>
              </c:ext>
            </c:extLst>
          </c:dPt>
          <c:dPt>
            <c:idx val="2"/>
            <c:bubble3D val="0"/>
            <c:extLst xmlns:c16r2="http://schemas.microsoft.com/office/drawing/2015/06/chart">
              <c:ext xmlns:c16="http://schemas.microsoft.com/office/drawing/2014/chart" uri="{C3380CC4-5D6E-409C-BE32-E72D297353CC}">
                <c16:uniqueId val="{00000002-2CD3-490E-AE1F-6DCB74F993A6}"/>
              </c:ext>
            </c:extLst>
          </c:dPt>
          <c:dPt>
            <c:idx val="3"/>
            <c:bubble3D val="0"/>
            <c:extLst xmlns:c16r2="http://schemas.microsoft.com/office/drawing/2015/06/chart">
              <c:ext xmlns:c16="http://schemas.microsoft.com/office/drawing/2014/chart" uri="{C3380CC4-5D6E-409C-BE32-E72D297353CC}">
                <c16:uniqueId val="{00000003-2CD3-490E-AE1F-6DCB74F993A6}"/>
              </c:ext>
            </c:extLst>
          </c:dPt>
          <c:dPt>
            <c:idx val="4"/>
            <c:bubble3D val="0"/>
            <c:extLst xmlns:c16r2="http://schemas.microsoft.com/office/drawing/2015/06/chart">
              <c:ext xmlns:c16="http://schemas.microsoft.com/office/drawing/2014/chart" uri="{C3380CC4-5D6E-409C-BE32-E72D297353CC}">
                <c16:uniqueId val="{00000004-2CD3-490E-AE1F-6DCB74F993A6}"/>
              </c:ext>
            </c:extLst>
          </c:dPt>
          <c:dPt>
            <c:idx val="5"/>
            <c:bubble3D val="0"/>
            <c:extLst xmlns:c16r2="http://schemas.microsoft.com/office/drawing/2015/06/chart">
              <c:ext xmlns:c16="http://schemas.microsoft.com/office/drawing/2014/chart" uri="{C3380CC4-5D6E-409C-BE32-E72D297353CC}">
                <c16:uniqueId val="{00000005-2CD3-490E-AE1F-6DCB74F993A6}"/>
              </c:ext>
            </c:extLst>
          </c:dPt>
          <c:dPt>
            <c:idx val="6"/>
            <c:bubble3D val="0"/>
            <c:extLst xmlns:c16r2="http://schemas.microsoft.com/office/drawing/2015/06/chart">
              <c:ext xmlns:c16="http://schemas.microsoft.com/office/drawing/2014/chart" uri="{C3380CC4-5D6E-409C-BE32-E72D297353CC}">
                <c16:uniqueId val="{00000006-2CD3-490E-AE1F-6DCB74F993A6}"/>
              </c:ext>
            </c:extLst>
          </c:dPt>
          <c:dPt>
            <c:idx val="7"/>
            <c:bubble3D val="0"/>
            <c:extLst xmlns:c16r2="http://schemas.microsoft.com/office/drawing/2015/06/chart">
              <c:ext xmlns:c16="http://schemas.microsoft.com/office/drawing/2014/chart" uri="{C3380CC4-5D6E-409C-BE32-E72D297353CC}">
                <c16:uniqueId val="{00000007-2CD3-490E-AE1F-6DCB74F993A6}"/>
              </c:ext>
            </c:extLst>
          </c:dPt>
          <c:dPt>
            <c:idx val="8"/>
            <c:bubble3D val="0"/>
            <c:extLst xmlns:c16r2="http://schemas.microsoft.com/office/drawing/2015/06/chart">
              <c:ext xmlns:c16="http://schemas.microsoft.com/office/drawing/2014/chart" uri="{C3380CC4-5D6E-409C-BE32-E72D297353CC}">
                <c16:uniqueId val="{00000008-2CD3-490E-AE1F-6DCB74F993A6}"/>
              </c:ext>
            </c:extLst>
          </c:dPt>
          <c:dPt>
            <c:idx val="9"/>
            <c:bubble3D val="0"/>
            <c:extLst xmlns:c16r2="http://schemas.microsoft.com/office/drawing/2015/06/chart">
              <c:ext xmlns:c16="http://schemas.microsoft.com/office/drawing/2014/chart" uri="{C3380CC4-5D6E-409C-BE32-E72D297353CC}">
                <c16:uniqueId val="{00000009-2CD3-490E-AE1F-6DCB74F993A6}"/>
              </c:ext>
            </c:extLst>
          </c:dPt>
          <c:dPt>
            <c:idx val="10"/>
            <c:bubble3D val="0"/>
            <c:extLst xmlns:c16r2="http://schemas.microsoft.com/office/drawing/2015/06/chart">
              <c:ext xmlns:c16="http://schemas.microsoft.com/office/drawing/2014/chart" uri="{C3380CC4-5D6E-409C-BE32-E72D297353CC}">
                <c16:uniqueId val="{0000000A-2CD3-490E-AE1F-6DCB74F993A6}"/>
              </c:ext>
            </c:extLst>
          </c:dPt>
          <c:dPt>
            <c:idx val="11"/>
            <c:bubble3D val="0"/>
            <c:extLst xmlns:c16r2="http://schemas.microsoft.com/office/drawing/2015/06/chart">
              <c:ext xmlns:c16="http://schemas.microsoft.com/office/drawing/2014/chart" uri="{C3380CC4-5D6E-409C-BE32-E72D297353CC}">
                <c16:uniqueId val="{0000000B-2CD3-490E-AE1F-6DCB74F993A6}"/>
              </c:ext>
            </c:extLst>
          </c:dPt>
          <c:dPt>
            <c:idx val="12"/>
            <c:bubble3D val="0"/>
            <c:spPr>
              <a:solidFill>
                <a:schemeClr val="bg1">
                  <a:lumMod val="85000"/>
                </a:schemeClr>
              </a:solidFill>
            </c:spPr>
            <c:extLst xmlns:c16r2="http://schemas.microsoft.com/office/drawing/2015/06/chart">
              <c:ext xmlns:c16="http://schemas.microsoft.com/office/drawing/2014/chart" uri="{C3380CC4-5D6E-409C-BE32-E72D297353CC}">
                <c16:uniqueId val="{0000000D-2CD3-490E-AE1F-6DCB74F993A6}"/>
              </c:ext>
            </c:extLst>
          </c:dPt>
          <c:dPt>
            <c:idx val="13"/>
            <c:bubble3D val="0"/>
            <c:spPr>
              <a:solidFill>
                <a:schemeClr val="bg1">
                  <a:lumMod val="85000"/>
                </a:schemeClr>
              </a:solidFill>
            </c:spPr>
            <c:extLst xmlns:c16r2="http://schemas.microsoft.com/office/drawing/2015/06/chart">
              <c:ext xmlns:c16="http://schemas.microsoft.com/office/drawing/2014/chart" uri="{C3380CC4-5D6E-409C-BE32-E72D297353CC}">
                <c16:uniqueId val="{0000000F-2CD3-490E-AE1F-6DCB74F993A6}"/>
              </c:ext>
            </c:extLst>
          </c:dPt>
          <c:dPt>
            <c:idx val="14"/>
            <c:bubble3D val="0"/>
            <c:spPr>
              <a:solidFill>
                <a:schemeClr val="bg1">
                  <a:lumMod val="85000"/>
                </a:schemeClr>
              </a:solidFill>
            </c:spPr>
            <c:extLst xmlns:c16r2="http://schemas.microsoft.com/office/drawing/2015/06/chart">
              <c:ext xmlns:c16="http://schemas.microsoft.com/office/drawing/2014/chart" uri="{C3380CC4-5D6E-409C-BE32-E72D297353CC}">
                <c16:uniqueId val="{00000011-2CD3-490E-AE1F-6DCB74F993A6}"/>
              </c:ext>
            </c:extLst>
          </c:dPt>
          <c:dPt>
            <c:idx val="15"/>
            <c:bubble3D val="0"/>
            <c:spPr>
              <a:solidFill>
                <a:schemeClr val="bg1">
                  <a:lumMod val="85000"/>
                </a:schemeClr>
              </a:solidFill>
            </c:spPr>
            <c:extLst xmlns:c16r2="http://schemas.microsoft.com/office/drawing/2015/06/chart">
              <c:ext xmlns:c16="http://schemas.microsoft.com/office/drawing/2014/chart" uri="{C3380CC4-5D6E-409C-BE32-E72D297353CC}">
                <c16:uniqueId val="{00000013-2CD3-490E-AE1F-6DCB74F993A6}"/>
              </c:ext>
            </c:extLst>
          </c:dPt>
          <c:dPt>
            <c:idx val="16"/>
            <c:bubble3D val="0"/>
            <c:spPr>
              <a:solidFill>
                <a:schemeClr val="bg1">
                  <a:lumMod val="85000"/>
                </a:schemeClr>
              </a:solidFill>
            </c:spPr>
            <c:extLst xmlns:c16r2="http://schemas.microsoft.com/office/drawing/2015/06/chart">
              <c:ext xmlns:c16="http://schemas.microsoft.com/office/drawing/2014/chart" uri="{C3380CC4-5D6E-409C-BE32-E72D297353CC}">
                <c16:uniqueId val="{00000015-2CD3-490E-AE1F-6DCB74F993A6}"/>
              </c:ext>
            </c:extLst>
          </c:dPt>
          <c:dPt>
            <c:idx val="17"/>
            <c:bubble3D val="0"/>
            <c:spPr>
              <a:solidFill>
                <a:schemeClr val="bg1">
                  <a:lumMod val="85000"/>
                </a:schemeClr>
              </a:solidFill>
            </c:spPr>
            <c:extLst xmlns:c16r2="http://schemas.microsoft.com/office/drawing/2015/06/chart">
              <c:ext xmlns:c16="http://schemas.microsoft.com/office/drawing/2014/chart" uri="{C3380CC4-5D6E-409C-BE32-E72D297353CC}">
                <c16:uniqueId val="{00000017-2CD3-490E-AE1F-6DCB74F993A6}"/>
              </c:ext>
            </c:extLst>
          </c:dPt>
          <c:dPt>
            <c:idx val="18"/>
            <c:bubble3D val="0"/>
            <c:spPr>
              <a:solidFill>
                <a:schemeClr val="bg1">
                  <a:lumMod val="85000"/>
                </a:schemeClr>
              </a:solidFill>
            </c:spPr>
            <c:extLst xmlns:c16r2="http://schemas.microsoft.com/office/drawing/2015/06/chart">
              <c:ext xmlns:c16="http://schemas.microsoft.com/office/drawing/2014/chart" uri="{C3380CC4-5D6E-409C-BE32-E72D297353CC}">
                <c16:uniqueId val="{00000019-2CD3-490E-AE1F-6DCB74F993A6}"/>
              </c:ext>
            </c:extLst>
          </c:dPt>
          <c:dPt>
            <c:idx val="19"/>
            <c:bubble3D val="0"/>
            <c:spPr>
              <a:solidFill>
                <a:schemeClr val="bg1">
                  <a:lumMod val="85000"/>
                </a:schemeClr>
              </a:solidFill>
            </c:spPr>
            <c:extLst xmlns:c16r2="http://schemas.microsoft.com/office/drawing/2015/06/chart">
              <c:ext xmlns:c16="http://schemas.microsoft.com/office/drawing/2014/chart" uri="{C3380CC4-5D6E-409C-BE32-E72D297353CC}">
                <c16:uniqueId val="{0000001B-2CD3-490E-AE1F-6DCB74F993A6}"/>
              </c:ext>
            </c:extLst>
          </c:dPt>
          <c:dPt>
            <c:idx val="20"/>
            <c:bubble3D val="0"/>
            <c:spPr>
              <a:solidFill>
                <a:schemeClr val="bg1">
                  <a:lumMod val="85000"/>
                </a:schemeClr>
              </a:solidFill>
            </c:spPr>
            <c:extLst xmlns:c16r2="http://schemas.microsoft.com/office/drawing/2015/06/chart">
              <c:ext xmlns:c16="http://schemas.microsoft.com/office/drawing/2014/chart" uri="{C3380CC4-5D6E-409C-BE32-E72D297353CC}">
                <c16:uniqueId val="{0000001D-2CD3-490E-AE1F-6DCB74F993A6}"/>
              </c:ext>
            </c:extLst>
          </c:dPt>
          <c:dPt>
            <c:idx val="21"/>
            <c:bubble3D val="0"/>
            <c:spPr>
              <a:solidFill>
                <a:schemeClr val="bg1">
                  <a:lumMod val="85000"/>
                </a:schemeClr>
              </a:solidFill>
            </c:spPr>
            <c:extLst xmlns:c16r2="http://schemas.microsoft.com/office/drawing/2015/06/chart">
              <c:ext xmlns:c16="http://schemas.microsoft.com/office/drawing/2014/chart" uri="{C3380CC4-5D6E-409C-BE32-E72D297353CC}">
                <c16:uniqueId val="{0000001F-2CD3-490E-AE1F-6DCB74F993A6}"/>
              </c:ext>
            </c:extLst>
          </c:dPt>
          <c:dPt>
            <c:idx val="22"/>
            <c:bubble3D val="0"/>
            <c:spPr>
              <a:solidFill>
                <a:schemeClr val="bg1">
                  <a:lumMod val="85000"/>
                </a:schemeClr>
              </a:solidFill>
            </c:spPr>
            <c:extLst xmlns:c16r2="http://schemas.microsoft.com/office/drawing/2015/06/chart">
              <c:ext xmlns:c16="http://schemas.microsoft.com/office/drawing/2014/chart" uri="{C3380CC4-5D6E-409C-BE32-E72D297353CC}">
                <c16:uniqueId val="{00000021-2CD3-490E-AE1F-6DCB74F993A6}"/>
              </c:ext>
            </c:extLst>
          </c:dPt>
          <c:dLbls>
            <c:dLbl>
              <c:idx val="11"/>
              <c:tx>
                <c:rich>
                  <a:bodyPr/>
                  <a:lstStyle/>
                  <a:p>
                    <a:r>
                      <a:rPr lang="en-US" sz="900">
                        <a:solidFill>
                          <a:sysClr val="windowText" lastClr="000000"/>
                        </a:solidFill>
                      </a:rPr>
                      <a:t>TTO</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2CD3-490E-AE1F-6DCB74F993A6}"/>
                </c:ext>
                <c:ext xmlns:c15="http://schemas.microsoft.com/office/drawing/2012/chart" uri="{CE6537A1-D6FC-4f65-9D91-7224C49458BB}"/>
              </c:extLst>
            </c:dLbl>
            <c:dLbl>
              <c:idx val="12"/>
              <c:layout>
                <c:manualLayout>
                  <c:x val="0.0390096583484187"/>
                  <c:y val="-0.0620819751028286"/>
                </c:manualLayout>
              </c:layout>
              <c:tx>
                <c:rich>
                  <a:bodyPr/>
                  <a:lstStyle/>
                  <a:p>
                    <a:r>
                      <a:rPr lang="en-US" sz="900">
                        <a:solidFill>
                          <a:sysClr val="windowText" lastClr="000000"/>
                        </a:solidFill>
                      </a:rPr>
                      <a:t>BHS</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2CD3-490E-AE1F-6DCB74F993A6}"/>
                </c:ext>
                <c:ext xmlns:c15="http://schemas.microsoft.com/office/drawing/2012/chart" uri="{CE6537A1-D6FC-4f65-9D91-7224C49458BB}"/>
              </c:extLst>
            </c:dLbl>
            <c:spPr>
              <a:noFill/>
              <a:ln>
                <a:noFill/>
              </a:ln>
              <a:effectLst/>
            </c:spPr>
            <c:txPr>
              <a:bodyPr/>
              <a:lstStyle/>
              <a:p>
                <a:pPr>
                  <a:defRPr sz="900">
                    <a:solidFill>
                      <a:sysClr val="windowText" lastClr="000000"/>
                    </a:solidFill>
                  </a:defRPr>
                </a:pPr>
                <a:endParaRPr lang="en-US"/>
              </a:p>
            </c:txPr>
            <c:dLblPos val="inEnd"/>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extLst>
          </c:dLbls>
          <c:cat>
            <c:strRef>
              <c:f>'8.8'!$C$34:$C$56</c:f>
              <c:strCache>
                <c:ptCount val="23"/>
                <c:pt idx="0">
                  <c:v>ARG</c:v>
                </c:pt>
                <c:pt idx="1">
                  <c:v>BLZ</c:v>
                </c:pt>
                <c:pt idx="2">
                  <c:v>BRA</c:v>
                </c:pt>
                <c:pt idx="3">
                  <c:v>COL</c:v>
                </c:pt>
                <c:pt idx="4">
                  <c:v>CRI</c:v>
                </c:pt>
                <c:pt idx="5">
                  <c:v>DOM</c:v>
                </c:pt>
                <c:pt idx="6">
                  <c:v>ECU</c:v>
                </c:pt>
                <c:pt idx="7">
                  <c:v>HTI</c:v>
                </c:pt>
                <c:pt idx="8">
                  <c:v>NIC</c:v>
                </c:pt>
                <c:pt idx="9">
                  <c:v>PAN</c:v>
                </c:pt>
                <c:pt idx="10">
                  <c:v>PRY</c:v>
                </c:pt>
                <c:pt idx="11">
                  <c:v>TTO</c:v>
                </c:pt>
                <c:pt idx="12">
                  <c:v>BHS</c:v>
                </c:pt>
                <c:pt idx="13">
                  <c:v>CHL</c:v>
                </c:pt>
                <c:pt idx="14">
                  <c:v>SLV</c:v>
                </c:pt>
                <c:pt idx="15">
                  <c:v>GRD</c:v>
                </c:pt>
                <c:pt idx="16">
                  <c:v>GTM</c:v>
                </c:pt>
                <c:pt idx="17">
                  <c:v>HND</c:v>
                </c:pt>
                <c:pt idx="18">
                  <c:v>JAM</c:v>
                </c:pt>
                <c:pt idx="19">
                  <c:v>MEX</c:v>
                </c:pt>
                <c:pt idx="20">
                  <c:v>PER</c:v>
                </c:pt>
                <c:pt idx="21">
                  <c:v>SUR</c:v>
                </c:pt>
                <c:pt idx="22">
                  <c:v>URY</c:v>
                </c:pt>
              </c:strCache>
            </c:strRef>
          </c:cat>
          <c:val>
            <c:numRef>
              <c:f>'8.8'!$D$34:$D$56</c:f>
              <c:numCache>
                <c:formatCode>General</c:formatCode>
                <c:ptCount val="23"/>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numCache>
            </c:numRef>
          </c:val>
          <c:extLst xmlns:c16r2="http://schemas.microsoft.com/office/drawing/2015/06/chart">
            <c:ext xmlns:c16="http://schemas.microsoft.com/office/drawing/2014/chart" uri="{C3380CC4-5D6E-409C-BE32-E72D297353CC}">
              <c16:uniqueId val="{00000022-2CD3-490E-AE1F-6DCB74F993A6}"/>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745119595899569"/>
          <c:y val="0.0873743993010048"/>
          <c:w val="0.831405932748973"/>
          <c:h val="0.693019886275684"/>
        </c:manualLayout>
      </c:layout>
      <c:pieChart>
        <c:varyColors val="1"/>
        <c:ser>
          <c:idx val="0"/>
          <c:order val="0"/>
          <c:spPr>
            <a:solidFill>
              <a:schemeClr val="tx2"/>
            </a:solidFill>
          </c:spPr>
          <c:dPt>
            <c:idx val="0"/>
            <c:bubble3D val="0"/>
            <c:extLst xmlns:c16r2="http://schemas.microsoft.com/office/drawing/2015/06/chart">
              <c:ext xmlns:c16="http://schemas.microsoft.com/office/drawing/2014/chart" uri="{C3380CC4-5D6E-409C-BE32-E72D297353CC}">
                <c16:uniqueId val="{00000000-4880-447E-849D-45837B4C4D85}"/>
              </c:ext>
            </c:extLst>
          </c:dPt>
          <c:dPt>
            <c:idx val="1"/>
            <c:bubble3D val="0"/>
            <c:extLst xmlns:c16r2="http://schemas.microsoft.com/office/drawing/2015/06/chart">
              <c:ext xmlns:c16="http://schemas.microsoft.com/office/drawing/2014/chart" uri="{C3380CC4-5D6E-409C-BE32-E72D297353CC}">
                <c16:uniqueId val="{00000001-4880-447E-849D-45837B4C4D85}"/>
              </c:ext>
            </c:extLst>
          </c:dPt>
          <c:dPt>
            <c:idx val="2"/>
            <c:bubble3D val="0"/>
            <c:extLst xmlns:c16r2="http://schemas.microsoft.com/office/drawing/2015/06/chart">
              <c:ext xmlns:c16="http://schemas.microsoft.com/office/drawing/2014/chart" uri="{C3380CC4-5D6E-409C-BE32-E72D297353CC}">
                <c16:uniqueId val="{00000002-4880-447E-849D-45837B4C4D85}"/>
              </c:ext>
            </c:extLst>
          </c:dPt>
          <c:dPt>
            <c:idx val="3"/>
            <c:bubble3D val="0"/>
            <c:extLst xmlns:c16r2="http://schemas.microsoft.com/office/drawing/2015/06/chart">
              <c:ext xmlns:c16="http://schemas.microsoft.com/office/drawing/2014/chart" uri="{C3380CC4-5D6E-409C-BE32-E72D297353CC}">
                <c16:uniqueId val="{00000003-4880-447E-849D-45837B4C4D85}"/>
              </c:ext>
            </c:extLst>
          </c:dPt>
          <c:dPt>
            <c:idx val="4"/>
            <c:bubble3D val="0"/>
            <c:extLst xmlns:c16r2="http://schemas.microsoft.com/office/drawing/2015/06/chart">
              <c:ext xmlns:c16="http://schemas.microsoft.com/office/drawing/2014/chart" uri="{C3380CC4-5D6E-409C-BE32-E72D297353CC}">
                <c16:uniqueId val="{00000004-4880-447E-849D-45837B4C4D85}"/>
              </c:ext>
            </c:extLst>
          </c:dPt>
          <c:dPt>
            <c:idx val="5"/>
            <c:bubble3D val="0"/>
            <c:extLst xmlns:c16r2="http://schemas.microsoft.com/office/drawing/2015/06/chart">
              <c:ext xmlns:c16="http://schemas.microsoft.com/office/drawing/2014/chart" uri="{C3380CC4-5D6E-409C-BE32-E72D297353CC}">
                <c16:uniqueId val="{00000005-4880-447E-849D-45837B4C4D85}"/>
              </c:ext>
            </c:extLst>
          </c:dPt>
          <c:dPt>
            <c:idx val="6"/>
            <c:bubble3D val="0"/>
            <c:extLst xmlns:c16r2="http://schemas.microsoft.com/office/drawing/2015/06/chart">
              <c:ext xmlns:c16="http://schemas.microsoft.com/office/drawing/2014/chart" uri="{C3380CC4-5D6E-409C-BE32-E72D297353CC}">
                <c16:uniqueId val="{00000006-4880-447E-849D-45837B4C4D85}"/>
              </c:ext>
            </c:extLst>
          </c:dPt>
          <c:dPt>
            <c:idx val="7"/>
            <c:bubble3D val="0"/>
            <c:extLst xmlns:c16r2="http://schemas.microsoft.com/office/drawing/2015/06/chart">
              <c:ext xmlns:c16="http://schemas.microsoft.com/office/drawing/2014/chart" uri="{C3380CC4-5D6E-409C-BE32-E72D297353CC}">
                <c16:uniqueId val="{00000007-4880-447E-849D-45837B4C4D85}"/>
              </c:ext>
            </c:extLst>
          </c:dPt>
          <c:dPt>
            <c:idx val="8"/>
            <c:bubble3D val="0"/>
            <c:extLst xmlns:c16r2="http://schemas.microsoft.com/office/drawing/2015/06/chart">
              <c:ext xmlns:c16="http://schemas.microsoft.com/office/drawing/2014/chart" uri="{C3380CC4-5D6E-409C-BE32-E72D297353CC}">
                <c16:uniqueId val="{00000008-4880-447E-849D-45837B4C4D85}"/>
              </c:ext>
            </c:extLst>
          </c:dPt>
          <c:dPt>
            <c:idx val="9"/>
            <c:bubble3D val="0"/>
            <c:extLst xmlns:c16r2="http://schemas.microsoft.com/office/drawing/2015/06/chart">
              <c:ext xmlns:c16="http://schemas.microsoft.com/office/drawing/2014/chart" uri="{C3380CC4-5D6E-409C-BE32-E72D297353CC}">
                <c16:uniqueId val="{00000009-4880-447E-849D-45837B4C4D85}"/>
              </c:ext>
            </c:extLst>
          </c:dPt>
          <c:dPt>
            <c:idx val="10"/>
            <c:bubble3D val="0"/>
            <c:extLst xmlns:c16r2="http://schemas.microsoft.com/office/drawing/2015/06/chart">
              <c:ext xmlns:c16="http://schemas.microsoft.com/office/drawing/2014/chart" uri="{C3380CC4-5D6E-409C-BE32-E72D297353CC}">
                <c16:uniqueId val="{0000000A-4880-447E-849D-45837B4C4D85}"/>
              </c:ext>
            </c:extLst>
          </c:dPt>
          <c:dPt>
            <c:idx val="11"/>
            <c:bubble3D val="0"/>
            <c:extLst xmlns:c16r2="http://schemas.microsoft.com/office/drawing/2015/06/chart">
              <c:ext xmlns:c16="http://schemas.microsoft.com/office/drawing/2014/chart" uri="{C3380CC4-5D6E-409C-BE32-E72D297353CC}">
                <c16:uniqueId val="{0000000B-4880-447E-849D-45837B4C4D85}"/>
              </c:ext>
            </c:extLst>
          </c:dPt>
          <c:dPt>
            <c:idx val="12"/>
            <c:bubble3D val="0"/>
            <c:extLst xmlns:c16r2="http://schemas.microsoft.com/office/drawing/2015/06/chart">
              <c:ext xmlns:c16="http://schemas.microsoft.com/office/drawing/2014/chart" uri="{C3380CC4-5D6E-409C-BE32-E72D297353CC}">
                <c16:uniqueId val="{0000000C-4880-447E-849D-45837B4C4D85}"/>
              </c:ext>
            </c:extLst>
          </c:dPt>
          <c:dPt>
            <c:idx val="13"/>
            <c:bubble3D val="0"/>
            <c:extLst xmlns:c16r2="http://schemas.microsoft.com/office/drawing/2015/06/chart">
              <c:ext xmlns:c16="http://schemas.microsoft.com/office/drawing/2014/chart" uri="{C3380CC4-5D6E-409C-BE32-E72D297353CC}">
                <c16:uniqueId val="{0000000D-4880-447E-849D-45837B4C4D85}"/>
              </c:ext>
            </c:extLst>
          </c:dPt>
          <c:dPt>
            <c:idx val="14"/>
            <c:bubble3D val="0"/>
            <c:extLst xmlns:c16r2="http://schemas.microsoft.com/office/drawing/2015/06/chart">
              <c:ext xmlns:c16="http://schemas.microsoft.com/office/drawing/2014/chart" uri="{C3380CC4-5D6E-409C-BE32-E72D297353CC}">
                <c16:uniqueId val="{0000000E-4880-447E-849D-45837B4C4D85}"/>
              </c:ext>
            </c:extLst>
          </c:dPt>
          <c:dPt>
            <c:idx val="15"/>
            <c:bubble3D val="0"/>
            <c:spPr>
              <a:solidFill>
                <a:schemeClr val="bg1">
                  <a:lumMod val="95000"/>
                </a:schemeClr>
              </a:solidFill>
            </c:spPr>
            <c:extLst xmlns:c16r2="http://schemas.microsoft.com/office/drawing/2015/06/chart">
              <c:ext xmlns:c16="http://schemas.microsoft.com/office/drawing/2014/chart" uri="{C3380CC4-5D6E-409C-BE32-E72D297353CC}">
                <c16:uniqueId val="{00000010-4880-447E-849D-45837B4C4D85}"/>
              </c:ext>
            </c:extLst>
          </c:dPt>
          <c:dPt>
            <c:idx val="16"/>
            <c:bubble3D val="0"/>
            <c:spPr>
              <a:solidFill>
                <a:schemeClr val="bg1">
                  <a:lumMod val="95000"/>
                </a:schemeClr>
              </a:solidFill>
            </c:spPr>
            <c:extLst xmlns:c16r2="http://schemas.microsoft.com/office/drawing/2015/06/chart">
              <c:ext xmlns:c16="http://schemas.microsoft.com/office/drawing/2014/chart" uri="{C3380CC4-5D6E-409C-BE32-E72D297353CC}">
                <c16:uniqueId val="{00000012-4880-447E-849D-45837B4C4D85}"/>
              </c:ext>
            </c:extLst>
          </c:dPt>
          <c:dPt>
            <c:idx val="17"/>
            <c:bubble3D val="0"/>
            <c:spPr>
              <a:solidFill>
                <a:schemeClr val="bg1">
                  <a:lumMod val="95000"/>
                </a:schemeClr>
              </a:solidFill>
            </c:spPr>
            <c:extLst xmlns:c16r2="http://schemas.microsoft.com/office/drawing/2015/06/chart">
              <c:ext xmlns:c16="http://schemas.microsoft.com/office/drawing/2014/chart" uri="{C3380CC4-5D6E-409C-BE32-E72D297353CC}">
                <c16:uniqueId val="{00000014-4880-447E-849D-45837B4C4D85}"/>
              </c:ext>
            </c:extLst>
          </c:dPt>
          <c:dPt>
            <c:idx val="18"/>
            <c:bubble3D val="0"/>
            <c:spPr>
              <a:solidFill>
                <a:schemeClr val="bg1">
                  <a:lumMod val="95000"/>
                </a:schemeClr>
              </a:solidFill>
            </c:spPr>
            <c:extLst xmlns:c16r2="http://schemas.microsoft.com/office/drawing/2015/06/chart">
              <c:ext xmlns:c16="http://schemas.microsoft.com/office/drawing/2014/chart" uri="{C3380CC4-5D6E-409C-BE32-E72D297353CC}">
                <c16:uniqueId val="{00000016-4880-447E-849D-45837B4C4D85}"/>
              </c:ext>
            </c:extLst>
          </c:dPt>
          <c:dPt>
            <c:idx val="19"/>
            <c:bubble3D val="0"/>
            <c:spPr>
              <a:solidFill>
                <a:schemeClr val="bg1">
                  <a:lumMod val="95000"/>
                </a:schemeClr>
              </a:solidFill>
            </c:spPr>
            <c:extLst xmlns:c16r2="http://schemas.microsoft.com/office/drawing/2015/06/chart">
              <c:ext xmlns:c16="http://schemas.microsoft.com/office/drawing/2014/chart" uri="{C3380CC4-5D6E-409C-BE32-E72D297353CC}">
                <c16:uniqueId val="{00000018-4880-447E-849D-45837B4C4D85}"/>
              </c:ext>
            </c:extLst>
          </c:dPt>
          <c:dPt>
            <c:idx val="20"/>
            <c:bubble3D val="0"/>
            <c:spPr>
              <a:solidFill>
                <a:schemeClr val="bg1">
                  <a:lumMod val="95000"/>
                </a:schemeClr>
              </a:solidFill>
            </c:spPr>
            <c:extLst xmlns:c16r2="http://schemas.microsoft.com/office/drawing/2015/06/chart">
              <c:ext xmlns:c16="http://schemas.microsoft.com/office/drawing/2014/chart" uri="{C3380CC4-5D6E-409C-BE32-E72D297353CC}">
                <c16:uniqueId val="{0000001A-4880-447E-849D-45837B4C4D85}"/>
              </c:ext>
            </c:extLst>
          </c:dPt>
          <c:dPt>
            <c:idx val="21"/>
            <c:bubble3D val="0"/>
            <c:spPr>
              <a:solidFill>
                <a:schemeClr val="bg1">
                  <a:lumMod val="95000"/>
                </a:schemeClr>
              </a:solidFill>
            </c:spPr>
            <c:extLst xmlns:c16r2="http://schemas.microsoft.com/office/drawing/2015/06/chart">
              <c:ext xmlns:c16="http://schemas.microsoft.com/office/drawing/2014/chart" uri="{C3380CC4-5D6E-409C-BE32-E72D297353CC}">
                <c16:uniqueId val="{0000001C-4880-447E-849D-45837B4C4D85}"/>
              </c:ext>
            </c:extLst>
          </c:dPt>
          <c:dPt>
            <c:idx val="22"/>
            <c:bubble3D val="0"/>
            <c:spPr>
              <a:solidFill>
                <a:schemeClr val="bg1">
                  <a:lumMod val="95000"/>
                </a:schemeClr>
              </a:solidFill>
            </c:spPr>
            <c:extLst xmlns:c16r2="http://schemas.microsoft.com/office/drawing/2015/06/chart">
              <c:ext xmlns:c16="http://schemas.microsoft.com/office/drawing/2014/chart" uri="{C3380CC4-5D6E-409C-BE32-E72D297353CC}">
                <c16:uniqueId val="{0000001E-4880-447E-849D-45837B4C4D85}"/>
              </c:ext>
            </c:extLst>
          </c:dPt>
          <c:dLbls>
            <c:dLbl>
              <c:idx val="0"/>
              <c:tx>
                <c:rich>
                  <a:bodyPr/>
                  <a:lstStyle/>
                  <a:p>
                    <a:r>
                      <a:rPr lang="en-US"/>
                      <a:t>ARG</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4880-447E-849D-45837B4C4D85}"/>
                </c:ext>
                <c:ext xmlns:c15="http://schemas.microsoft.com/office/drawing/2012/chart" uri="{CE6537A1-D6FC-4f65-9D91-7224C49458BB}"/>
              </c:extLst>
            </c:dLbl>
            <c:dLbl>
              <c:idx val="1"/>
              <c:tx>
                <c:rich>
                  <a:bodyPr/>
                  <a:lstStyle/>
                  <a:p>
                    <a:r>
                      <a:rPr lang="en-US"/>
                      <a:t>BHS</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4880-447E-849D-45837B4C4D85}"/>
                </c:ext>
                <c:ext xmlns:c15="http://schemas.microsoft.com/office/drawing/2012/chart" uri="{CE6537A1-D6FC-4f65-9D91-7224C49458BB}"/>
              </c:extLst>
            </c:dLbl>
            <c:dLbl>
              <c:idx val="2"/>
              <c:tx>
                <c:rich>
                  <a:bodyPr/>
                  <a:lstStyle/>
                  <a:p>
                    <a:r>
                      <a:rPr lang="en-US"/>
                      <a:t>BRA</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4880-447E-849D-45837B4C4D85}"/>
                </c:ext>
                <c:ext xmlns:c15="http://schemas.microsoft.com/office/drawing/2012/chart" uri="{CE6537A1-D6FC-4f65-9D91-7224C49458BB}"/>
              </c:extLst>
            </c:dLbl>
            <c:dLbl>
              <c:idx val="3"/>
              <c:tx>
                <c:rich>
                  <a:bodyPr/>
                  <a:lstStyle/>
                  <a:p>
                    <a:r>
                      <a:rPr lang="en-US"/>
                      <a:t>CHL</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4880-447E-849D-45837B4C4D85}"/>
                </c:ext>
                <c:ext xmlns:c15="http://schemas.microsoft.com/office/drawing/2012/chart" uri="{CE6537A1-D6FC-4f65-9D91-7224C49458BB}"/>
              </c:extLst>
            </c:dLbl>
            <c:dLbl>
              <c:idx val="4"/>
              <c:tx>
                <c:rich>
                  <a:bodyPr/>
                  <a:lstStyle/>
                  <a:p>
                    <a:r>
                      <a:rPr lang="en-US"/>
                      <a:t>COL</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4880-447E-849D-45837B4C4D85}"/>
                </c:ext>
                <c:ext xmlns:c15="http://schemas.microsoft.com/office/drawing/2012/chart" uri="{CE6537A1-D6FC-4f65-9D91-7224C49458BB}"/>
              </c:extLst>
            </c:dLbl>
            <c:dLbl>
              <c:idx val="5"/>
              <c:tx>
                <c:rich>
                  <a:bodyPr/>
                  <a:lstStyle/>
                  <a:p>
                    <a:r>
                      <a:rPr lang="en-US"/>
                      <a:t>CRI</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4880-447E-849D-45837B4C4D85}"/>
                </c:ext>
                <c:ext xmlns:c15="http://schemas.microsoft.com/office/drawing/2012/chart" uri="{CE6537A1-D6FC-4f65-9D91-7224C49458BB}"/>
              </c:extLst>
            </c:dLbl>
            <c:dLbl>
              <c:idx val="6"/>
              <c:layout>
                <c:manualLayout>
                  <c:x val="-0.0707294584774604"/>
                  <c:y val="-0.0233911400344363"/>
                </c:manualLayout>
              </c:layout>
              <c:tx>
                <c:rich>
                  <a:bodyPr/>
                  <a:lstStyle/>
                  <a:p>
                    <a:r>
                      <a:rPr lang="en-US"/>
                      <a:t>DOM</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4880-447E-849D-45837B4C4D85}"/>
                </c:ext>
                <c:ext xmlns:c15="http://schemas.microsoft.com/office/drawing/2012/chart" uri="{CE6537A1-D6FC-4f65-9D91-7224C49458BB}"/>
              </c:extLst>
            </c:dLbl>
            <c:dLbl>
              <c:idx val="7"/>
              <c:tx>
                <c:rich>
                  <a:bodyPr/>
                  <a:lstStyle/>
                  <a:p>
                    <a:r>
                      <a:rPr lang="en-US"/>
                      <a:t>GTM</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4880-447E-849D-45837B4C4D85}"/>
                </c:ext>
                <c:ext xmlns:c15="http://schemas.microsoft.com/office/drawing/2012/chart" uri="{CE6537A1-D6FC-4f65-9D91-7224C49458BB}"/>
              </c:extLst>
            </c:dLbl>
            <c:dLbl>
              <c:idx val="8"/>
              <c:tx>
                <c:rich>
                  <a:bodyPr/>
                  <a:lstStyle/>
                  <a:p>
                    <a:r>
                      <a:rPr lang="en-US"/>
                      <a:t>HND</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4880-447E-849D-45837B4C4D85}"/>
                </c:ext>
                <c:ext xmlns:c15="http://schemas.microsoft.com/office/drawing/2012/chart" uri="{CE6537A1-D6FC-4f65-9D91-7224C49458BB}"/>
              </c:extLst>
            </c:dLbl>
            <c:dLbl>
              <c:idx val="9"/>
              <c:tx>
                <c:rich>
                  <a:bodyPr/>
                  <a:lstStyle/>
                  <a:p>
                    <a:r>
                      <a:rPr lang="en-US"/>
                      <a:t>MEX</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4880-447E-849D-45837B4C4D85}"/>
                </c:ext>
                <c:ext xmlns:c15="http://schemas.microsoft.com/office/drawing/2012/chart" uri="{CE6537A1-D6FC-4f65-9D91-7224C49458BB}"/>
              </c:extLst>
            </c:dLbl>
            <c:dLbl>
              <c:idx val="10"/>
              <c:tx>
                <c:rich>
                  <a:bodyPr/>
                  <a:lstStyle/>
                  <a:p>
                    <a:r>
                      <a:rPr lang="en-US"/>
                      <a:t>PAN</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4880-447E-849D-45837B4C4D85}"/>
                </c:ext>
                <c:ext xmlns:c15="http://schemas.microsoft.com/office/drawing/2012/chart" uri="{CE6537A1-D6FC-4f65-9D91-7224C49458BB}"/>
              </c:extLst>
            </c:dLbl>
            <c:dLbl>
              <c:idx val="11"/>
              <c:tx>
                <c:rich>
                  <a:bodyPr/>
                  <a:lstStyle/>
                  <a:p>
                    <a:r>
                      <a:rPr lang="en-US"/>
                      <a:t>PRY</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4880-447E-849D-45837B4C4D85}"/>
                </c:ext>
                <c:ext xmlns:c15="http://schemas.microsoft.com/office/drawing/2012/chart" uri="{CE6537A1-D6FC-4f65-9D91-7224C49458BB}"/>
              </c:extLst>
            </c:dLbl>
            <c:dLbl>
              <c:idx val="12"/>
              <c:layout>
                <c:manualLayout>
                  <c:x val="0.0358529914529915"/>
                  <c:y val="-0.084"/>
                </c:manualLayout>
              </c:layout>
              <c:tx>
                <c:rich>
                  <a:bodyPr/>
                  <a:lstStyle/>
                  <a:p>
                    <a:r>
                      <a:rPr lang="en-US"/>
                      <a:t>PER</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4880-447E-849D-45837B4C4D85}"/>
                </c:ext>
                <c:ext xmlns:c15="http://schemas.microsoft.com/office/drawing/2012/chart" uri="{CE6537A1-D6FC-4f65-9D91-7224C49458BB}"/>
              </c:extLst>
            </c:dLbl>
            <c:dLbl>
              <c:idx val="13"/>
              <c:layout>
                <c:manualLayout>
                  <c:x val="0.0562594017094017"/>
                  <c:y val="-0.0779895061728395"/>
                </c:manualLayout>
              </c:layout>
              <c:tx>
                <c:rich>
                  <a:bodyPr/>
                  <a:lstStyle/>
                  <a:p>
                    <a:r>
                      <a:rPr lang="en-US">
                        <a:solidFill>
                          <a:schemeClr val="bg1"/>
                        </a:solidFill>
                      </a:rPr>
                      <a:t>TTO</a:t>
                    </a:r>
                    <a:endParaRPr lang="en-US"/>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4880-447E-849D-45837B4C4D85}"/>
                </c:ext>
                <c:ext xmlns:c15="http://schemas.microsoft.com/office/drawing/2012/chart" uri="{CE6537A1-D6FC-4f65-9D91-7224C49458BB}"/>
              </c:extLst>
            </c:dLbl>
            <c:dLbl>
              <c:idx val="14"/>
              <c:tx>
                <c:rich>
                  <a:bodyPr/>
                  <a:lstStyle/>
                  <a:p>
                    <a:r>
                      <a:rPr lang="en-US"/>
                      <a:t>URY</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4880-447E-849D-45837B4C4D85}"/>
                </c:ext>
                <c:ext xmlns:c15="http://schemas.microsoft.com/office/drawing/2012/chart" uri="{CE6537A1-D6FC-4f65-9D91-7224C49458BB}"/>
              </c:extLst>
            </c:dLbl>
            <c:dLbl>
              <c:idx val="15"/>
              <c:tx>
                <c:rich>
                  <a:bodyPr/>
                  <a:lstStyle/>
                  <a:p>
                    <a:r>
                      <a:rPr lang="en-US">
                        <a:solidFill>
                          <a:sysClr val="windowText" lastClr="000000"/>
                        </a:solidFill>
                      </a:rPr>
                      <a:t>BLZ</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4880-447E-849D-45837B4C4D85}"/>
                </c:ext>
                <c:ext xmlns:c15="http://schemas.microsoft.com/office/drawing/2012/chart" uri="{CE6537A1-D6FC-4f65-9D91-7224C49458BB}"/>
              </c:extLst>
            </c:dLbl>
            <c:dLbl>
              <c:idx val="16"/>
              <c:layout>
                <c:manualLayout>
                  <c:x val="0.0965978424727338"/>
                  <c:y val="-0.016897613825669"/>
                </c:manualLayout>
              </c:layout>
              <c:tx>
                <c:rich>
                  <a:bodyPr/>
                  <a:lstStyle/>
                  <a:p>
                    <a:r>
                      <a:rPr lang="en-US">
                        <a:solidFill>
                          <a:sysClr val="windowText" lastClr="000000"/>
                        </a:solidFill>
                      </a:rPr>
                      <a:t>ECU</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4880-447E-849D-45837B4C4D85}"/>
                </c:ext>
                <c:ext xmlns:c15="http://schemas.microsoft.com/office/drawing/2012/chart" uri="{CE6537A1-D6FC-4f65-9D91-7224C49458BB}"/>
              </c:extLst>
            </c:dLbl>
            <c:dLbl>
              <c:idx val="17"/>
              <c:layout>
                <c:manualLayout>
                  <c:x val="0.0798938970633788"/>
                  <c:y val="0.00434856601828881"/>
                </c:manualLayout>
              </c:layout>
              <c:tx>
                <c:rich>
                  <a:bodyPr/>
                  <a:lstStyle/>
                  <a:p>
                    <a:r>
                      <a:rPr lang="en-US">
                        <a:solidFill>
                          <a:sysClr val="windowText" lastClr="000000"/>
                        </a:solidFill>
                      </a:rPr>
                      <a:t>SLV</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4880-447E-849D-45837B4C4D85}"/>
                </c:ext>
                <c:ext xmlns:c15="http://schemas.microsoft.com/office/drawing/2012/chart" uri="{CE6537A1-D6FC-4f65-9D91-7224C49458BB}"/>
              </c:extLst>
            </c:dLbl>
            <c:dLbl>
              <c:idx val="18"/>
              <c:tx>
                <c:rich>
                  <a:bodyPr/>
                  <a:lstStyle/>
                  <a:p>
                    <a:r>
                      <a:rPr lang="en-US">
                        <a:solidFill>
                          <a:sysClr val="windowText" lastClr="000000"/>
                        </a:solidFill>
                      </a:rPr>
                      <a:t>GRD</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4880-447E-849D-45837B4C4D85}"/>
                </c:ext>
                <c:ext xmlns:c15="http://schemas.microsoft.com/office/drawing/2012/chart" uri="{CE6537A1-D6FC-4f65-9D91-7224C49458BB}"/>
              </c:extLst>
            </c:dLbl>
            <c:dLbl>
              <c:idx val="19"/>
              <c:tx>
                <c:rich>
                  <a:bodyPr/>
                  <a:lstStyle/>
                  <a:p>
                    <a:r>
                      <a:rPr lang="en-US">
                        <a:solidFill>
                          <a:sysClr val="windowText" lastClr="000000"/>
                        </a:solidFill>
                      </a:rPr>
                      <a:t>HTI</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4880-447E-849D-45837B4C4D85}"/>
                </c:ext>
                <c:ext xmlns:c15="http://schemas.microsoft.com/office/drawing/2012/chart" uri="{CE6537A1-D6FC-4f65-9D91-7224C49458BB}"/>
              </c:extLst>
            </c:dLbl>
            <c:dLbl>
              <c:idx val="20"/>
              <c:tx>
                <c:rich>
                  <a:bodyPr/>
                  <a:lstStyle/>
                  <a:p>
                    <a:r>
                      <a:rPr lang="en-US">
                        <a:solidFill>
                          <a:sysClr val="windowText" lastClr="000000"/>
                        </a:solidFill>
                      </a:rPr>
                      <a:t>JAM</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4880-447E-849D-45837B4C4D85}"/>
                </c:ext>
                <c:ext xmlns:c15="http://schemas.microsoft.com/office/drawing/2012/chart" uri="{CE6537A1-D6FC-4f65-9D91-7224C49458BB}"/>
              </c:extLst>
            </c:dLbl>
            <c:dLbl>
              <c:idx val="21"/>
              <c:tx>
                <c:rich>
                  <a:bodyPr/>
                  <a:lstStyle/>
                  <a:p>
                    <a:r>
                      <a:rPr lang="en-US">
                        <a:solidFill>
                          <a:sysClr val="windowText" lastClr="000000"/>
                        </a:solidFill>
                      </a:rPr>
                      <a:t>NIC</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4880-447E-849D-45837B4C4D85}"/>
                </c:ext>
                <c:ext xmlns:c15="http://schemas.microsoft.com/office/drawing/2012/chart" uri="{CE6537A1-D6FC-4f65-9D91-7224C49458BB}"/>
              </c:extLst>
            </c:dLbl>
            <c:dLbl>
              <c:idx val="22"/>
              <c:tx>
                <c:rich>
                  <a:bodyPr/>
                  <a:lstStyle/>
                  <a:p>
                    <a:r>
                      <a:rPr lang="en-US">
                        <a:solidFill>
                          <a:sysClr val="windowText" lastClr="000000"/>
                        </a:solidFill>
                      </a:rPr>
                      <a:t>SUR</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4880-447E-849D-45837B4C4D85}"/>
                </c:ext>
                <c:ext xmlns:c15="http://schemas.microsoft.com/office/drawing/2012/chart" uri="{CE6537A1-D6FC-4f65-9D91-7224C49458BB}"/>
              </c:extLst>
            </c:dLbl>
            <c:spPr>
              <a:noFill/>
              <a:ln>
                <a:noFill/>
              </a:ln>
              <a:effectLst/>
            </c:spPr>
            <c:txPr>
              <a:bodyPr/>
              <a:lstStyle/>
              <a:p>
                <a:pPr>
                  <a:defRPr>
                    <a:solidFill>
                      <a:schemeClr val="bg1"/>
                    </a:solidFill>
                  </a:defRPr>
                </a:pPr>
                <a:endParaRPr lang="en-US"/>
              </a:p>
            </c:txPr>
            <c:dLblPos val="inEnd"/>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'8.9'!$C$33:$C$55</c:f>
              <c:strCache>
                <c:ptCount val="23"/>
                <c:pt idx="0">
                  <c:v>ARG</c:v>
                </c:pt>
                <c:pt idx="1">
                  <c:v>BHS</c:v>
                </c:pt>
                <c:pt idx="2">
                  <c:v>BRA</c:v>
                </c:pt>
                <c:pt idx="3">
                  <c:v>CHL</c:v>
                </c:pt>
                <c:pt idx="4">
                  <c:v>COL</c:v>
                </c:pt>
                <c:pt idx="5">
                  <c:v>CRI</c:v>
                </c:pt>
                <c:pt idx="6">
                  <c:v>DOM</c:v>
                </c:pt>
                <c:pt idx="7">
                  <c:v>GTM</c:v>
                </c:pt>
                <c:pt idx="8">
                  <c:v>HND</c:v>
                </c:pt>
                <c:pt idx="9">
                  <c:v>MEX</c:v>
                </c:pt>
                <c:pt idx="10">
                  <c:v>PAN</c:v>
                </c:pt>
                <c:pt idx="11">
                  <c:v>PRY</c:v>
                </c:pt>
                <c:pt idx="12">
                  <c:v>PER</c:v>
                </c:pt>
                <c:pt idx="13">
                  <c:v>TTO</c:v>
                </c:pt>
                <c:pt idx="14">
                  <c:v>URY</c:v>
                </c:pt>
                <c:pt idx="15">
                  <c:v>BLZ</c:v>
                </c:pt>
                <c:pt idx="16">
                  <c:v>ECU</c:v>
                </c:pt>
                <c:pt idx="17">
                  <c:v>SLV</c:v>
                </c:pt>
                <c:pt idx="18">
                  <c:v>GRD</c:v>
                </c:pt>
                <c:pt idx="19">
                  <c:v>HTI</c:v>
                </c:pt>
                <c:pt idx="20">
                  <c:v>JAM</c:v>
                </c:pt>
                <c:pt idx="21">
                  <c:v>NIC</c:v>
                </c:pt>
                <c:pt idx="22">
                  <c:v>SUR</c:v>
                </c:pt>
              </c:strCache>
            </c:strRef>
          </c:cat>
          <c:val>
            <c:numRef>
              <c:f>'8.9'!$D$33:$D$55</c:f>
              <c:numCache>
                <c:formatCode>General</c:formatCode>
                <c:ptCount val="23"/>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numCache>
            </c:numRef>
          </c:val>
          <c:extLst xmlns:c16r2="http://schemas.microsoft.com/office/drawing/2015/06/chart">
            <c:ext xmlns:c16="http://schemas.microsoft.com/office/drawing/2014/chart" uri="{C3380CC4-5D6E-409C-BE32-E72D297353CC}">
              <c16:uniqueId val="{0000001F-4880-447E-849D-45837B4C4D8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0622277169889126"/>
          <c:y val="0.131453027830981"/>
          <c:w val="0.816028093456079"/>
          <c:h val="0.83134425764347"/>
        </c:manualLayout>
      </c:layout>
      <c:pieChart>
        <c:varyColors val="1"/>
        <c:ser>
          <c:idx val="0"/>
          <c:order val="0"/>
          <c:spPr>
            <a:solidFill>
              <a:schemeClr val="tx2"/>
            </a:solidFill>
          </c:spPr>
          <c:dPt>
            <c:idx val="0"/>
            <c:bubble3D val="0"/>
            <c:extLst xmlns:c16r2="http://schemas.microsoft.com/office/drawing/2015/06/chart">
              <c:ext xmlns:c16="http://schemas.microsoft.com/office/drawing/2014/chart" uri="{C3380CC4-5D6E-409C-BE32-E72D297353CC}">
                <c16:uniqueId val="{00000000-14C9-4A1B-8069-63D843F33E1F}"/>
              </c:ext>
            </c:extLst>
          </c:dPt>
          <c:dPt>
            <c:idx val="1"/>
            <c:bubble3D val="0"/>
            <c:extLst xmlns:c16r2="http://schemas.microsoft.com/office/drawing/2015/06/chart">
              <c:ext xmlns:c16="http://schemas.microsoft.com/office/drawing/2014/chart" uri="{C3380CC4-5D6E-409C-BE32-E72D297353CC}">
                <c16:uniqueId val="{00000001-14C9-4A1B-8069-63D843F33E1F}"/>
              </c:ext>
            </c:extLst>
          </c:dPt>
          <c:dPt>
            <c:idx val="2"/>
            <c:bubble3D val="0"/>
            <c:extLst xmlns:c16r2="http://schemas.microsoft.com/office/drawing/2015/06/chart">
              <c:ext xmlns:c16="http://schemas.microsoft.com/office/drawing/2014/chart" uri="{C3380CC4-5D6E-409C-BE32-E72D297353CC}">
                <c16:uniqueId val="{00000002-14C9-4A1B-8069-63D843F33E1F}"/>
              </c:ext>
            </c:extLst>
          </c:dPt>
          <c:dPt>
            <c:idx val="3"/>
            <c:bubble3D val="0"/>
            <c:extLst xmlns:c16r2="http://schemas.microsoft.com/office/drawing/2015/06/chart">
              <c:ext xmlns:c16="http://schemas.microsoft.com/office/drawing/2014/chart" uri="{C3380CC4-5D6E-409C-BE32-E72D297353CC}">
                <c16:uniqueId val="{00000003-14C9-4A1B-8069-63D843F33E1F}"/>
              </c:ext>
            </c:extLst>
          </c:dPt>
          <c:dPt>
            <c:idx val="4"/>
            <c:bubble3D val="0"/>
            <c:extLst xmlns:c16r2="http://schemas.microsoft.com/office/drawing/2015/06/chart">
              <c:ext xmlns:c16="http://schemas.microsoft.com/office/drawing/2014/chart" uri="{C3380CC4-5D6E-409C-BE32-E72D297353CC}">
                <c16:uniqueId val="{00000004-14C9-4A1B-8069-63D843F33E1F}"/>
              </c:ext>
            </c:extLst>
          </c:dPt>
          <c:dPt>
            <c:idx val="5"/>
            <c:bubble3D val="0"/>
            <c:extLst xmlns:c16r2="http://schemas.microsoft.com/office/drawing/2015/06/chart">
              <c:ext xmlns:c16="http://schemas.microsoft.com/office/drawing/2014/chart" uri="{C3380CC4-5D6E-409C-BE32-E72D297353CC}">
                <c16:uniqueId val="{00000005-14C9-4A1B-8069-63D843F33E1F}"/>
              </c:ext>
            </c:extLst>
          </c:dPt>
          <c:dPt>
            <c:idx val="6"/>
            <c:bubble3D val="0"/>
            <c:extLst xmlns:c16r2="http://schemas.microsoft.com/office/drawing/2015/06/chart">
              <c:ext xmlns:c16="http://schemas.microsoft.com/office/drawing/2014/chart" uri="{C3380CC4-5D6E-409C-BE32-E72D297353CC}">
                <c16:uniqueId val="{00000006-14C9-4A1B-8069-63D843F33E1F}"/>
              </c:ext>
            </c:extLst>
          </c:dPt>
          <c:dPt>
            <c:idx val="7"/>
            <c:bubble3D val="0"/>
            <c:extLst xmlns:c16r2="http://schemas.microsoft.com/office/drawing/2015/06/chart">
              <c:ext xmlns:c16="http://schemas.microsoft.com/office/drawing/2014/chart" uri="{C3380CC4-5D6E-409C-BE32-E72D297353CC}">
                <c16:uniqueId val="{00000007-14C9-4A1B-8069-63D843F33E1F}"/>
              </c:ext>
            </c:extLst>
          </c:dPt>
          <c:dPt>
            <c:idx val="8"/>
            <c:bubble3D val="0"/>
            <c:extLst xmlns:c16r2="http://schemas.microsoft.com/office/drawing/2015/06/chart">
              <c:ext xmlns:c16="http://schemas.microsoft.com/office/drawing/2014/chart" uri="{C3380CC4-5D6E-409C-BE32-E72D297353CC}">
                <c16:uniqueId val="{00000008-14C9-4A1B-8069-63D843F33E1F}"/>
              </c:ext>
            </c:extLst>
          </c:dPt>
          <c:dPt>
            <c:idx val="9"/>
            <c:bubble3D val="0"/>
            <c:extLst xmlns:c16r2="http://schemas.microsoft.com/office/drawing/2015/06/chart">
              <c:ext xmlns:c16="http://schemas.microsoft.com/office/drawing/2014/chart" uri="{C3380CC4-5D6E-409C-BE32-E72D297353CC}">
                <c16:uniqueId val="{00000009-14C9-4A1B-8069-63D843F33E1F}"/>
              </c:ext>
            </c:extLst>
          </c:dPt>
          <c:dPt>
            <c:idx val="10"/>
            <c:bubble3D val="0"/>
            <c:extLst xmlns:c16r2="http://schemas.microsoft.com/office/drawing/2015/06/chart">
              <c:ext xmlns:c16="http://schemas.microsoft.com/office/drawing/2014/chart" uri="{C3380CC4-5D6E-409C-BE32-E72D297353CC}">
                <c16:uniqueId val="{0000000A-14C9-4A1B-8069-63D843F33E1F}"/>
              </c:ext>
            </c:extLst>
          </c:dPt>
          <c:dPt>
            <c:idx val="11"/>
            <c:bubble3D val="0"/>
            <c:extLst xmlns:c16r2="http://schemas.microsoft.com/office/drawing/2015/06/chart">
              <c:ext xmlns:c16="http://schemas.microsoft.com/office/drawing/2014/chart" uri="{C3380CC4-5D6E-409C-BE32-E72D297353CC}">
                <c16:uniqueId val="{0000000B-14C9-4A1B-8069-63D843F33E1F}"/>
              </c:ext>
            </c:extLst>
          </c:dPt>
          <c:dPt>
            <c:idx val="12"/>
            <c:bubble3D val="0"/>
            <c:extLst xmlns:c16r2="http://schemas.microsoft.com/office/drawing/2015/06/chart">
              <c:ext xmlns:c16="http://schemas.microsoft.com/office/drawing/2014/chart" uri="{C3380CC4-5D6E-409C-BE32-E72D297353CC}">
                <c16:uniqueId val="{0000000C-14C9-4A1B-8069-63D843F33E1F}"/>
              </c:ext>
            </c:extLst>
          </c:dPt>
          <c:dPt>
            <c:idx val="13"/>
            <c:bubble3D val="0"/>
            <c:spPr>
              <a:solidFill>
                <a:schemeClr val="tx2">
                  <a:lumMod val="40000"/>
                  <a:lumOff val="60000"/>
                </a:schemeClr>
              </a:solidFill>
            </c:spPr>
            <c:extLst xmlns:c16r2="http://schemas.microsoft.com/office/drawing/2015/06/chart">
              <c:ext xmlns:c16="http://schemas.microsoft.com/office/drawing/2014/chart" uri="{C3380CC4-5D6E-409C-BE32-E72D297353CC}">
                <c16:uniqueId val="{0000000E-14C9-4A1B-8069-63D843F33E1F}"/>
              </c:ext>
            </c:extLst>
          </c:dPt>
          <c:dPt>
            <c:idx val="14"/>
            <c:bubble3D val="0"/>
            <c:spPr>
              <a:solidFill>
                <a:schemeClr val="tx2">
                  <a:lumMod val="40000"/>
                  <a:lumOff val="60000"/>
                </a:schemeClr>
              </a:solidFill>
            </c:spPr>
            <c:extLst xmlns:c16r2="http://schemas.microsoft.com/office/drawing/2015/06/chart">
              <c:ext xmlns:c16="http://schemas.microsoft.com/office/drawing/2014/chart" uri="{C3380CC4-5D6E-409C-BE32-E72D297353CC}">
                <c16:uniqueId val="{00000010-14C9-4A1B-8069-63D843F33E1F}"/>
              </c:ext>
            </c:extLst>
          </c:dPt>
          <c:dPt>
            <c:idx val="15"/>
            <c:bubble3D val="0"/>
            <c:spPr>
              <a:solidFill>
                <a:schemeClr val="tx2">
                  <a:lumMod val="40000"/>
                  <a:lumOff val="60000"/>
                </a:schemeClr>
              </a:solidFill>
            </c:spPr>
            <c:extLst xmlns:c16r2="http://schemas.microsoft.com/office/drawing/2015/06/chart">
              <c:ext xmlns:c16="http://schemas.microsoft.com/office/drawing/2014/chart" uri="{C3380CC4-5D6E-409C-BE32-E72D297353CC}">
                <c16:uniqueId val="{00000012-14C9-4A1B-8069-63D843F33E1F}"/>
              </c:ext>
            </c:extLst>
          </c:dPt>
          <c:dPt>
            <c:idx val="16"/>
            <c:bubble3D val="0"/>
            <c:spPr>
              <a:solidFill>
                <a:schemeClr val="tx2">
                  <a:lumMod val="40000"/>
                  <a:lumOff val="60000"/>
                </a:schemeClr>
              </a:solidFill>
            </c:spPr>
            <c:extLst xmlns:c16r2="http://schemas.microsoft.com/office/drawing/2015/06/chart">
              <c:ext xmlns:c16="http://schemas.microsoft.com/office/drawing/2014/chart" uri="{C3380CC4-5D6E-409C-BE32-E72D297353CC}">
                <c16:uniqueId val="{00000014-14C9-4A1B-8069-63D843F33E1F}"/>
              </c:ext>
            </c:extLst>
          </c:dPt>
          <c:dPt>
            <c:idx val="17"/>
            <c:bubble3D val="0"/>
            <c:spPr>
              <a:solidFill>
                <a:schemeClr val="tx2">
                  <a:lumMod val="40000"/>
                  <a:lumOff val="60000"/>
                </a:schemeClr>
              </a:solidFill>
            </c:spPr>
            <c:extLst xmlns:c16r2="http://schemas.microsoft.com/office/drawing/2015/06/chart">
              <c:ext xmlns:c16="http://schemas.microsoft.com/office/drawing/2014/chart" uri="{C3380CC4-5D6E-409C-BE32-E72D297353CC}">
                <c16:uniqueId val="{00000016-14C9-4A1B-8069-63D843F33E1F}"/>
              </c:ext>
            </c:extLst>
          </c:dPt>
          <c:dPt>
            <c:idx val="18"/>
            <c:bubble3D val="0"/>
            <c:spPr>
              <a:solidFill>
                <a:schemeClr val="tx2">
                  <a:lumMod val="40000"/>
                  <a:lumOff val="60000"/>
                </a:schemeClr>
              </a:solidFill>
            </c:spPr>
            <c:extLst xmlns:c16r2="http://schemas.microsoft.com/office/drawing/2015/06/chart">
              <c:ext xmlns:c16="http://schemas.microsoft.com/office/drawing/2014/chart" uri="{C3380CC4-5D6E-409C-BE32-E72D297353CC}">
                <c16:uniqueId val="{00000018-14C9-4A1B-8069-63D843F33E1F}"/>
              </c:ext>
            </c:extLst>
          </c:dPt>
          <c:dPt>
            <c:idx val="19"/>
            <c:bubble3D val="0"/>
            <c:spPr>
              <a:solidFill>
                <a:schemeClr val="tx2">
                  <a:lumMod val="40000"/>
                  <a:lumOff val="60000"/>
                </a:schemeClr>
              </a:solidFill>
            </c:spPr>
            <c:extLst xmlns:c16r2="http://schemas.microsoft.com/office/drawing/2015/06/chart">
              <c:ext xmlns:c16="http://schemas.microsoft.com/office/drawing/2014/chart" uri="{C3380CC4-5D6E-409C-BE32-E72D297353CC}">
                <c16:uniqueId val="{0000001A-14C9-4A1B-8069-63D843F33E1F}"/>
              </c:ext>
            </c:extLst>
          </c:dPt>
          <c:dPt>
            <c:idx val="20"/>
            <c:bubble3D val="0"/>
            <c:spPr>
              <a:solidFill>
                <a:schemeClr val="tx2">
                  <a:lumMod val="40000"/>
                  <a:lumOff val="60000"/>
                </a:schemeClr>
              </a:solidFill>
            </c:spPr>
            <c:extLst xmlns:c16r2="http://schemas.microsoft.com/office/drawing/2015/06/chart">
              <c:ext xmlns:c16="http://schemas.microsoft.com/office/drawing/2014/chart" uri="{C3380CC4-5D6E-409C-BE32-E72D297353CC}">
                <c16:uniqueId val="{0000001C-14C9-4A1B-8069-63D843F33E1F}"/>
              </c:ext>
            </c:extLst>
          </c:dPt>
          <c:dPt>
            <c:idx val="21"/>
            <c:bubble3D val="0"/>
            <c:spPr>
              <a:solidFill>
                <a:schemeClr val="tx2">
                  <a:lumMod val="40000"/>
                  <a:lumOff val="60000"/>
                </a:schemeClr>
              </a:solidFill>
            </c:spPr>
            <c:extLst xmlns:c16r2="http://schemas.microsoft.com/office/drawing/2015/06/chart">
              <c:ext xmlns:c16="http://schemas.microsoft.com/office/drawing/2014/chart" uri="{C3380CC4-5D6E-409C-BE32-E72D297353CC}">
                <c16:uniqueId val="{0000001E-14C9-4A1B-8069-63D843F33E1F}"/>
              </c:ext>
            </c:extLst>
          </c:dPt>
          <c:dPt>
            <c:idx val="22"/>
            <c:bubble3D val="0"/>
            <c:spPr>
              <a:solidFill>
                <a:schemeClr val="tx2">
                  <a:lumMod val="40000"/>
                  <a:lumOff val="60000"/>
                </a:schemeClr>
              </a:solidFill>
            </c:spPr>
            <c:extLst xmlns:c16r2="http://schemas.microsoft.com/office/drawing/2015/06/chart">
              <c:ext xmlns:c16="http://schemas.microsoft.com/office/drawing/2014/chart" uri="{C3380CC4-5D6E-409C-BE32-E72D297353CC}">
                <c16:uniqueId val="{00000020-14C9-4A1B-8069-63D843F33E1F}"/>
              </c:ext>
            </c:extLst>
          </c:dPt>
          <c:dLbls>
            <c:dLbl>
              <c:idx val="0"/>
              <c:tx>
                <c:rich>
                  <a:bodyPr/>
                  <a:lstStyle/>
                  <a:p>
                    <a:r>
                      <a:rPr lang="en-US"/>
                      <a:t>ARG</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14C9-4A1B-8069-63D843F33E1F}"/>
                </c:ext>
                <c:ext xmlns:c15="http://schemas.microsoft.com/office/drawing/2012/chart" uri="{CE6537A1-D6FC-4f65-9D91-7224C49458BB}"/>
              </c:extLst>
            </c:dLbl>
            <c:dLbl>
              <c:idx val="1"/>
              <c:tx>
                <c:rich>
                  <a:bodyPr/>
                  <a:lstStyle/>
                  <a:p>
                    <a:r>
                      <a:rPr lang="en-US"/>
                      <a:t>BRA</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14C9-4A1B-8069-63D843F33E1F}"/>
                </c:ext>
                <c:ext xmlns:c15="http://schemas.microsoft.com/office/drawing/2012/chart" uri="{CE6537A1-D6FC-4f65-9D91-7224C49458BB}"/>
              </c:extLst>
            </c:dLbl>
            <c:dLbl>
              <c:idx val="2"/>
              <c:layout>
                <c:manualLayout>
                  <c:x val="-0.0698326152627148"/>
                  <c:y val="0.0566148377022492"/>
                </c:manualLayout>
              </c:layout>
              <c:tx>
                <c:rich>
                  <a:bodyPr/>
                  <a:lstStyle/>
                  <a:p>
                    <a:r>
                      <a:rPr lang="en-US"/>
                      <a:t>CHL</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14C9-4A1B-8069-63D843F33E1F}"/>
                </c:ext>
                <c:ext xmlns:c15="http://schemas.microsoft.com/office/drawing/2012/chart" uri="{CE6537A1-D6FC-4f65-9D91-7224C49458BB}"/>
              </c:extLst>
            </c:dLbl>
            <c:dLbl>
              <c:idx val="3"/>
              <c:tx>
                <c:rich>
                  <a:bodyPr/>
                  <a:lstStyle/>
                  <a:p>
                    <a:r>
                      <a:rPr lang="en-US"/>
                      <a:t>COL</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14C9-4A1B-8069-63D843F33E1F}"/>
                </c:ext>
                <c:ext xmlns:c15="http://schemas.microsoft.com/office/drawing/2012/chart" uri="{CE6537A1-D6FC-4f65-9D91-7224C49458BB}"/>
              </c:extLst>
            </c:dLbl>
            <c:dLbl>
              <c:idx val="4"/>
              <c:tx>
                <c:rich>
                  <a:bodyPr/>
                  <a:lstStyle/>
                  <a:p>
                    <a:r>
                      <a:rPr lang="en-US"/>
                      <a:t>CRI</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14C9-4A1B-8069-63D843F33E1F}"/>
                </c:ext>
                <c:ext xmlns:c15="http://schemas.microsoft.com/office/drawing/2012/chart" uri="{CE6537A1-D6FC-4f65-9D91-7224C49458BB}"/>
              </c:extLst>
            </c:dLbl>
            <c:dLbl>
              <c:idx val="5"/>
              <c:tx>
                <c:rich>
                  <a:bodyPr/>
                  <a:lstStyle/>
                  <a:p>
                    <a:r>
                      <a:rPr lang="en-US"/>
                      <a:t>DOM</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14C9-4A1B-8069-63D843F33E1F}"/>
                </c:ext>
                <c:ext xmlns:c15="http://schemas.microsoft.com/office/drawing/2012/chart" uri="{CE6537A1-D6FC-4f65-9D91-7224C49458BB}"/>
              </c:extLst>
            </c:dLbl>
            <c:dLbl>
              <c:idx val="6"/>
              <c:tx>
                <c:rich>
                  <a:bodyPr/>
                  <a:lstStyle/>
                  <a:p>
                    <a:r>
                      <a:rPr lang="en-US"/>
                      <a:t>ECU</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14C9-4A1B-8069-63D843F33E1F}"/>
                </c:ext>
                <c:ext xmlns:c15="http://schemas.microsoft.com/office/drawing/2012/chart" uri="{CE6537A1-D6FC-4f65-9D91-7224C49458BB}"/>
              </c:extLst>
            </c:dLbl>
            <c:dLbl>
              <c:idx val="7"/>
              <c:layout>
                <c:manualLayout>
                  <c:x val="-0.122911074794896"/>
                  <c:y val="-0.0431216983952956"/>
                </c:manualLayout>
              </c:layout>
              <c:tx>
                <c:rich>
                  <a:bodyPr/>
                  <a:lstStyle/>
                  <a:p>
                    <a:r>
                      <a:rPr lang="en-US"/>
                      <a:t>GTM</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7-14C9-4A1B-8069-63D843F33E1F}"/>
                </c:ext>
                <c:ext xmlns:c15="http://schemas.microsoft.com/office/drawing/2012/chart" uri="{CE6537A1-D6FC-4f65-9D91-7224C49458BB}"/>
              </c:extLst>
            </c:dLbl>
            <c:dLbl>
              <c:idx val="8"/>
              <c:tx>
                <c:rich>
                  <a:bodyPr/>
                  <a:lstStyle/>
                  <a:p>
                    <a:r>
                      <a:rPr lang="en-US"/>
                      <a:t>MEX</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14C9-4A1B-8069-63D843F33E1F}"/>
                </c:ext>
                <c:ext xmlns:c15="http://schemas.microsoft.com/office/drawing/2012/chart" uri="{CE6537A1-D6FC-4f65-9D91-7224C49458BB}"/>
              </c:extLst>
            </c:dLbl>
            <c:dLbl>
              <c:idx val="9"/>
              <c:layout>
                <c:manualLayout>
                  <c:x val="-0.0760656333052708"/>
                  <c:y val="-0.0591044552975182"/>
                </c:manualLayout>
              </c:layout>
              <c:tx>
                <c:rich>
                  <a:bodyPr/>
                  <a:lstStyle/>
                  <a:p>
                    <a:r>
                      <a:rPr lang="en-US"/>
                      <a:t>PAN</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9-14C9-4A1B-8069-63D843F33E1F}"/>
                </c:ext>
                <c:ext xmlns:c15="http://schemas.microsoft.com/office/drawing/2012/chart" uri="{CE6537A1-D6FC-4f65-9D91-7224C49458BB}"/>
              </c:extLst>
            </c:dLbl>
            <c:dLbl>
              <c:idx val="10"/>
              <c:tx>
                <c:rich>
                  <a:bodyPr/>
                  <a:lstStyle/>
                  <a:p>
                    <a:r>
                      <a:rPr lang="en-US"/>
                      <a:t>PRY</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14C9-4A1B-8069-63D843F33E1F}"/>
                </c:ext>
                <c:ext xmlns:c15="http://schemas.microsoft.com/office/drawing/2012/chart" uri="{CE6537A1-D6FC-4f65-9D91-7224C49458BB}"/>
              </c:extLst>
            </c:dLbl>
            <c:dLbl>
              <c:idx val="11"/>
              <c:tx>
                <c:rich>
                  <a:bodyPr/>
                  <a:lstStyle/>
                  <a:p>
                    <a:r>
                      <a:rPr lang="en-US"/>
                      <a:t>PER</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14C9-4A1B-8069-63D843F33E1F}"/>
                </c:ext>
                <c:ext xmlns:c15="http://schemas.microsoft.com/office/drawing/2012/chart" uri="{CE6537A1-D6FC-4f65-9D91-7224C49458BB}"/>
              </c:extLst>
            </c:dLbl>
            <c:dLbl>
              <c:idx val="12"/>
              <c:tx>
                <c:rich>
                  <a:bodyPr/>
                  <a:lstStyle/>
                  <a:p>
                    <a:r>
                      <a:rPr lang="en-US"/>
                      <a:t>URY</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14C9-4A1B-8069-63D843F33E1F}"/>
                </c:ext>
                <c:ext xmlns:c15="http://schemas.microsoft.com/office/drawing/2012/chart" uri="{CE6537A1-D6FC-4f65-9D91-7224C49458BB}"/>
              </c:extLst>
            </c:dLbl>
            <c:dLbl>
              <c:idx val="13"/>
              <c:tx>
                <c:rich>
                  <a:bodyPr/>
                  <a:lstStyle/>
                  <a:p>
                    <a:r>
                      <a:rPr lang="en-US"/>
                      <a:t>BHM</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14C9-4A1B-8069-63D843F33E1F}"/>
                </c:ext>
                <c:ext xmlns:c15="http://schemas.microsoft.com/office/drawing/2012/chart" uri="{CE6537A1-D6FC-4f65-9D91-7224C49458BB}"/>
              </c:extLst>
            </c:dLbl>
            <c:dLbl>
              <c:idx val="14"/>
              <c:tx>
                <c:rich>
                  <a:bodyPr/>
                  <a:lstStyle/>
                  <a:p>
                    <a:r>
                      <a:rPr lang="en-US"/>
                      <a:t>BLZ</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14C9-4A1B-8069-63D843F33E1F}"/>
                </c:ext>
                <c:ext xmlns:c15="http://schemas.microsoft.com/office/drawing/2012/chart" uri="{CE6537A1-D6FC-4f65-9D91-7224C49458BB}"/>
              </c:extLst>
            </c:dLbl>
            <c:dLbl>
              <c:idx val="15"/>
              <c:tx>
                <c:rich>
                  <a:bodyPr/>
                  <a:lstStyle/>
                  <a:p>
                    <a:r>
                      <a:rPr lang="en-US"/>
                      <a:t>SLV</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14C9-4A1B-8069-63D843F33E1F}"/>
                </c:ext>
                <c:ext xmlns:c15="http://schemas.microsoft.com/office/drawing/2012/chart" uri="{CE6537A1-D6FC-4f65-9D91-7224C49458BB}"/>
              </c:extLst>
            </c:dLbl>
            <c:dLbl>
              <c:idx val="16"/>
              <c:tx>
                <c:rich>
                  <a:bodyPr/>
                  <a:lstStyle/>
                  <a:p>
                    <a:r>
                      <a:rPr lang="en-US"/>
                      <a:t>GRD</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4-14C9-4A1B-8069-63D843F33E1F}"/>
                </c:ext>
                <c:ext xmlns:c15="http://schemas.microsoft.com/office/drawing/2012/chart" uri="{CE6537A1-D6FC-4f65-9D91-7224C49458BB}"/>
              </c:extLst>
            </c:dLbl>
            <c:dLbl>
              <c:idx val="17"/>
              <c:tx>
                <c:rich>
                  <a:bodyPr/>
                  <a:lstStyle/>
                  <a:p>
                    <a:r>
                      <a:rPr lang="en-US"/>
                      <a:t>HTI</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6-14C9-4A1B-8069-63D843F33E1F}"/>
                </c:ext>
                <c:ext xmlns:c15="http://schemas.microsoft.com/office/drawing/2012/chart" uri="{CE6537A1-D6FC-4f65-9D91-7224C49458BB}"/>
              </c:extLst>
            </c:dLbl>
            <c:dLbl>
              <c:idx val="18"/>
              <c:tx>
                <c:rich>
                  <a:bodyPr/>
                  <a:lstStyle/>
                  <a:p>
                    <a:r>
                      <a:rPr lang="en-US"/>
                      <a:t>HND</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8-14C9-4A1B-8069-63D843F33E1F}"/>
                </c:ext>
                <c:ext xmlns:c15="http://schemas.microsoft.com/office/drawing/2012/chart" uri="{CE6537A1-D6FC-4f65-9D91-7224C49458BB}"/>
              </c:extLst>
            </c:dLbl>
            <c:dLbl>
              <c:idx val="19"/>
              <c:tx>
                <c:rich>
                  <a:bodyPr/>
                  <a:lstStyle/>
                  <a:p>
                    <a:r>
                      <a:rPr lang="en-US"/>
                      <a:t>JAM</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A-14C9-4A1B-8069-63D843F33E1F}"/>
                </c:ext>
                <c:ext xmlns:c15="http://schemas.microsoft.com/office/drawing/2012/chart" uri="{CE6537A1-D6FC-4f65-9D91-7224C49458BB}"/>
              </c:extLst>
            </c:dLbl>
            <c:dLbl>
              <c:idx val="20"/>
              <c:tx>
                <c:rich>
                  <a:bodyPr/>
                  <a:lstStyle/>
                  <a:p>
                    <a:r>
                      <a:rPr lang="en-US"/>
                      <a:t>NIC</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C-14C9-4A1B-8069-63D843F33E1F}"/>
                </c:ext>
                <c:ext xmlns:c15="http://schemas.microsoft.com/office/drawing/2012/chart" uri="{CE6537A1-D6FC-4f65-9D91-7224C49458BB}"/>
              </c:extLst>
            </c:dLbl>
            <c:dLbl>
              <c:idx val="21"/>
              <c:tx>
                <c:rich>
                  <a:bodyPr/>
                  <a:lstStyle/>
                  <a:p>
                    <a:r>
                      <a:rPr lang="en-US"/>
                      <a:t>SUR</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E-14C9-4A1B-8069-63D843F33E1F}"/>
                </c:ext>
                <c:ext xmlns:c15="http://schemas.microsoft.com/office/drawing/2012/chart" uri="{CE6537A1-D6FC-4f65-9D91-7224C49458BB}"/>
              </c:extLst>
            </c:dLbl>
            <c:dLbl>
              <c:idx val="22"/>
              <c:tx>
                <c:rich>
                  <a:bodyPr/>
                  <a:lstStyle/>
                  <a:p>
                    <a:r>
                      <a:rPr lang="en-US"/>
                      <a:t>TTO</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0-14C9-4A1B-8069-63D843F33E1F}"/>
                </c:ext>
                <c:ext xmlns:c15="http://schemas.microsoft.com/office/drawing/2012/chart" uri="{CE6537A1-D6FC-4f65-9D91-7224C49458BB}"/>
              </c:extLst>
            </c:dLbl>
            <c:dLbl>
              <c:idx val="23"/>
              <c:tx>
                <c:rich>
                  <a:bodyPr/>
                  <a:lstStyle/>
                  <a:p>
                    <a:pPr>
                      <a:defRPr sz="1000" b="0" i="0" u="none" strike="noStrike" baseline="0">
                        <a:solidFill>
                          <a:srgbClr val="000000"/>
                        </a:solidFill>
                        <a:latin typeface="Calibri"/>
                        <a:ea typeface="Calibri"/>
                        <a:cs typeface="Calibri"/>
                      </a:defRPr>
                    </a:pPr>
                    <a:r>
                      <a:rPr lang="en-GB" sz="1000" b="0" i="0" u="none" strike="noStrike" baseline="0">
                        <a:solidFill>
                          <a:srgbClr val="FFFFFF"/>
                        </a:solidFill>
                        <a:latin typeface="Calibri"/>
                        <a:cs typeface="Calibri"/>
                      </a:rPr>
                      <a:t>Trinidad and</a:t>
                    </a:r>
                  </a:p>
                  <a:p>
                    <a:pPr>
                      <a:defRPr sz="1000" b="0" i="0" u="none" strike="noStrike" baseline="0">
                        <a:solidFill>
                          <a:srgbClr val="000000"/>
                        </a:solidFill>
                        <a:latin typeface="Calibri"/>
                        <a:ea typeface="Calibri"/>
                        <a:cs typeface="Calibri"/>
                      </a:defRPr>
                    </a:pPr>
                    <a:r>
                      <a:rPr lang="en-GB" sz="1000" b="0" i="0" u="none" strike="noStrike" baseline="0">
                        <a:solidFill>
                          <a:srgbClr val="FFFFFF"/>
                        </a:solidFill>
                        <a:latin typeface="Calibri"/>
                        <a:cs typeface="Calibri"/>
                      </a:rPr>
                      <a:t>Tobago</a:t>
                    </a:r>
                  </a:p>
                </c:rich>
              </c:tx>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21-14C9-4A1B-8069-63D843F33E1F}"/>
                </c:ext>
                <c:ext xmlns:c15="http://schemas.microsoft.com/office/drawing/2012/chart" uri="{CE6537A1-D6FC-4f65-9D91-7224C49458BB}"/>
              </c:extLst>
            </c:dLbl>
            <c:spPr>
              <a:noFill/>
              <a:ln>
                <a:noFill/>
              </a:ln>
              <a:effectLst/>
            </c:spPr>
            <c:txPr>
              <a:bodyPr/>
              <a:lstStyle/>
              <a:p>
                <a:pPr>
                  <a:defRPr sz="1000" b="0" i="0" u="none" strike="noStrike" baseline="0">
                    <a:solidFill>
                      <a:srgbClr val="FFFFFF"/>
                    </a:solidFill>
                    <a:latin typeface="Calibri"/>
                    <a:ea typeface="Calibri"/>
                    <a:cs typeface="Calibri"/>
                  </a:defRPr>
                </a:pPr>
                <a:endParaRPr lang="en-US"/>
              </a:p>
            </c:txPr>
            <c:dLblPos val="inEnd"/>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'8.10'!$C$32:$C$54</c:f>
              <c:strCache>
                <c:ptCount val="23"/>
                <c:pt idx="0">
                  <c:v>ARG</c:v>
                </c:pt>
                <c:pt idx="1">
                  <c:v>BHS</c:v>
                </c:pt>
                <c:pt idx="2">
                  <c:v>BRA</c:v>
                </c:pt>
                <c:pt idx="3">
                  <c:v>CHL</c:v>
                </c:pt>
                <c:pt idx="4">
                  <c:v>COL</c:v>
                </c:pt>
                <c:pt idx="5">
                  <c:v>CRI</c:v>
                </c:pt>
                <c:pt idx="6">
                  <c:v>DOM</c:v>
                </c:pt>
                <c:pt idx="7">
                  <c:v>GTM</c:v>
                </c:pt>
                <c:pt idx="8">
                  <c:v>HND</c:v>
                </c:pt>
                <c:pt idx="9">
                  <c:v>MEX</c:v>
                </c:pt>
                <c:pt idx="10">
                  <c:v>PAN</c:v>
                </c:pt>
                <c:pt idx="11">
                  <c:v>PRY</c:v>
                </c:pt>
                <c:pt idx="12">
                  <c:v>PER</c:v>
                </c:pt>
                <c:pt idx="13">
                  <c:v>TTO</c:v>
                </c:pt>
                <c:pt idx="14">
                  <c:v>URY</c:v>
                </c:pt>
                <c:pt idx="15">
                  <c:v>BLZ</c:v>
                </c:pt>
                <c:pt idx="16">
                  <c:v>ECU</c:v>
                </c:pt>
                <c:pt idx="17">
                  <c:v>SLV</c:v>
                </c:pt>
                <c:pt idx="18">
                  <c:v>GRD</c:v>
                </c:pt>
                <c:pt idx="19">
                  <c:v>HTI</c:v>
                </c:pt>
                <c:pt idx="20">
                  <c:v>JAM</c:v>
                </c:pt>
                <c:pt idx="21">
                  <c:v>NIC</c:v>
                </c:pt>
                <c:pt idx="22">
                  <c:v>SUR</c:v>
                </c:pt>
              </c:strCache>
            </c:strRef>
          </c:cat>
          <c:val>
            <c:numRef>
              <c:f>'8.10'!$D$32:$D$54</c:f>
              <c:numCache>
                <c:formatCode>General</c:formatCode>
                <c:ptCount val="23"/>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numCache>
            </c:numRef>
          </c:val>
          <c:extLst xmlns:c16r2="http://schemas.microsoft.com/office/drawing/2015/06/chart">
            <c:ext xmlns:c16="http://schemas.microsoft.com/office/drawing/2014/chart" uri="{C3380CC4-5D6E-409C-BE32-E72D297353CC}">
              <c16:uniqueId val="{00000022-14C9-4A1B-8069-63D843F33E1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0078B4"/>
            </a:solidFill>
            <a:ln>
              <a:solidFill>
                <a:sysClr val="windowText" lastClr="000000"/>
              </a:solidFill>
            </a:ln>
          </c:spPr>
          <c:dPt>
            <c:idx val="0"/>
            <c:bubble3D val="0"/>
            <c:extLst xmlns:c16r2="http://schemas.microsoft.com/office/drawing/2015/06/chart">
              <c:ext xmlns:c16="http://schemas.microsoft.com/office/drawing/2014/chart" uri="{C3380CC4-5D6E-409C-BE32-E72D297353CC}">
                <c16:uniqueId val="{00000000-93DB-4367-A807-A2BDF47D6079}"/>
              </c:ext>
            </c:extLst>
          </c:dPt>
          <c:dPt>
            <c:idx val="1"/>
            <c:bubble3D val="0"/>
            <c:extLst xmlns:c16r2="http://schemas.microsoft.com/office/drawing/2015/06/chart">
              <c:ext xmlns:c16="http://schemas.microsoft.com/office/drawing/2014/chart" uri="{C3380CC4-5D6E-409C-BE32-E72D297353CC}">
                <c16:uniqueId val="{00000001-93DB-4367-A807-A2BDF47D6079}"/>
              </c:ext>
            </c:extLst>
          </c:dPt>
          <c:dPt>
            <c:idx val="2"/>
            <c:bubble3D val="0"/>
            <c:extLst xmlns:c16r2="http://schemas.microsoft.com/office/drawing/2015/06/chart">
              <c:ext xmlns:c16="http://schemas.microsoft.com/office/drawing/2014/chart" uri="{C3380CC4-5D6E-409C-BE32-E72D297353CC}">
                <c16:uniqueId val="{00000002-93DB-4367-A807-A2BDF47D6079}"/>
              </c:ext>
            </c:extLst>
          </c:dPt>
          <c:dPt>
            <c:idx val="3"/>
            <c:bubble3D val="0"/>
            <c:extLst xmlns:c16r2="http://schemas.microsoft.com/office/drawing/2015/06/chart">
              <c:ext xmlns:c16="http://schemas.microsoft.com/office/drawing/2014/chart" uri="{C3380CC4-5D6E-409C-BE32-E72D297353CC}">
                <c16:uniqueId val="{00000003-93DB-4367-A807-A2BDF47D6079}"/>
              </c:ext>
            </c:extLst>
          </c:dPt>
          <c:dPt>
            <c:idx val="4"/>
            <c:bubble3D val="0"/>
            <c:extLst xmlns:c16r2="http://schemas.microsoft.com/office/drawing/2015/06/chart">
              <c:ext xmlns:c16="http://schemas.microsoft.com/office/drawing/2014/chart" uri="{C3380CC4-5D6E-409C-BE32-E72D297353CC}">
                <c16:uniqueId val="{00000004-93DB-4367-A807-A2BDF47D6079}"/>
              </c:ext>
            </c:extLst>
          </c:dPt>
          <c:dPt>
            <c:idx val="5"/>
            <c:bubble3D val="0"/>
            <c:extLst xmlns:c16r2="http://schemas.microsoft.com/office/drawing/2015/06/chart">
              <c:ext xmlns:c16="http://schemas.microsoft.com/office/drawing/2014/chart" uri="{C3380CC4-5D6E-409C-BE32-E72D297353CC}">
                <c16:uniqueId val="{00000005-93DB-4367-A807-A2BDF47D6079}"/>
              </c:ext>
            </c:extLst>
          </c:dPt>
          <c:dPt>
            <c:idx val="6"/>
            <c:bubble3D val="0"/>
            <c:spPr>
              <a:solidFill>
                <a:srgbClr val="AAAAAA"/>
              </a:solidFill>
              <a:ln>
                <a:solidFill>
                  <a:sysClr val="windowText" lastClr="000000"/>
                </a:solidFill>
              </a:ln>
            </c:spPr>
            <c:extLst xmlns:c16r2="http://schemas.microsoft.com/office/drawing/2015/06/chart">
              <c:ext xmlns:c16="http://schemas.microsoft.com/office/drawing/2014/chart" uri="{C3380CC4-5D6E-409C-BE32-E72D297353CC}">
                <c16:uniqueId val="{00000007-93DB-4367-A807-A2BDF47D6079}"/>
              </c:ext>
            </c:extLst>
          </c:dPt>
          <c:dPt>
            <c:idx val="7"/>
            <c:bubble3D val="0"/>
            <c:spPr>
              <a:solidFill>
                <a:srgbClr val="AAAAAA"/>
              </a:solidFill>
              <a:ln>
                <a:solidFill>
                  <a:sysClr val="windowText" lastClr="000000"/>
                </a:solidFill>
              </a:ln>
            </c:spPr>
            <c:extLst xmlns:c16r2="http://schemas.microsoft.com/office/drawing/2015/06/chart">
              <c:ext xmlns:c16="http://schemas.microsoft.com/office/drawing/2014/chart" uri="{C3380CC4-5D6E-409C-BE32-E72D297353CC}">
                <c16:uniqueId val="{00000009-93DB-4367-A807-A2BDF47D6079}"/>
              </c:ext>
            </c:extLst>
          </c:dPt>
          <c:dPt>
            <c:idx val="8"/>
            <c:bubble3D val="0"/>
            <c:spPr>
              <a:solidFill>
                <a:srgbClr val="AAAAAA"/>
              </a:solidFill>
              <a:ln>
                <a:solidFill>
                  <a:sysClr val="windowText" lastClr="000000"/>
                </a:solidFill>
              </a:ln>
            </c:spPr>
            <c:extLst xmlns:c16r2="http://schemas.microsoft.com/office/drawing/2015/06/chart">
              <c:ext xmlns:c16="http://schemas.microsoft.com/office/drawing/2014/chart" uri="{C3380CC4-5D6E-409C-BE32-E72D297353CC}">
                <c16:uniqueId val="{0000000B-93DB-4367-A807-A2BDF47D6079}"/>
              </c:ext>
            </c:extLst>
          </c:dPt>
          <c:dPt>
            <c:idx val="9"/>
            <c:bubble3D val="0"/>
            <c:spPr>
              <a:solidFill>
                <a:srgbClr val="AAAAAA"/>
              </a:solidFill>
              <a:ln>
                <a:solidFill>
                  <a:sysClr val="windowText" lastClr="000000"/>
                </a:solidFill>
              </a:ln>
            </c:spPr>
            <c:extLst xmlns:c16r2="http://schemas.microsoft.com/office/drawing/2015/06/chart">
              <c:ext xmlns:c16="http://schemas.microsoft.com/office/drawing/2014/chart" uri="{C3380CC4-5D6E-409C-BE32-E72D297353CC}">
                <c16:uniqueId val="{0000000D-93DB-4367-A807-A2BDF47D6079}"/>
              </c:ext>
            </c:extLst>
          </c:dPt>
          <c:dPt>
            <c:idx val="10"/>
            <c:bubble3D val="0"/>
            <c:spPr>
              <a:noFill/>
              <a:ln>
                <a:solidFill>
                  <a:sysClr val="windowText" lastClr="000000"/>
                </a:solidFill>
              </a:ln>
            </c:spPr>
            <c:extLst xmlns:c16r2="http://schemas.microsoft.com/office/drawing/2015/06/chart">
              <c:ext xmlns:c16="http://schemas.microsoft.com/office/drawing/2014/chart" uri="{C3380CC4-5D6E-409C-BE32-E72D297353CC}">
                <c16:uniqueId val="{0000000F-93DB-4367-A807-A2BDF47D6079}"/>
              </c:ext>
            </c:extLst>
          </c:dPt>
          <c:dPt>
            <c:idx val="11"/>
            <c:bubble3D val="0"/>
            <c:spPr>
              <a:noFill/>
              <a:ln>
                <a:solidFill>
                  <a:sysClr val="windowText" lastClr="000000"/>
                </a:solidFill>
              </a:ln>
            </c:spPr>
            <c:extLst xmlns:c16r2="http://schemas.microsoft.com/office/drawing/2015/06/chart">
              <c:ext xmlns:c16="http://schemas.microsoft.com/office/drawing/2014/chart" uri="{C3380CC4-5D6E-409C-BE32-E72D297353CC}">
                <c16:uniqueId val="{00000011-93DB-4367-A807-A2BDF47D6079}"/>
              </c:ext>
            </c:extLst>
          </c:dPt>
          <c:dPt>
            <c:idx val="12"/>
            <c:bubble3D val="0"/>
            <c:spPr>
              <a:noFill/>
              <a:ln>
                <a:solidFill>
                  <a:sysClr val="windowText" lastClr="000000"/>
                </a:solidFill>
              </a:ln>
            </c:spPr>
            <c:extLst xmlns:c16r2="http://schemas.microsoft.com/office/drawing/2015/06/chart">
              <c:ext xmlns:c16="http://schemas.microsoft.com/office/drawing/2014/chart" uri="{C3380CC4-5D6E-409C-BE32-E72D297353CC}">
                <c16:uniqueId val="{00000013-93DB-4367-A807-A2BDF47D6079}"/>
              </c:ext>
            </c:extLst>
          </c:dPt>
          <c:dLbls>
            <c:dLbl>
              <c:idx val="4"/>
              <c:tx>
                <c:rich>
                  <a:bodyPr/>
                  <a:lstStyle/>
                  <a:p>
                    <a:pPr>
                      <a:defRPr/>
                    </a:pPr>
                    <a:r>
                      <a:rPr lang="en-US"/>
                      <a:t>MEX</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93DB-4367-A807-A2BDF47D6079}"/>
                </c:ext>
                <c:ext xmlns:c15="http://schemas.microsoft.com/office/drawing/2012/chart" uri="{CE6537A1-D6FC-4f65-9D91-7224C49458BB}"/>
              </c:extLst>
            </c:dLbl>
            <c:dLbl>
              <c:idx val="5"/>
              <c:tx>
                <c:rich>
                  <a:bodyPr/>
                  <a:lstStyle/>
                  <a:p>
                    <a:pPr>
                      <a:defRPr/>
                    </a:pPr>
                    <a:r>
                      <a:rPr lang="en-US"/>
                      <a:t>PAN</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93DB-4367-A807-A2BDF47D6079}"/>
                </c:ext>
                <c:ext xmlns:c15="http://schemas.microsoft.com/office/drawing/2012/chart" uri="{CE6537A1-D6FC-4f65-9D91-7224C49458BB}"/>
              </c:extLst>
            </c:dLbl>
            <c:dLbl>
              <c:idx val="9"/>
              <c:tx>
                <c:rich>
                  <a:bodyPr/>
                  <a:lstStyle/>
                  <a:p>
                    <a:pPr>
                      <a:defRPr/>
                    </a:pPr>
                    <a:r>
                      <a:rPr lang="en-US"/>
                      <a:t>PER</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D-93DB-4367-A807-A2BDF47D6079}"/>
                </c:ext>
                <c:ext xmlns:c15="http://schemas.microsoft.com/office/drawing/2012/chart" uri="{CE6537A1-D6FC-4f65-9D91-7224C49458BB}"/>
              </c:extLst>
            </c:dLbl>
            <c:dLbl>
              <c:idx val="10"/>
              <c:layout>
                <c:manualLayout>
                  <c:x val="0.0881449884067968"/>
                  <c:y val="0.0348420546113585"/>
                </c:manualLayout>
              </c:layout>
              <c:tx>
                <c:rich>
                  <a:bodyPr rot="1200000"/>
                  <a:lstStyle/>
                  <a:p>
                    <a:pPr>
                      <a:defRPr/>
                    </a:pPr>
                    <a:r>
                      <a:rPr lang="en-US" sz="1000" b="0" i="0" u="none" strike="noStrike" baseline="0">
                        <a:effectLst/>
                      </a:rPr>
                      <a:t>DOM</a:t>
                    </a:r>
                    <a:endParaRPr lang="en-US"/>
                  </a:p>
                </c:rich>
              </c:tx>
              <c:spPr/>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F-93DB-4367-A807-A2BDF47D6079}"/>
                </c:ex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'8.12'!$B$34:$B$46</c:f>
              <c:strCache>
                <c:ptCount val="13"/>
                <c:pt idx="0">
                  <c:v>ARG</c:v>
                </c:pt>
                <c:pt idx="1">
                  <c:v>BRA</c:v>
                </c:pt>
                <c:pt idx="2">
                  <c:v>CHL</c:v>
                </c:pt>
                <c:pt idx="3">
                  <c:v>CRI</c:v>
                </c:pt>
                <c:pt idx="4">
                  <c:v>MEX</c:v>
                </c:pt>
                <c:pt idx="5">
                  <c:v>PAN</c:v>
                </c:pt>
                <c:pt idx="6">
                  <c:v>COL</c:v>
                </c:pt>
                <c:pt idx="7">
                  <c:v>SLV</c:v>
                </c:pt>
                <c:pt idx="8">
                  <c:v>GTM</c:v>
                </c:pt>
                <c:pt idx="9">
                  <c:v>PER</c:v>
                </c:pt>
                <c:pt idx="10">
                  <c:v>DOM</c:v>
                </c:pt>
                <c:pt idx="11">
                  <c:v>PRY</c:v>
                </c:pt>
                <c:pt idx="12">
                  <c:v>URY</c:v>
                </c:pt>
              </c:strCache>
            </c:strRef>
          </c:cat>
          <c:val>
            <c:numRef>
              <c:f>'8.12'!$C$34:$C$46</c:f>
              <c:numCache>
                <c:formatCode>General</c:formatCode>
                <c:ptCount val="13"/>
                <c:pt idx="0">
                  <c:v>1.0</c:v>
                </c:pt>
                <c:pt idx="1">
                  <c:v>1.0</c:v>
                </c:pt>
                <c:pt idx="2">
                  <c:v>1.0</c:v>
                </c:pt>
                <c:pt idx="3">
                  <c:v>1.0</c:v>
                </c:pt>
                <c:pt idx="4">
                  <c:v>1.0</c:v>
                </c:pt>
                <c:pt idx="5">
                  <c:v>1.0</c:v>
                </c:pt>
                <c:pt idx="6">
                  <c:v>1.0</c:v>
                </c:pt>
                <c:pt idx="7">
                  <c:v>1.0</c:v>
                </c:pt>
                <c:pt idx="8">
                  <c:v>1.0</c:v>
                </c:pt>
                <c:pt idx="9">
                  <c:v>1.0</c:v>
                </c:pt>
                <c:pt idx="10">
                  <c:v>1.0</c:v>
                </c:pt>
                <c:pt idx="11">
                  <c:v>1.0</c:v>
                </c:pt>
                <c:pt idx="12">
                  <c:v>1.0</c:v>
                </c:pt>
              </c:numCache>
            </c:numRef>
          </c:val>
          <c:extLst xmlns:c16r2="http://schemas.microsoft.com/office/drawing/2015/06/chart">
            <c:ext xmlns:c16="http://schemas.microsoft.com/office/drawing/2014/chart" uri="{C3380CC4-5D6E-409C-BE32-E72D297353CC}">
              <c16:uniqueId val="{00000014-93DB-4367-A807-A2BDF47D607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4E81BD"/>
            </a:solidFill>
            <a:ln>
              <a:solidFill>
                <a:sysClr val="windowText" lastClr="000000"/>
              </a:solidFill>
            </a:ln>
          </c:spPr>
          <c:dPt>
            <c:idx val="0"/>
            <c:bubble3D val="0"/>
            <c:extLst xmlns:c16r2="http://schemas.microsoft.com/office/drawing/2015/06/chart">
              <c:ext xmlns:c16="http://schemas.microsoft.com/office/drawing/2014/chart" uri="{C3380CC4-5D6E-409C-BE32-E72D297353CC}">
                <c16:uniqueId val="{00000000-6327-4E19-B251-B47D1E65AE91}"/>
              </c:ext>
            </c:extLst>
          </c:dPt>
          <c:dPt>
            <c:idx val="1"/>
            <c:bubble3D val="0"/>
            <c:extLst xmlns:c16r2="http://schemas.microsoft.com/office/drawing/2015/06/chart">
              <c:ext xmlns:c16="http://schemas.microsoft.com/office/drawing/2014/chart" uri="{C3380CC4-5D6E-409C-BE32-E72D297353CC}">
                <c16:uniqueId val="{00000001-6327-4E19-B251-B47D1E65AE91}"/>
              </c:ext>
            </c:extLst>
          </c:dPt>
          <c:dPt>
            <c:idx val="2"/>
            <c:bubble3D val="0"/>
            <c:extLst xmlns:c16r2="http://schemas.microsoft.com/office/drawing/2015/06/chart">
              <c:ext xmlns:c16="http://schemas.microsoft.com/office/drawing/2014/chart" uri="{C3380CC4-5D6E-409C-BE32-E72D297353CC}">
                <c16:uniqueId val="{00000002-6327-4E19-B251-B47D1E65AE91}"/>
              </c:ext>
            </c:extLst>
          </c:dPt>
          <c:dPt>
            <c:idx val="3"/>
            <c:bubble3D val="0"/>
            <c:extLst xmlns:c16r2="http://schemas.microsoft.com/office/drawing/2015/06/chart">
              <c:ext xmlns:c16="http://schemas.microsoft.com/office/drawing/2014/chart" uri="{C3380CC4-5D6E-409C-BE32-E72D297353CC}">
                <c16:uniqueId val="{00000003-6327-4E19-B251-B47D1E65AE91}"/>
              </c:ext>
            </c:extLst>
          </c:dPt>
          <c:dPt>
            <c:idx val="4"/>
            <c:bubble3D val="0"/>
            <c:extLst xmlns:c16r2="http://schemas.microsoft.com/office/drawing/2015/06/chart">
              <c:ext xmlns:c16="http://schemas.microsoft.com/office/drawing/2014/chart" uri="{C3380CC4-5D6E-409C-BE32-E72D297353CC}">
                <c16:uniqueId val="{00000004-6327-4E19-B251-B47D1E65AE91}"/>
              </c:ext>
            </c:extLst>
          </c:dPt>
          <c:dPt>
            <c:idx val="5"/>
            <c:bubble3D val="0"/>
            <c:extLst xmlns:c16r2="http://schemas.microsoft.com/office/drawing/2015/06/chart">
              <c:ext xmlns:c16="http://schemas.microsoft.com/office/drawing/2014/chart" uri="{C3380CC4-5D6E-409C-BE32-E72D297353CC}">
                <c16:uniqueId val="{00000005-6327-4E19-B251-B47D1E65AE91}"/>
              </c:ext>
            </c:extLst>
          </c:dPt>
          <c:dPt>
            <c:idx val="6"/>
            <c:bubble3D val="0"/>
            <c:extLst xmlns:c16r2="http://schemas.microsoft.com/office/drawing/2015/06/chart">
              <c:ext xmlns:c16="http://schemas.microsoft.com/office/drawing/2014/chart" uri="{C3380CC4-5D6E-409C-BE32-E72D297353CC}">
                <c16:uniqueId val="{00000006-6327-4E19-B251-B47D1E65AE91}"/>
              </c:ext>
            </c:extLst>
          </c:dPt>
          <c:dPt>
            <c:idx val="7"/>
            <c:bubble3D val="0"/>
            <c:extLst xmlns:c16r2="http://schemas.microsoft.com/office/drawing/2015/06/chart">
              <c:ext xmlns:c16="http://schemas.microsoft.com/office/drawing/2014/chart" uri="{C3380CC4-5D6E-409C-BE32-E72D297353CC}">
                <c16:uniqueId val="{00000007-6327-4E19-B251-B47D1E65AE91}"/>
              </c:ext>
            </c:extLst>
          </c:dPt>
          <c:dPt>
            <c:idx val="8"/>
            <c:bubble3D val="0"/>
            <c:spPr>
              <a:solidFill>
                <a:srgbClr val="727272"/>
              </a:solidFill>
              <a:ln>
                <a:solidFill>
                  <a:sysClr val="windowText" lastClr="000000"/>
                </a:solidFill>
              </a:ln>
            </c:spPr>
            <c:extLst xmlns:c16r2="http://schemas.microsoft.com/office/drawing/2015/06/chart">
              <c:ext xmlns:c16="http://schemas.microsoft.com/office/drawing/2014/chart" uri="{C3380CC4-5D6E-409C-BE32-E72D297353CC}">
                <c16:uniqueId val="{00000009-6327-4E19-B251-B47D1E65AE91}"/>
              </c:ext>
            </c:extLst>
          </c:dPt>
          <c:dPt>
            <c:idx val="9"/>
            <c:bubble3D val="0"/>
            <c:spPr>
              <a:solidFill>
                <a:srgbClr val="727272"/>
              </a:solidFill>
              <a:ln>
                <a:solidFill>
                  <a:sysClr val="windowText" lastClr="000000"/>
                </a:solidFill>
              </a:ln>
            </c:spPr>
            <c:extLst xmlns:c16r2="http://schemas.microsoft.com/office/drawing/2015/06/chart">
              <c:ext xmlns:c16="http://schemas.microsoft.com/office/drawing/2014/chart" uri="{C3380CC4-5D6E-409C-BE32-E72D297353CC}">
                <c16:uniqueId val="{0000000B-6327-4E19-B251-B47D1E65AE91}"/>
              </c:ext>
            </c:extLst>
          </c:dPt>
          <c:dPt>
            <c:idx val="10"/>
            <c:bubble3D val="0"/>
            <c:spPr>
              <a:solidFill>
                <a:srgbClr val="727272"/>
              </a:solidFill>
              <a:ln>
                <a:solidFill>
                  <a:sysClr val="windowText" lastClr="000000"/>
                </a:solidFill>
              </a:ln>
            </c:spPr>
            <c:extLst xmlns:c16r2="http://schemas.microsoft.com/office/drawing/2015/06/chart">
              <c:ext xmlns:c16="http://schemas.microsoft.com/office/drawing/2014/chart" uri="{C3380CC4-5D6E-409C-BE32-E72D297353CC}">
                <c16:uniqueId val="{0000000D-6327-4E19-B251-B47D1E65AE91}"/>
              </c:ext>
            </c:extLst>
          </c:dPt>
          <c:dPt>
            <c:idx val="11"/>
            <c:bubble3D val="0"/>
            <c:spPr>
              <a:solidFill>
                <a:srgbClr val="727272"/>
              </a:solidFill>
              <a:ln>
                <a:solidFill>
                  <a:sysClr val="windowText" lastClr="000000"/>
                </a:solidFill>
              </a:ln>
            </c:spPr>
            <c:extLst xmlns:c16r2="http://schemas.microsoft.com/office/drawing/2015/06/chart">
              <c:ext xmlns:c16="http://schemas.microsoft.com/office/drawing/2014/chart" uri="{C3380CC4-5D6E-409C-BE32-E72D297353CC}">
                <c16:uniqueId val="{0000000F-6327-4E19-B251-B47D1E65AE91}"/>
              </c:ext>
            </c:extLst>
          </c:dPt>
          <c:dPt>
            <c:idx val="12"/>
            <c:bubble3D val="0"/>
            <c:spPr>
              <a:solidFill>
                <a:srgbClr val="727272"/>
              </a:solidFill>
              <a:ln>
                <a:solidFill>
                  <a:sysClr val="windowText" lastClr="000000"/>
                </a:solidFill>
              </a:ln>
            </c:spPr>
            <c:extLst xmlns:c16r2="http://schemas.microsoft.com/office/drawing/2015/06/chart">
              <c:ext xmlns:c16="http://schemas.microsoft.com/office/drawing/2014/chart" uri="{C3380CC4-5D6E-409C-BE32-E72D297353CC}">
                <c16:uniqueId val="{00000011-6327-4E19-B251-B47D1E65AE91}"/>
              </c:ext>
            </c:extLst>
          </c:dPt>
          <c:dLbls>
            <c:dLbl>
              <c:idx val="0"/>
              <c:spPr/>
              <c:txPr>
                <a:bodyPr rot="-4680000"/>
                <a:lstStyle/>
                <a:p>
                  <a:pPr>
                    <a:defRPr>
                      <a:solidFill>
                        <a:schemeClr val="bg1"/>
                      </a:solidFill>
                    </a:defRPr>
                  </a:pPr>
                  <a:endParaRPr lang="en-US"/>
                </a:p>
              </c:txPr>
              <c:showLegendKey val="0"/>
              <c:showVal val="0"/>
              <c:showCatName val="1"/>
              <c:showSerName val="0"/>
              <c:showPercent val="0"/>
              <c:showBubbleSize val="0"/>
            </c:dLbl>
            <c:dLbl>
              <c:idx val="1"/>
              <c:spPr/>
              <c:txPr>
                <a:bodyPr rot="-3060000"/>
                <a:lstStyle/>
                <a:p>
                  <a:pPr>
                    <a:defRPr>
                      <a:solidFill>
                        <a:schemeClr val="bg1"/>
                      </a:solidFill>
                    </a:defRPr>
                  </a:pPr>
                  <a:endParaRPr lang="en-US"/>
                </a:p>
              </c:txPr>
              <c:showLegendKey val="0"/>
              <c:showVal val="0"/>
              <c:showCatName val="1"/>
              <c:showSerName val="0"/>
              <c:showPercent val="0"/>
              <c:showBubbleSize val="0"/>
            </c:dLbl>
            <c:dLbl>
              <c:idx val="2"/>
              <c:spPr/>
              <c:txPr>
                <a:bodyPr rot="-1080000"/>
                <a:lstStyle/>
                <a:p>
                  <a:pPr>
                    <a:defRPr>
                      <a:solidFill>
                        <a:schemeClr val="bg1"/>
                      </a:solidFill>
                    </a:defRPr>
                  </a:pPr>
                  <a:endParaRPr lang="en-US"/>
                </a:p>
              </c:txPr>
              <c:showLegendKey val="0"/>
              <c:showVal val="0"/>
              <c:showCatName val="1"/>
              <c:showSerName val="0"/>
              <c:showPercent val="0"/>
              <c:showBubbleSize val="0"/>
            </c:dLbl>
            <c:dLbl>
              <c:idx val="3"/>
              <c:spPr/>
              <c:txPr>
                <a:bodyPr rot="600000"/>
                <a:lstStyle/>
                <a:p>
                  <a:pPr>
                    <a:defRPr>
                      <a:solidFill>
                        <a:schemeClr val="bg1"/>
                      </a:solidFill>
                    </a:defRPr>
                  </a:pPr>
                  <a:endParaRPr lang="en-US"/>
                </a:p>
              </c:txPr>
              <c:showLegendKey val="0"/>
              <c:showVal val="0"/>
              <c:showCatName val="1"/>
              <c:showSerName val="0"/>
              <c:showPercent val="0"/>
              <c:showBubbleSize val="0"/>
            </c:dLbl>
            <c:dLbl>
              <c:idx val="4"/>
              <c:spPr/>
              <c:txPr>
                <a:bodyPr rot="2100000"/>
                <a:lstStyle/>
                <a:p>
                  <a:pPr>
                    <a:defRPr>
                      <a:solidFill>
                        <a:schemeClr val="bg1"/>
                      </a:solidFill>
                    </a:defRPr>
                  </a:pPr>
                  <a:endParaRPr lang="en-US"/>
                </a:p>
              </c:txPr>
              <c:showLegendKey val="0"/>
              <c:showVal val="0"/>
              <c:showCatName val="1"/>
              <c:showSerName val="0"/>
              <c:showPercent val="0"/>
              <c:showBubbleSize val="0"/>
            </c:dLbl>
            <c:dLbl>
              <c:idx val="5"/>
              <c:spPr/>
              <c:txPr>
                <a:bodyPr rot="4140000"/>
                <a:lstStyle/>
                <a:p>
                  <a:pPr>
                    <a:defRPr>
                      <a:solidFill>
                        <a:schemeClr val="bg1"/>
                      </a:solidFill>
                    </a:defRPr>
                  </a:pPr>
                  <a:endParaRPr lang="en-US"/>
                </a:p>
              </c:txPr>
              <c:showLegendKey val="0"/>
              <c:showVal val="0"/>
              <c:showCatName val="1"/>
              <c:showSerName val="0"/>
              <c:showPercent val="0"/>
              <c:showBubbleSize val="0"/>
            </c:dLbl>
            <c:dLbl>
              <c:idx val="6"/>
              <c:spPr/>
              <c:txPr>
                <a:bodyPr rot="-5160000"/>
                <a:lstStyle/>
                <a:p>
                  <a:pPr>
                    <a:defRPr>
                      <a:solidFill>
                        <a:schemeClr val="bg1"/>
                      </a:solidFill>
                    </a:defRPr>
                  </a:pPr>
                  <a:endParaRPr lang="en-US"/>
                </a:p>
              </c:txPr>
              <c:showLegendKey val="0"/>
              <c:showVal val="0"/>
              <c:showCatName val="1"/>
              <c:showSerName val="0"/>
              <c:showPercent val="0"/>
              <c:showBubbleSize val="0"/>
            </c:dLbl>
            <c:dLbl>
              <c:idx val="7"/>
              <c:spPr/>
              <c:txPr>
                <a:bodyPr rot="-3720000"/>
                <a:lstStyle/>
                <a:p>
                  <a:pPr>
                    <a:defRPr>
                      <a:solidFill>
                        <a:schemeClr val="bg1"/>
                      </a:solidFill>
                    </a:defRPr>
                  </a:pPr>
                  <a:endParaRPr lang="en-US"/>
                </a:p>
              </c:txPr>
              <c:showLegendKey val="0"/>
              <c:showVal val="0"/>
              <c:showCatName val="1"/>
              <c:showSerName val="0"/>
              <c:showPercent val="0"/>
              <c:showBubbleSize val="0"/>
            </c:dLbl>
            <c:dLbl>
              <c:idx val="8"/>
              <c:spPr/>
              <c:txPr>
                <a:bodyPr rot="-1920000"/>
                <a:lstStyle/>
                <a:p>
                  <a:pPr>
                    <a:defRPr>
                      <a:solidFill>
                        <a:schemeClr val="bg1"/>
                      </a:solidFill>
                    </a:defRPr>
                  </a:pPr>
                  <a:endParaRPr lang="en-US"/>
                </a:p>
              </c:txPr>
              <c:showLegendKey val="0"/>
              <c:showVal val="0"/>
              <c:showCatName val="1"/>
              <c:showSerName val="0"/>
              <c:showPercent val="0"/>
              <c:showBubbleSize val="0"/>
            </c:dLbl>
            <c:dLbl>
              <c:idx val="10"/>
              <c:spPr/>
              <c:txPr>
                <a:bodyPr rot="1080000"/>
                <a:lstStyle/>
                <a:p>
                  <a:pPr>
                    <a:defRPr>
                      <a:solidFill>
                        <a:schemeClr val="bg1"/>
                      </a:solidFill>
                    </a:defRPr>
                  </a:pPr>
                  <a:endParaRPr lang="en-US"/>
                </a:p>
              </c:txPr>
              <c:showLegendKey val="0"/>
              <c:showVal val="0"/>
              <c:showCatName val="1"/>
              <c:showSerName val="0"/>
              <c:showPercent val="0"/>
              <c:showBubbleSize val="0"/>
            </c:dLbl>
            <c:dLbl>
              <c:idx val="11"/>
              <c:layout>
                <c:manualLayout>
                  <c:x val="0.0569263687356806"/>
                  <c:y val="0.0858496351456746"/>
                </c:manualLayout>
              </c:layout>
              <c:spPr/>
              <c:txPr>
                <a:bodyPr rot="2520000"/>
                <a:lstStyle/>
                <a:p>
                  <a:pPr>
                    <a:defRPr>
                      <a:solidFill>
                        <a:schemeClr val="bg1"/>
                      </a:solidFill>
                    </a:defRPr>
                  </a:pPr>
                  <a:endParaRPr lang="en-US"/>
                </a:p>
              </c:txPr>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F-6327-4E19-B251-B47D1E65AE91}"/>
                </c:ext>
                <c:ext xmlns:c15="http://schemas.microsoft.com/office/drawing/2012/chart" uri="{CE6537A1-D6FC-4f65-9D91-7224C49458BB}"/>
              </c:extLst>
            </c:dLbl>
            <c:dLbl>
              <c:idx val="12"/>
              <c:spPr/>
              <c:txPr>
                <a:bodyPr rot="4440000"/>
                <a:lstStyle/>
                <a:p>
                  <a:pPr>
                    <a:defRPr>
                      <a:solidFill>
                        <a:schemeClr val="bg1"/>
                      </a:solidFill>
                    </a:defRPr>
                  </a:pPr>
                  <a:endParaRPr lang="en-US"/>
                </a:p>
              </c:txPr>
              <c:showLegendKey val="0"/>
              <c:showVal val="0"/>
              <c:showCatName val="1"/>
              <c:showSerName val="0"/>
              <c:showPercent val="0"/>
              <c:showBubbleSize val="0"/>
            </c:dLbl>
            <c:spPr>
              <a:noFill/>
              <a:ln>
                <a:noFill/>
              </a:ln>
              <a:effectLst/>
            </c:spPr>
            <c:txPr>
              <a:bodyPr/>
              <a:lstStyle/>
              <a:p>
                <a:pPr>
                  <a:defRPr>
                    <a:solidFill>
                      <a:schemeClr val="bg1"/>
                    </a:solidFill>
                  </a:defRPr>
                </a:pPr>
                <a:endParaRPr lang="en-US"/>
              </a:p>
            </c:txPr>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'8.13'!$D$26:$D$38</c:f>
              <c:strCache>
                <c:ptCount val="13"/>
                <c:pt idx="0">
                  <c:v>ARG</c:v>
                </c:pt>
                <c:pt idx="1">
                  <c:v>CHL</c:v>
                </c:pt>
                <c:pt idx="2">
                  <c:v>COL</c:v>
                </c:pt>
                <c:pt idx="3">
                  <c:v>CRI</c:v>
                </c:pt>
                <c:pt idx="4">
                  <c:v>GTM</c:v>
                </c:pt>
                <c:pt idx="5">
                  <c:v>MEX</c:v>
                </c:pt>
                <c:pt idx="6">
                  <c:v>PAN</c:v>
                </c:pt>
                <c:pt idx="7">
                  <c:v>PRY</c:v>
                </c:pt>
                <c:pt idx="8">
                  <c:v>BRA</c:v>
                </c:pt>
                <c:pt idx="9">
                  <c:v>ESA</c:v>
                </c:pt>
                <c:pt idx="10">
                  <c:v>DOM</c:v>
                </c:pt>
                <c:pt idx="11">
                  <c:v>PER</c:v>
                </c:pt>
                <c:pt idx="12">
                  <c:v>URY</c:v>
                </c:pt>
              </c:strCache>
            </c:strRef>
          </c:cat>
          <c:val>
            <c:numRef>
              <c:f>'8.13'!$E$26:$E$38</c:f>
              <c:numCache>
                <c:formatCode>General</c:formatCode>
                <c:ptCount val="13"/>
                <c:pt idx="0">
                  <c:v>1.0</c:v>
                </c:pt>
                <c:pt idx="1">
                  <c:v>1.0</c:v>
                </c:pt>
                <c:pt idx="2">
                  <c:v>1.0</c:v>
                </c:pt>
                <c:pt idx="3">
                  <c:v>1.0</c:v>
                </c:pt>
                <c:pt idx="4">
                  <c:v>1.0</c:v>
                </c:pt>
                <c:pt idx="5">
                  <c:v>1.0</c:v>
                </c:pt>
                <c:pt idx="6">
                  <c:v>1.0</c:v>
                </c:pt>
                <c:pt idx="7">
                  <c:v>1.0</c:v>
                </c:pt>
                <c:pt idx="8">
                  <c:v>1.0</c:v>
                </c:pt>
                <c:pt idx="9">
                  <c:v>1.0</c:v>
                </c:pt>
                <c:pt idx="10">
                  <c:v>1.0</c:v>
                </c:pt>
                <c:pt idx="11">
                  <c:v>1.0</c:v>
                </c:pt>
                <c:pt idx="12">
                  <c:v>1.0</c:v>
                </c:pt>
              </c:numCache>
            </c:numRef>
          </c:val>
          <c:extLst xmlns:c16r2="http://schemas.microsoft.com/office/drawing/2015/06/chart">
            <c:ext xmlns:c16="http://schemas.microsoft.com/office/drawing/2014/chart" uri="{C3380CC4-5D6E-409C-BE32-E72D297353CC}">
              <c16:uniqueId val="{00000012-6327-4E19-B251-B47D1E65AE9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0606298620382"/>
          <c:y val="0.175928119630108"/>
          <c:w val="0.548025741132309"/>
          <c:h val="0.792256637236481"/>
        </c:manualLayout>
      </c:layout>
      <c:pieChart>
        <c:varyColors val="1"/>
        <c:ser>
          <c:idx val="0"/>
          <c:order val="0"/>
          <c:spPr>
            <a:solidFill>
              <a:srgbClr val="0078B4"/>
            </a:solidFill>
            <a:ln>
              <a:solidFill>
                <a:sysClr val="windowText" lastClr="000000"/>
              </a:solidFill>
            </a:ln>
          </c:spPr>
          <c:dPt>
            <c:idx val="0"/>
            <c:bubble3D val="0"/>
            <c:extLst xmlns:c16r2="http://schemas.microsoft.com/office/drawing/2015/06/chart">
              <c:ext xmlns:c16="http://schemas.microsoft.com/office/drawing/2014/chart" uri="{C3380CC4-5D6E-409C-BE32-E72D297353CC}">
                <c16:uniqueId val="{00000000-1BB8-4B2F-91A1-9E91D312090A}"/>
              </c:ext>
            </c:extLst>
          </c:dPt>
          <c:dPt>
            <c:idx val="1"/>
            <c:bubble3D val="0"/>
            <c:extLst xmlns:c16r2="http://schemas.microsoft.com/office/drawing/2015/06/chart">
              <c:ext xmlns:c16="http://schemas.microsoft.com/office/drawing/2014/chart" uri="{C3380CC4-5D6E-409C-BE32-E72D297353CC}">
                <c16:uniqueId val="{00000001-1BB8-4B2F-91A1-9E91D312090A}"/>
              </c:ext>
            </c:extLst>
          </c:dPt>
          <c:dPt>
            <c:idx val="2"/>
            <c:bubble3D val="0"/>
            <c:extLst xmlns:c16r2="http://schemas.microsoft.com/office/drawing/2015/06/chart">
              <c:ext xmlns:c16="http://schemas.microsoft.com/office/drawing/2014/chart" uri="{C3380CC4-5D6E-409C-BE32-E72D297353CC}">
                <c16:uniqueId val="{00000002-1BB8-4B2F-91A1-9E91D312090A}"/>
              </c:ext>
            </c:extLst>
          </c:dPt>
          <c:dPt>
            <c:idx val="3"/>
            <c:bubble3D val="0"/>
            <c:extLst xmlns:c16r2="http://schemas.microsoft.com/office/drawing/2015/06/chart">
              <c:ext xmlns:c16="http://schemas.microsoft.com/office/drawing/2014/chart" uri="{C3380CC4-5D6E-409C-BE32-E72D297353CC}">
                <c16:uniqueId val="{00000003-1BB8-4B2F-91A1-9E91D312090A}"/>
              </c:ext>
            </c:extLst>
          </c:dPt>
          <c:dPt>
            <c:idx val="4"/>
            <c:bubble3D val="0"/>
            <c:extLst xmlns:c16r2="http://schemas.microsoft.com/office/drawing/2015/06/chart">
              <c:ext xmlns:c16="http://schemas.microsoft.com/office/drawing/2014/chart" uri="{C3380CC4-5D6E-409C-BE32-E72D297353CC}">
                <c16:uniqueId val="{00000004-1BB8-4B2F-91A1-9E91D312090A}"/>
              </c:ext>
            </c:extLst>
          </c:dPt>
          <c:dPt>
            <c:idx val="5"/>
            <c:bubble3D val="0"/>
            <c:extLst xmlns:c16r2="http://schemas.microsoft.com/office/drawing/2015/06/chart">
              <c:ext xmlns:c16="http://schemas.microsoft.com/office/drawing/2014/chart" uri="{C3380CC4-5D6E-409C-BE32-E72D297353CC}">
                <c16:uniqueId val="{00000005-1BB8-4B2F-91A1-9E91D312090A}"/>
              </c:ext>
            </c:extLst>
          </c:dPt>
          <c:dPt>
            <c:idx val="6"/>
            <c:bubble3D val="0"/>
            <c:extLst xmlns:c16r2="http://schemas.microsoft.com/office/drawing/2015/06/chart">
              <c:ext xmlns:c16="http://schemas.microsoft.com/office/drawing/2014/chart" uri="{C3380CC4-5D6E-409C-BE32-E72D297353CC}">
                <c16:uniqueId val="{00000006-1BB8-4B2F-91A1-9E91D312090A}"/>
              </c:ext>
            </c:extLst>
          </c:dPt>
          <c:dPt>
            <c:idx val="7"/>
            <c:bubble3D val="0"/>
            <c:spPr>
              <a:solidFill>
                <a:srgbClr val="AAAAAA"/>
              </a:solidFill>
              <a:ln>
                <a:solidFill>
                  <a:sysClr val="windowText" lastClr="000000"/>
                </a:solidFill>
              </a:ln>
            </c:spPr>
            <c:extLst xmlns:c16r2="http://schemas.microsoft.com/office/drawing/2015/06/chart">
              <c:ext xmlns:c16="http://schemas.microsoft.com/office/drawing/2014/chart" uri="{C3380CC4-5D6E-409C-BE32-E72D297353CC}">
                <c16:uniqueId val="{00000008-1BB8-4B2F-91A1-9E91D312090A}"/>
              </c:ext>
            </c:extLst>
          </c:dPt>
          <c:dPt>
            <c:idx val="8"/>
            <c:bubble3D val="0"/>
            <c:spPr>
              <a:solidFill>
                <a:srgbClr val="AAAAAA"/>
              </a:solidFill>
              <a:ln>
                <a:solidFill>
                  <a:sysClr val="windowText" lastClr="000000"/>
                </a:solidFill>
              </a:ln>
            </c:spPr>
            <c:extLst xmlns:c16r2="http://schemas.microsoft.com/office/drawing/2015/06/chart">
              <c:ext xmlns:c16="http://schemas.microsoft.com/office/drawing/2014/chart" uri="{C3380CC4-5D6E-409C-BE32-E72D297353CC}">
                <c16:uniqueId val="{0000000A-1BB8-4B2F-91A1-9E91D312090A}"/>
              </c:ext>
            </c:extLst>
          </c:dPt>
          <c:dPt>
            <c:idx val="9"/>
            <c:bubble3D val="0"/>
            <c:spPr>
              <a:solidFill>
                <a:srgbClr val="AAAAAA"/>
              </a:solidFill>
              <a:ln>
                <a:solidFill>
                  <a:sysClr val="windowText" lastClr="000000"/>
                </a:solidFill>
              </a:ln>
            </c:spPr>
            <c:extLst xmlns:c16r2="http://schemas.microsoft.com/office/drawing/2015/06/chart">
              <c:ext xmlns:c16="http://schemas.microsoft.com/office/drawing/2014/chart" uri="{C3380CC4-5D6E-409C-BE32-E72D297353CC}">
                <c16:uniqueId val="{0000000C-1BB8-4B2F-91A1-9E91D312090A}"/>
              </c:ext>
            </c:extLst>
          </c:dPt>
          <c:dPt>
            <c:idx val="10"/>
            <c:bubble3D val="0"/>
            <c:spPr>
              <a:solidFill>
                <a:srgbClr val="AAAAAA"/>
              </a:solidFill>
              <a:ln>
                <a:solidFill>
                  <a:sysClr val="windowText" lastClr="000000"/>
                </a:solidFill>
              </a:ln>
            </c:spPr>
            <c:extLst xmlns:c16r2="http://schemas.microsoft.com/office/drawing/2015/06/chart">
              <c:ext xmlns:c16="http://schemas.microsoft.com/office/drawing/2014/chart" uri="{C3380CC4-5D6E-409C-BE32-E72D297353CC}">
                <c16:uniqueId val="{0000000E-1BB8-4B2F-91A1-9E91D312090A}"/>
              </c:ext>
            </c:extLst>
          </c:dPt>
          <c:dPt>
            <c:idx val="11"/>
            <c:bubble3D val="0"/>
            <c:spPr>
              <a:solidFill>
                <a:srgbClr val="AAAAAA"/>
              </a:solidFill>
              <a:ln>
                <a:solidFill>
                  <a:sysClr val="windowText" lastClr="000000"/>
                </a:solidFill>
              </a:ln>
            </c:spPr>
            <c:extLst xmlns:c16r2="http://schemas.microsoft.com/office/drawing/2015/06/chart">
              <c:ext xmlns:c16="http://schemas.microsoft.com/office/drawing/2014/chart" uri="{C3380CC4-5D6E-409C-BE32-E72D297353CC}">
                <c16:uniqueId val="{00000010-1BB8-4B2F-91A1-9E91D312090A}"/>
              </c:ext>
            </c:extLst>
          </c:dPt>
          <c:dPt>
            <c:idx val="12"/>
            <c:bubble3D val="0"/>
            <c:spPr>
              <a:solidFill>
                <a:schemeClr val="bg1"/>
              </a:solidFill>
              <a:ln>
                <a:solidFill>
                  <a:sysClr val="windowText" lastClr="000000"/>
                </a:solidFill>
              </a:ln>
            </c:spPr>
            <c:extLst xmlns:c16r2="http://schemas.microsoft.com/office/drawing/2015/06/chart">
              <c:ext xmlns:c16="http://schemas.microsoft.com/office/drawing/2014/chart" uri="{C3380CC4-5D6E-409C-BE32-E72D297353CC}">
                <c16:uniqueId val="{00000012-1BB8-4B2F-91A1-9E91D312090A}"/>
              </c:ext>
            </c:extLst>
          </c:dPt>
          <c:dPt>
            <c:idx val="13"/>
            <c:bubble3D val="0"/>
            <c:extLst xmlns:c16r2="http://schemas.microsoft.com/office/drawing/2015/06/chart">
              <c:ext xmlns:c16="http://schemas.microsoft.com/office/drawing/2014/chart" uri="{C3380CC4-5D6E-409C-BE32-E72D297353CC}">
                <c16:uniqueId val="{00000013-1BB8-4B2F-91A1-9E91D312090A}"/>
              </c:ext>
            </c:extLst>
          </c:dPt>
          <c:dLbls>
            <c:dLbl>
              <c:idx val="0"/>
              <c:tx>
                <c:rich>
                  <a:bodyPr/>
                  <a:lstStyle/>
                  <a:p>
                    <a:pPr>
                      <a:defRPr/>
                    </a:pPr>
                    <a:r>
                      <a:rPr lang="en-US"/>
                      <a:t>BRA</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0-1BB8-4B2F-91A1-9E91D312090A}"/>
                </c:ext>
                <c:ext xmlns:c15="http://schemas.microsoft.com/office/drawing/2012/chart" uri="{CE6537A1-D6FC-4f65-9D91-7224C49458BB}"/>
              </c:extLst>
            </c:dLbl>
            <c:dLbl>
              <c:idx val="1"/>
              <c:tx>
                <c:rich>
                  <a:bodyPr/>
                  <a:lstStyle/>
                  <a:p>
                    <a:pPr>
                      <a:defRPr/>
                    </a:pPr>
                    <a:r>
                      <a:rPr lang="en-US"/>
                      <a:t>COL</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1BB8-4B2F-91A1-9E91D312090A}"/>
                </c:ext>
                <c:ext xmlns:c15="http://schemas.microsoft.com/office/drawing/2012/chart" uri="{CE6537A1-D6FC-4f65-9D91-7224C49458BB}"/>
              </c:extLst>
            </c:dLbl>
            <c:dLbl>
              <c:idx val="2"/>
              <c:tx>
                <c:rich>
                  <a:bodyPr/>
                  <a:lstStyle/>
                  <a:p>
                    <a:pPr>
                      <a:defRPr/>
                    </a:pPr>
                    <a:r>
                      <a:rPr lang="en-US"/>
                      <a:t>SLV</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1BB8-4B2F-91A1-9E91D312090A}"/>
                </c:ext>
                <c:ext xmlns:c15="http://schemas.microsoft.com/office/drawing/2012/chart" uri="{CE6537A1-D6FC-4f65-9D91-7224C49458BB}"/>
              </c:extLst>
            </c:dLbl>
            <c:dLbl>
              <c:idx val="3"/>
              <c:tx>
                <c:rich>
                  <a:bodyPr/>
                  <a:lstStyle/>
                  <a:p>
                    <a:pPr>
                      <a:defRPr/>
                    </a:pPr>
                    <a:r>
                      <a:rPr lang="en-US"/>
                      <a:t>GTM</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1BB8-4B2F-91A1-9E91D312090A}"/>
                </c:ext>
                <c:ext xmlns:c15="http://schemas.microsoft.com/office/drawing/2012/chart" uri="{CE6537A1-D6FC-4f65-9D91-7224C49458BB}"/>
              </c:extLst>
            </c:dLbl>
            <c:dLbl>
              <c:idx val="4"/>
              <c:tx>
                <c:rich>
                  <a:bodyPr/>
                  <a:lstStyle/>
                  <a:p>
                    <a:pPr>
                      <a:defRPr/>
                    </a:pPr>
                    <a:r>
                      <a:rPr lang="en-US" baseline="0"/>
                      <a:t>DOM</a:t>
                    </a:r>
                    <a:endParaRPr lang="en-US"/>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1BB8-4B2F-91A1-9E91D312090A}"/>
                </c:ext>
                <c:ext xmlns:c15="http://schemas.microsoft.com/office/drawing/2012/chart" uri="{CE6537A1-D6FC-4f65-9D91-7224C49458BB}"/>
              </c:extLst>
            </c:dLbl>
            <c:dLbl>
              <c:idx val="5"/>
              <c:tx>
                <c:rich>
                  <a:bodyPr/>
                  <a:lstStyle/>
                  <a:p>
                    <a:pPr>
                      <a:defRPr/>
                    </a:pPr>
                    <a:r>
                      <a:rPr lang="en-US"/>
                      <a:t>MEX</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5-1BB8-4B2F-91A1-9E91D312090A}"/>
                </c:ext>
                <c:ext xmlns:c15="http://schemas.microsoft.com/office/drawing/2012/chart" uri="{CE6537A1-D6FC-4f65-9D91-7224C49458BB}"/>
              </c:extLst>
            </c:dLbl>
            <c:dLbl>
              <c:idx val="6"/>
              <c:layout>
                <c:manualLayout>
                  <c:x val="-0.0076747829546493"/>
                  <c:y val="-0.022205763176024"/>
                </c:manualLayout>
              </c:layout>
              <c:tx>
                <c:rich>
                  <a:bodyPr/>
                  <a:lstStyle/>
                  <a:p>
                    <a:pPr>
                      <a:defRPr/>
                    </a:pPr>
                    <a:r>
                      <a:rPr lang="en-US"/>
                      <a:t>URY</a:t>
                    </a:r>
                  </a:p>
                </c:rich>
              </c:tx>
              <c:spPr/>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6-1BB8-4B2F-91A1-9E91D312090A}"/>
                </c:ext>
                <c:ext xmlns:c15="http://schemas.microsoft.com/office/drawing/2012/chart" uri="{CE6537A1-D6FC-4f65-9D91-7224C49458BB}"/>
              </c:extLst>
            </c:dLbl>
            <c:dLbl>
              <c:idx val="7"/>
              <c:tx>
                <c:rich>
                  <a:bodyPr/>
                  <a:lstStyle/>
                  <a:p>
                    <a:pPr>
                      <a:defRPr/>
                    </a:pPr>
                    <a:r>
                      <a:rPr lang="en-US"/>
                      <a:t>CRI</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1BB8-4B2F-91A1-9E91D312090A}"/>
                </c:ext>
                <c:ext xmlns:c15="http://schemas.microsoft.com/office/drawing/2012/chart" uri="{CE6537A1-D6FC-4f65-9D91-7224C49458BB}"/>
              </c:extLst>
            </c:dLbl>
            <c:dLbl>
              <c:idx val="8"/>
              <c:tx>
                <c:rich>
                  <a:bodyPr/>
                  <a:lstStyle/>
                  <a:p>
                    <a:pPr>
                      <a:defRPr/>
                    </a:pPr>
                    <a:r>
                      <a:rPr lang="en-US"/>
                      <a:t>PRY</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1BB8-4B2F-91A1-9E91D312090A}"/>
                </c:ext>
                <c:ext xmlns:c15="http://schemas.microsoft.com/office/drawing/2012/chart" uri="{CE6537A1-D6FC-4f65-9D91-7224C49458BB}"/>
              </c:extLst>
            </c:dLbl>
            <c:dLbl>
              <c:idx val="9"/>
              <c:tx>
                <c:rich>
                  <a:bodyPr/>
                  <a:lstStyle/>
                  <a:p>
                    <a:pPr>
                      <a:defRPr/>
                    </a:pPr>
                    <a:r>
                      <a:rPr lang="en-US"/>
                      <a:t>ARG</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C-1BB8-4B2F-91A1-9E91D312090A}"/>
                </c:ext>
                <c:ext xmlns:c15="http://schemas.microsoft.com/office/drawing/2012/chart" uri="{CE6537A1-D6FC-4f65-9D91-7224C49458BB}"/>
              </c:extLst>
            </c:dLbl>
            <c:dLbl>
              <c:idx val="10"/>
              <c:tx>
                <c:rich>
                  <a:bodyPr/>
                  <a:lstStyle/>
                  <a:p>
                    <a:pPr>
                      <a:defRPr/>
                    </a:pPr>
                    <a:r>
                      <a:rPr lang="en-US"/>
                      <a:t>CHL</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E-1BB8-4B2F-91A1-9E91D312090A}"/>
                </c:ext>
                <c:ext xmlns:c15="http://schemas.microsoft.com/office/drawing/2012/chart" uri="{CE6537A1-D6FC-4f65-9D91-7224C49458BB}"/>
              </c:extLst>
            </c:dLbl>
            <c:dLbl>
              <c:idx val="11"/>
              <c:layout>
                <c:manualLayout>
                  <c:x val="0.0466742631682407"/>
                  <c:y val="0.0671037113399279"/>
                </c:manualLayout>
              </c:layout>
              <c:tx>
                <c:rich>
                  <a:bodyPr/>
                  <a:lstStyle/>
                  <a:p>
                    <a:pPr>
                      <a:defRPr/>
                    </a:pPr>
                    <a:r>
                      <a:rPr lang="en-US"/>
                      <a:t>PER</a:t>
                    </a:r>
                  </a:p>
                </c:rich>
              </c:tx>
              <c:spPr/>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1BB8-4B2F-91A1-9E91D312090A}"/>
                </c:ext>
                <c:ext xmlns:c15="http://schemas.microsoft.com/office/drawing/2012/chart" uri="{CE6537A1-D6FC-4f65-9D91-7224C49458BB}"/>
              </c:extLst>
            </c:dLbl>
            <c:dLbl>
              <c:idx val="12"/>
              <c:tx>
                <c:rich>
                  <a:bodyPr/>
                  <a:lstStyle/>
                  <a:p>
                    <a:pPr>
                      <a:defRPr/>
                    </a:pPr>
                    <a:r>
                      <a:rPr lang="en-US"/>
                      <a:t>PAN</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2-1BB8-4B2F-91A1-9E91D312090A}"/>
                </c:ex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'8.15'!$C$33:$C$46</c:f>
              <c:strCache>
                <c:ptCount val="13"/>
                <c:pt idx="0">
                  <c:v>BRA</c:v>
                </c:pt>
                <c:pt idx="1">
                  <c:v>COL</c:v>
                </c:pt>
                <c:pt idx="2">
                  <c:v>SLV</c:v>
                </c:pt>
                <c:pt idx="3">
                  <c:v>GTM</c:v>
                </c:pt>
                <c:pt idx="4">
                  <c:v>DOM</c:v>
                </c:pt>
                <c:pt idx="5">
                  <c:v>MEX</c:v>
                </c:pt>
                <c:pt idx="6">
                  <c:v>URY</c:v>
                </c:pt>
                <c:pt idx="7">
                  <c:v>CRI</c:v>
                </c:pt>
                <c:pt idx="8">
                  <c:v>PRY</c:v>
                </c:pt>
                <c:pt idx="9">
                  <c:v>ARG</c:v>
                </c:pt>
                <c:pt idx="10">
                  <c:v>CHL</c:v>
                </c:pt>
                <c:pt idx="11">
                  <c:v>PER</c:v>
                </c:pt>
                <c:pt idx="12">
                  <c:v>PAN</c:v>
                </c:pt>
              </c:strCache>
            </c:strRef>
          </c:cat>
          <c:val>
            <c:numRef>
              <c:f>'8.15'!$B$33:$B$46</c:f>
              <c:numCache>
                <c:formatCode>General</c:formatCode>
                <c:ptCount val="14"/>
                <c:pt idx="0">
                  <c:v>1.0</c:v>
                </c:pt>
                <c:pt idx="1">
                  <c:v>1.0</c:v>
                </c:pt>
                <c:pt idx="2">
                  <c:v>1.0</c:v>
                </c:pt>
                <c:pt idx="3">
                  <c:v>1.0</c:v>
                </c:pt>
                <c:pt idx="4">
                  <c:v>1.0</c:v>
                </c:pt>
                <c:pt idx="5">
                  <c:v>1.0</c:v>
                </c:pt>
                <c:pt idx="6">
                  <c:v>1.0</c:v>
                </c:pt>
                <c:pt idx="7">
                  <c:v>1.0</c:v>
                </c:pt>
                <c:pt idx="8">
                  <c:v>1.0</c:v>
                </c:pt>
                <c:pt idx="9">
                  <c:v>1.0</c:v>
                </c:pt>
                <c:pt idx="10">
                  <c:v>1.0</c:v>
                </c:pt>
                <c:pt idx="11">
                  <c:v>1.0</c:v>
                </c:pt>
                <c:pt idx="12">
                  <c:v>1.0</c:v>
                </c:pt>
              </c:numCache>
            </c:numRef>
          </c:val>
          <c:extLst xmlns:c16r2="http://schemas.microsoft.com/office/drawing/2015/06/chart">
            <c:ext xmlns:c16="http://schemas.microsoft.com/office/drawing/2014/chart" uri="{C3380CC4-5D6E-409C-BE32-E72D297353CC}">
              <c16:uniqueId val="{00000014-1BB8-4B2F-91A1-9E91D312090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0078B4"/>
            </a:solidFill>
          </c:spPr>
          <c:dPt>
            <c:idx val="0"/>
            <c:bubble3D val="0"/>
            <c:extLst xmlns:c16r2="http://schemas.microsoft.com/office/drawing/2015/06/chart">
              <c:ext xmlns:c16="http://schemas.microsoft.com/office/drawing/2014/chart" uri="{C3380CC4-5D6E-409C-BE32-E72D297353CC}">
                <c16:uniqueId val="{00000000-E427-4AE2-AE3B-33F5EE96FA1E}"/>
              </c:ext>
            </c:extLst>
          </c:dPt>
          <c:dPt>
            <c:idx val="1"/>
            <c:bubble3D val="0"/>
            <c:extLst xmlns:c16r2="http://schemas.microsoft.com/office/drawing/2015/06/chart">
              <c:ext xmlns:c16="http://schemas.microsoft.com/office/drawing/2014/chart" uri="{C3380CC4-5D6E-409C-BE32-E72D297353CC}">
                <c16:uniqueId val="{00000001-E427-4AE2-AE3B-33F5EE96FA1E}"/>
              </c:ext>
            </c:extLst>
          </c:dPt>
          <c:dPt>
            <c:idx val="2"/>
            <c:bubble3D val="0"/>
            <c:extLst xmlns:c16r2="http://schemas.microsoft.com/office/drawing/2015/06/chart">
              <c:ext xmlns:c16="http://schemas.microsoft.com/office/drawing/2014/chart" uri="{C3380CC4-5D6E-409C-BE32-E72D297353CC}">
                <c16:uniqueId val="{00000002-E427-4AE2-AE3B-33F5EE96FA1E}"/>
              </c:ext>
            </c:extLst>
          </c:dPt>
          <c:dPt>
            <c:idx val="3"/>
            <c:bubble3D val="0"/>
            <c:extLst xmlns:c16r2="http://schemas.microsoft.com/office/drawing/2015/06/chart">
              <c:ext xmlns:c16="http://schemas.microsoft.com/office/drawing/2014/chart" uri="{C3380CC4-5D6E-409C-BE32-E72D297353CC}">
                <c16:uniqueId val="{00000003-E427-4AE2-AE3B-33F5EE96FA1E}"/>
              </c:ext>
            </c:extLst>
          </c:dPt>
          <c:dPt>
            <c:idx val="4"/>
            <c:bubble3D val="0"/>
            <c:extLst xmlns:c16r2="http://schemas.microsoft.com/office/drawing/2015/06/chart">
              <c:ext xmlns:c16="http://schemas.microsoft.com/office/drawing/2014/chart" uri="{C3380CC4-5D6E-409C-BE32-E72D297353CC}">
                <c16:uniqueId val="{00000004-E427-4AE2-AE3B-33F5EE96FA1E}"/>
              </c:ext>
            </c:extLst>
          </c:dPt>
          <c:dPt>
            <c:idx val="5"/>
            <c:bubble3D val="0"/>
            <c:extLst xmlns:c16r2="http://schemas.microsoft.com/office/drawing/2015/06/chart">
              <c:ext xmlns:c16="http://schemas.microsoft.com/office/drawing/2014/chart" uri="{C3380CC4-5D6E-409C-BE32-E72D297353CC}">
                <c16:uniqueId val="{00000005-E427-4AE2-AE3B-33F5EE96FA1E}"/>
              </c:ext>
            </c:extLst>
          </c:dPt>
          <c:dPt>
            <c:idx val="6"/>
            <c:bubble3D val="0"/>
            <c:spPr>
              <a:solidFill>
                <a:srgbClr val="AAAAAA"/>
              </a:solidFill>
            </c:spPr>
            <c:extLst xmlns:c16r2="http://schemas.microsoft.com/office/drawing/2015/06/chart">
              <c:ext xmlns:c16="http://schemas.microsoft.com/office/drawing/2014/chart" uri="{C3380CC4-5D6E-409C-BE32-E72D297353CC}">
                <c16:uniqueId val="{00000007-E427-4AE2-AE3B-33F5EE96FA1E}"/>
              </c:ext>
            </c:extLst>
          </c:dPt>
          <c:dPt>
            <c:idx val="7"/>
            <c:bubble3D val="0"/>
            <c:spPr>
              <a:solidFill>
                <a:srgbClr val="AAAAAA"/>
              </a:solidFill>
            </c:spPr>
            <c:extLst xmlns:c16r2="http://schemas.microsoft.com/office/drawing/2015/06/chart">
              <c:ext xmlns:c16="http://schemas.microsoft.com/office/drawing/2014/chart" uri="{C3380CC4-5D6E-409C-BE32-E72D297353CC}">
                <c16:uniqueId val="{00000009-E427-4AE2-AE3B-33F5EE96FA1E}"/>
              </c:ext>
            </c:extLst>
          </c:dPt>
          <c:dPt>
            <c:idx val="8"/>
            <c:bubble3D val="0"/>
            <c:spPr>
              <a:solidFill>
                <a:srgbClr val="AAAAAA"/>
              </a:solidFill>
            </c:spPr>
            <c:extLst xmlns:c16r2="http://schemas.microsoft.com/office/drawing/2015/06/chart">
              <c:ext xmlns:c16="http://schemas.microsoft.com/office/drawing/2014/chart" uri="{C3380CC4-5D6E-409C-BE32-E72D297353CC}">
                <c16:uniqueId val="{0000000B-E427-4AE2-AE3B-33F5EE96FA1E}"/>
              </c:ext>
            </c:extLst>
          </c:dPt>
          <c:dPt>
            <c:idx val="9"/>
            <c:bubble3D val="0"/>
            <c:spPr>
              <a:solidFill>
                <a:srgbClr val="AAAAAA"/>
              </a:solidFill>
            </c:spPr>
            <c:extLst xmlns:c16r2="http://schemas.microsoft.com/office/drawing/2015/06/chart">
              <c:ext xmlns:c16="http://schemas.microsoft.com/office/drawing/2014/chart" uri="{C3380CC4-5D6E-409C-BE32-E72D297353CC}">
                <c16:uniqueId val="{0000000D-E427-4AE2-AE3B-33F5EE96FA1E}"/>
              </c:ext>
            </c:extLst>
          </c:dPt>
          <c:dPt>
            <c:idx val="10"/>
            <c:bubble3D val="0"/>
            <c:spPr>
              <a:solidFill>
                <a:srgbClr val="AAAAAA"/>
              </a:solidFill>
            </c:spPr>
            <c:extLst xmlns:c16r2="http://schemas.microsoft.com/office/drawing/2015/06/chart">
              <c:ext xmlns:c16="http://schemas.microsoft.com/office/drawing/2014/chart" uri="{C3380CC4-5D6E-409C-BE32-E72D297353CC}">
                <c16:uniqueId val="{0000000F-E427-4AE2-AE3B-33F5EE96FA1E}"/>
              </c:ext>
            </c:extLst>
          </c:dPt>
          <c:dPt>
            <c:idx val="11"/>
            <c:bubble3D val="0"/>
            <c:spPr>
              <a:solidFill>
                <a:srgbClr val="AAAAAA"/>
              </a:solidFill>
            </c:spPr>
            <c:extLst xmlns:c16r2="http://schemas.microsoft.com/office/drawing/2015/06/chart">
              <c:ext xmlns:c16="http://schemas.microsoft.com/office/drawing/2014/chart" uri="{C3380CC4-5D6E-409C-BE32-E72D297353CC}">
                <c16:uniqueId val="{00000011-E427-4AE2-AE3B-33F5EE96FA1E}"/>
              </c:ext>
            </c:extLst>
          </c:dPt>
          <c:dPt>
            <c:idx val="12"/>
            <c:bubble3D val="0"/>
            <c:spPr>
              <a:solidFill>
                <a:srgbClr val="AAAAAA"/>
              </a:solidFill>
            </c:spPr>
            <c:extLst xmlns:c16r2="http://schemas.microsoft.com/office/drawing/2015/06/chart">
              <c:ext xmlns:c16="http://schemas.microsoft.com/office/drawing/2014/chart" uri="{C3380CC4-5D6E-409C-BE32-E72D297353CC}">
                <c16:uniqueId val="{00000013-E427-4AE2-AE3B-33F5EE96FA1E}"/>
              </c:ext>
            </c:extLst>
          </c:dPt>
          <c:dLbls>
            <c:dLbl>
              <c:idx val="0"/>
              <c:spPr/>
              <c:txPr>
                <a:bodyPr rot="-4500000"/>
                <a:lstStyle/>
                <a:p>
                  <a:pPr>
                    <a:defRPr>
                      <a:solidFill>
                        <a:schemeClr val="bg1"/>
                      </a:solidFill>
                    </a:defRPr>
                  </a:pPr>
                  <a:endParaRPr lang="en-US"/>
                </a:p>
              </c:txPr>
              <c:showLegendKey val="0"/>
              <c:showVal val="0"/>
              <c:showCatName val="1"/>
              <c:showSerName val="0"/>
              <c:showPercent val="0"/>
              <c:showBubbleSize val="0"/>
            </c:dLbl>
            <c:dLbl>
              <c:idx val="1"/>
              <c:spPr/>
              <c:txPr>
                <a:bodyPr rot="-3000000"/>
                <a:lstStyle/>
                <a:p>
                  <a:pPr>
                    <a:defRPr>
                      <a:solidFill>
                        <a:schemeClr val="bg1"/>
                      </a:solidFill>
                    </a:defRPr>
                  </a:pPr>
                  <a:endParaRPr lang="en-US"/>
                </a:p>
              </c:txPr>
              <c:showLegendKey val="0"/>
              <c:showVal val="0"/>
              <c:showCatName val="1"/>
              <c:showSerName val="0"/>
              <c:showPercent val="0"/>
              <c:showBubbleSize val="0"/>
            </c:dLbl>
            <c:dLbl>
              <c:idx val="2"/>
              <c:tx>
                <c:rich>
                  <a:bodyPr rot="-1080000"/>
                  <a:lstStyle/>
                  <a:p>
                    <a:pPr>
                      <a:defRPr>
                        <a:solidFill>
                          <a:schemeClr val="bg1"/>
                        </a:solidFill>
                      </a:defRPr>
                    </a:pPr>
                    <a:r>
                      <a:rPr lang="en-US"/>
                      <a:t>GTM</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E427-4AE2-AE3B-33F5EE96FA1E}"/>
                </c:ext>
                <c:ext xmlns:c15="http://schemas.microsoft.com/office/drawing/2012/chart" uri="{CE6537A1-D6FC-4f65-9D91-7224C49458BB}"/>
              </c:extLst>
            </c:dLbl>
            <c:dLbl>
              <c:idx val="3"/>
              <c:layout>
                <c:manualLayout>
                  <c:x val="-0.100498819889327"/>
                  <c:y val="0.00172676963628906"/>
                </c:manualLayout>
              </c:layout>
              <c:tx>
                <c:rich>
                  <a:bodyPr rot="660000"/>
                  <a:lstStyle/>
                  <a:p>
                    <a:pPr>
                      <a:defRPr>
                        <a:solidFill>
                          <a:schemeClr val="bg1"/>
                        </a:solidFill>
                      </a:defRPr>
                    </a:pPr>
                    <a:r>
                      <a:rPr lang="en-US"/>
                      <a:t>MEX</a:t>
                    </a:r>
                  </a:p>
                </c:rich>
              </c:tx>
              <c:spPr/>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E427-4AE2-AE3B-33F5EE96FA1E}"/>
                </c:ext>
                <c:ext xmlns:c15="http://schemas.microsoft.com/office/drawing/2012/chart" uri="{CE6537A1-D6FC-4f65-9D91-7224C49458BB}"/>
              </c:extLst>
            </c:dLbl>
            <c:dLbl>
              <c:idx val="4"/>
              <c:layout>
                <c:manualLayout>
                  <c:x val="-0.0981233265237312"/>
                  <c:y val="-0.0743664813034152"/>
                </c:manualLayout>
              </c:layout>
              <c:tx>
                <c:rich>
                  <a:bodyPr rot="2700000"/>
                  <a:lstStyle/>
                  <a:p>
                    <a:pPr>
                      <a:defRPr>
                        <a:solidFill>
                          <a:schemeClr val="bg1"/>
                        </a:solidFill>
                      </a:defRPr>
                    </a:pPr>
                    <a:r>
                      <a:rPr lang="en-US">
                        <a:solidFill>
                          <a:schemeClr val="bg1"/>
                        </a:solidFill>
                      </a:rPr>
                      <a:t>PAN</a:t>
                    </a:r>
                  </a:p>
                </c:rich>
              </c:tx>
              <c:spPr/>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4-E427-4AE2-AE3B-33F5EE96FA1E}"/>
                </c:ext>
                <c:ext xmlns:c15="http://schemas.microsoft.com/office/drawing/2012/chart" uri="{CE6537A1-D6FC-4f65-9D91-7224C49458BB}"/>
              </c:extLst>
            </c:dLbl>
            <c:dLbl>
              <c:idx val="5"/>
              <c:spPr/>
              <c:txPr>
                <a:bodyPr rot="3540000"/>
                <a:lstStyle/>
                <a:p>
                  <a:pPr>
                    <a:defRPr>
                      <a:solidFill>
                        <a:schemeClr val="bg1"/>
                      </a:solidFill>
                    </a:defRPr>
                  </a:pPr>
                  <a:endParaRPr lang="en-US"/>
                </a:p>
              </c:txPr>
              <c:showLegendKey val="0"/>
              <c:showVal val="0"/>
              <c:showCatName val="1"/>
              <c:showSerName val="0"/>
              <c:showPercent val="0"/>
              <c:showBubbleSize val="0"/>
            </c:dLbl>
            <c:dLbl>
              <c:idx val="6"/>
              <c:spPr/>
              <c:txPr>
                <a:bodyPr rot="-5100000"/>
                <a:lstStyle/>
                <a:p>
                  <a:pPr>
                    <a:defRPr>
                      <a:solidFill>
                        <a:schemeClr val="bg1"/>
                      </a:solidFill>
                    </a:defRPr>
                  </a:pPr>
                  <a:endParaRPr lang="en-US"/>
                </a:p>
              </c:txPr>
              <c:showLegendKey val="0"/>
              <c:showVal val="0"/>
              <c:showCatName val="1"/>
              <c:showSerName val="0"/>
              <c:showPercent val="0"/>
              <c:showBubbleSize val="0"/>
            </c:dLbl>
            <c:dLbl>
              <c:idx val="7"/>
              <c:spPr/>
              <c:txPr>
                <a:bodyPr rot="-3360000"/>
                <a:lstStyle/>
                <a:p>
                  <a:pPr>
                    <a:defRPr>
                      <a:solidFill>
                        <a:schemeClr val="bg1"/>
                      </a:solidFill>
                    </a:defRPr>
                  </a:pPr>
                  <a:endParaRPr lang="en-US"/>
                </a:p>
              </c:txPr>
              <c:showLegendKey val="0"/>
              <c:showVal val="0"/>
              <c:showCatName val="1"/>
              <c:showSerName val="0"/>
              <c:showPercent val="0"/>
              <c:showBubbleSize val="0"/>
            </c:dLbl>
            <c:dLbl>
              <c:idx val="8"/>
              <c:spPr/>
              <c:txPr>
                <a:bodyPr rot="-2700000"/>
                <a:lstStyle/>
                <a:p>
                  <a:pPr>
                    <a:defRPr>
                      <a:solidFill>
                        <a:schemeClr val="bg1"/>
                      </a:solidFill>
                    </a:defRPr>
                  </a:pPr>
                  <a:endParaRPr lang="en-US"/>
                </a:p>
              </c:txPr>
              <c:showLegendKey val="0"/>
              <c:showVal val="0"/>
              <c:showCatName val="1"/>
              <c:showSerName val="0"/>
              <c:showPercent val="0"/>
              <c:showBubbleSize val="0"/>
            </c:dLbl>
            <c:dLbl>
              <c:idx val="9"/>
              <c:spPr/>
              <c:txPr>
                <a:bodyPr rot="-480000"/>
                <a:lstStyle/>
                <a:p>
                  <a:pPr>
                    <a:defRPr>
                      <a:solidFill>
                        <a:schemeClr val="bg1"/>
                      </a:solidFill>
                    </a:defRPr>
                  </a:pPr>
                  <a:endParaRPr lang="en-US"/>
                </a:p>
              </c:txPr>
              <c:showLegendKey val="0"/>
              <c:showVal val="0"/>
              <c:showCatName val="1"/>
              <c:showSerName val="0"/>
              <c:showPercent val="0"/>
              <c:showBubbleSize val="0"/>
            </c:dLbl>
            <c:dLbl>
              <c:idx val="11"/>
              <c:spPr/>
              <c:txPr>
                <a:bodyPr rot="2940000"/>
                <a:lstStyle/>
                <a:p>
                  <a:pPr>
                    <a:defRPr>
                      <a:solidFill>
                        <a:schemeClr val="bg1"/>
                      </a:solidFill>
                    </a:defRPr>
                  </a:pPr>
                  <a:endParaRPr lang="en-US"/>
                </a:p>
              </c:txPr>
              <c:showLegendKey val="0"/>
              <c:showVal val="0"/>
              <c:showCatName val="1"/>
              <c:showSerName val="0"/>
              <c:showPercent val="0"/>
              <c:showBubbleSize val="0"/>
            </c:dLbl>
            <c:dLbl>
              <c:idx val="12"/>
              <c:tx>
                <c:rich>
                  <a:bodyPr rot="4320000"/>
                  <a:lstStyle/>
                  <a:p>
                    <a:pPr>
                      <a:defRPr>
                        <a:solidFill>
                          <a:schemeClr val="bg1"/>
                        </a:solidFill>
                      </a:defRPr>
                    </a:pPr>
                    <a:r>
                      <a:rPr lang="en-US"/>
                      <a:t>SLV</a:t>
                    </a:r>
                  </a:p>
                </c:rich>
              </c:tx>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3-E427-4AE2-AE3B-33F5EE96FA1E}"/>
                </c:ext>
                <c:ext xmlns:c15="http://schemas.microsoft.com/office/drawing/2012/chart" uri="{CE6537A1-D6FC-4f65-9D91-7224C49458BB}"/>
              </c:extLst>
            </c:dLbl>
            <c:spPr>
              <a:noFill/>
              <a:ln>
                <a:noFill/>
              </a:ln>
              <a:effectLst/>
            </c:spPr>
            <c:txPr>
              <a:bodyPr/>
              <a:lstStyle/>
              <a:p>
                <a:pPr>
                  <a:defRPr>
                    <a:solidFill>
                      <a:schemeClr val="bg1"/>
                    </a:solidFill>
                  </a:defRPr>
                </a:pPr>
                <a:endParaRPr lang="en-US"/>
              </a:p>
            </c:txPr>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'8.16'!$B$37:$B$49</c:f>
              <c:strCache>
                <c:ptCount val="13"/>
                <c:pt idx="0">
                  <c:v>CRI</c:v>
                </c:pt>
                <c:pt idx="1">
                  <c:v>DOM</c:v>
                </c:pt>
                <c:pt idx="2">
                  <c:v>GTM</c:v>
                </c:pt>
                <c:pt idx="3">
                  <c:v>MEX</c:v>
                </c:pt>
                <c:pt idx="4">
                  <c:v>PAN</c:v>
                </c:pt>
                <c:pt idx="5">
                  <c:v>URY</c:v>
                </c:pt>
                <c:pt idx="6">
                  <c:v>ARG</c:v>
                </c:pt>
                <c:pt idx="7">
                  <c:v>BRA</c:v>
                </c:pt>
                <c:pt idx="8">
                  <c:v>CHL</c:v>
                </c:pt>
                <c:pt idx="9">
                  <c:v>COL</c:v>
                </c:pt>
                <c:pt idx="10">
                  <c:v>PER</c:v>
                </c:pt>
                <c:pt idx="11">
                  <c:v>PRY</c:v>
                </c:pt>
                <c:pt idx="12">
                  <c:v>SLV</c:v>
                </c:pt>
              </c:strCache>
            </c:strRef>
          </c:cat>
          <c:val>
            <c:numRef>
              <c:f>'8.16'!$D$37:$D$49</c:f>
              <c:numCache>
                <c:formatCode>General</c:formatCode>
                <c:ptCount val="13"/>
                <c:pt idx="0">
                  <c:v>1.0</c:v>
                </c:pt>
                <c:pt idx="1">
                  <c:v>1.0</c:v>
                </c:pt>
                <c:pt idx="2">
                  <c:v>1.0</c:v>
                </c:pt>
                <c:pt idx="3">
                  <c:v>1.0</c:v>
                </c:pt>
                <c:pt idx="4">
                  <c:v>1.0</c:v>
                </c:pt>
                <c:pt idx="5">
                  <c:v>1.0</c:v>
                </c:pt>
                <c:pt idx="6">
                  <c:v>1.0</c:v>
                </c:pt>
                <c:pt idx="7">
                  <c:v>1.0</c:v>
                </c:pt>
                <c:pt idx="8">
                  <c:v>1.0</c:v>
                </c:pt>
                <c:pt idx="9">
                  <c:v>1.0</c:v>
                </c:pt>
                <c:pt idx="10">
                  <c:v>1.0</c:v>
                </c:pt>
                <c:pt idx="11">
                  <c:v>1.0</c:v>
                </c:pt>
                <c:pt idx="12">
                  <c:v>1.0</c:v>
                </c:pt>
              </c:numCache>
            </c:numRef>
          </c:val>
          <c:extLst xmlns:c16r2="http://schemas.microsoft.com/office/drawing/2015/06/chart">
            <c:ext xmlns:c16="http://schemas.microsoft.com/office/drawing/2014/chart" uri="{C3380CC4-5D6E-409C-BE32-E72D297353CC}">
              <c16:uniqueId val="{00000014-E427-4AE2-AE3B-33F5EE96FA1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65065364699339"/>
          <c:y val="0.178205322897145"/>
          <c:w val="0.908945747549808"/>
          <c:h val="0.665778131457399"/>
        </c:manualLayout>
      </c:layout>
      <c:barChart>
        <c:barDir val="col"/>
        <c:grouping val="clustered"/>
        <c:varyColors val="0"/>
        <c:ser>
          <c:idx val="0"/>
          <c:order val="0"/>
          <c:tx>
            <c:strRef>
              <c:f>'1.7'!$B$43</c:f>
              <c:strCache>
                <c:ptCount val="1"/>
                <c:pt idx="0">
                  <c:v>Gini de ingreso de mercado (pensiones como ingreso diferido)</c:v>
                </c:pt>
              </c:strCache>
            </c:strRef>
          </c:tx>
          <c:spPr>
            <a:solidFill>
              <a:srgbClr val="5B9BD5"/>
            </a:solidFill>
            <a:ln w="25400">
              <a:noFill/>
            </a:ln>
          </c:spPr>
          <c:invertIfNegative val="0"/>
          <c:cat>
            <c:strRef>
              <c:f>'1.7'!$C$42:$P$42</c:f>
              <c:strCache>
                <c:ptCount val="14"/>
                <c:pt idx="0">
                  <c:v>SLV_x000d_(2011)</c:v>
                </c:pt>
                <c:pt idx="1">
                  <c:v>ECU_x000d_(2011)</c:v>
                </c:pt>
                <c:pt idx="2">
                  <c:v>BOL_x000d_(2009)</c:v>
                </c:pt>
                <c:pt idx="3">
                  <c:v>PER_x000d_(2009) </c:v>
                </c:pt>
                <c:pt idx="4">
                  <c:v>CHL_x000d_(2013)</c:v>
                </c:pt>
                <c:pt idx="5">
                  <c:v>MEX_x000d_(2013)</c:v>
                </c:pt>
                <c:pt idx="6">
                  <c:v>GTM_x000d_(2011)</c:v>
                </c:pt>
                <c:pt idx="7">
                  <c:v>CRI_x000d_(2010)</c:v>
                </c:pt>
                <c:pt idx="8">
                  <c:v>ALC</c:v>
                </c:pt>
                <c:pt idx="9">
                  <c:v>ARG_x000d_(2012)</c:v>
                </c:pt>
                <c:pt idx="10">
                  <c:v>URY_x000d_(2009)</c:v>
                </c:pt>
                <c:pt idx="11">
                  <c:v>HND_x000d_(2011)</c:v>
                </c:pt>
                <c:pt idx="12">
                  <c:v>COL_x000d_(2010)</c:v>
                </c:pt>
                <c:pt idx="13">
                  <c:v>BRA_x000d_(2009) </c:v>
                </c:pt>
              </c:strCache>
            </c:strRef>
          </c:cat>
          <c:val>
            <c:numRef>
              <c:f>'1.7'!$C$43:$P$43</c:f>
              <c:numCache>
                <c:formatCode>0.00</c:formatCode>
                <c:ptCount val="14"/>
                <c:pt idx="0">
                  <c:v>0.4367</c:v>
                </c:pt>
                <c:pt idx="1">
                  <c:v>0.4818</c:v>
                </c:pt>
                <c:pt idx="2">
                  <c:v>0.5025</c:v>
                </c:pt>
                <c:pt idx="3">
                  <c:v>0.502518</c:v>
                </c:pt>
                <c:pt idx="4">
                  <c:v>0.502843543742703</c:v>
                </c:pt>
                <c:pt idx="5">
                  <c:v>0.50873534</c:v>
                </c:pt>
                <c:pt idx="6">
                  <c:v>0.51139</c:v>
                </c:pt>
                <c:pt idx="7">
                  <c:v>0.512</c:v>
                </c:pt>
                <c:pt idx="8">
                  <c:v>0.519029350590323</c:v>
                </c:pt>
                <c:pt idx="9">
                  <c:v>0.5276818</c:v>
                </c:pt>
                <c:pt idx="10">
                  <c:v>0.5281</c:v>
                </c:pt>
                <c:pt idx="11">
                  <c:v>0.5612189</c:v>
                </c:pt>
                <c:pt idx="12">
                  <c:v>0.571993973931496</c:v>
                </c:pt>
                <c:pt idx="13">
                  <c:v>0.5999</c:v>
                </c:pt>
              </c:numCache>
            </c:numRef>
          </c:val>
          <c:extLst xmlns:c16r2="http://schemas.microsoft.com/office/drawing/2015/06/chart">
            <c:ext xmlns:c16="http://schemas.microsoft.com/office/drawing/2014/chart" uri="{C3380CC4-5D6E-409C-BE32-E72D297353CC}">
              <c16:uniqueId val="{00000000-9AA0-4E29-A7AE-EC41B6183CC5}"/>
            </c:ext>
          </c:extLst>
        </c:ser>
        <c:ser>
          <c:idx val="1"/>
          <c:order val="1"/>
          <c:tx>
            <c:strRef>
              <c:f>'1.7'!$B$44</c:f>
              <c:strCache>
                <c:ptCount val="1"/>
                <c:pt idx="0">
                  <c:v>Gini de ingreso disponible (pensiones como ingreso diferido)</c:v>
                </c:pt>
              </c:strCache>
            </c:strRef>
          </c:tx>
          <c:spPr>
            <a:solidFill>
              <a:srgbClr val="ED7D31"/>
            </a:solidFill>
            <a:ln w="25400">
              <a:noFill/>
            </a:ln>
          </c:spPr>
          <c:invertIfNegative val="0"/>
          <c:cat>
            <c:strRef>
              <c:f>'1.7'!$C$42:$P$42</c:f>
              <c:strCache>
                <c:ptCount val="14"/>
                <c:pt idx="0">
                  <c:v>SLV_x000d_(2011)</c:v>
                </c:pt>
                <c:pt idx="1">
                  <c:v>ECU_x000d_(2011)</c:v>
                </c:pt>
                <c:pt idx="2">
                  <c:v>BOL_x000d_(2009)</c:v>
                </c:pt>
                <c:pt idx="3">
                  <c:v>PER_x000d_(2009) </c:v>
                </c:pt>
                <c:pt idx="4">
                  <c:v>CHL_x000d_(2013)</c:v>
                </c:pt>
                <c:pt idx="5">
                  <c:v>MEX_x000d_(2013)</c:v>
                </c:pt>
                <c:pt idx="6">
                  <c:v>GTM_x000d_(2011)</c:v>
                </c:pt>
                <c:pt idx="7">
                  <c:v>CRI_x000d_(2010)</c:v>
                </c:pt>
                <c:pt idx="8">
                  <c:v>ALC</c:v>
                </c:pt>
                <c:pt idx="9">
                  <c:v>ARG_x000d_(2012)</c:v>
                </c:pt>
                <c:pt idx="10">
                  <c:v>URY_x000d_(2009)</c:v>
                </c:pt>
                <c:pt idx="11">
                  <c:v>HND_x000d_(2011)</c:v>
                </c:pt>
                <c:pt idx="12">
                  <c:v>COL_x000d_(2010)</c:v>
                </c:pt>
                <c:pt idx="13">
                  <c:v>BRA_x000d_(2009) </c:v>
                </c:pt>
              </c:strCache>
            </c:strRef>
          </c:cat>
          <c:val>
            <c:numRef>
              <c:f>'1.7'!$C$44:$P$44</c:f>
              <c:numCache>
                <c:formatCode>0.00</c:formatCode>
                <c:ptCount val="14"/>
                <c:pt idx="0">
                  <c:v>0.43</c:v>
                </c:pt>
                <c:pt idx="1">
                  <c:v>0.4522</c:v>
                </c:pt>
                <c:pt idx="2">
                  <c:v>0.493</c:v>
                </c:pt>
                <c:pt idx="3">
                  <c:v>0.493034</c:v>
                </c:pt>
                <c:pt idx="4">
                  <c:v>0.466762432928685</c:v>
                </c:pt>
                <c:pt idx="5">
                  <c:v>0.48764237</c:v>
                </c:pt>
                <c:pt idx="6">
                  <c:v>0.498883</c:v>
                </c:pt>
                <c:pt idx="7">
                  <c:v>0.488</c:v>
                </c:pt>
                <c:pt idx="8">
                  <c:v>0.482461243396253</c:v>
                </c:pt>
                <c:pt idx="9">
                  <c:v>0.34396</c:v>
                </c:pt>
                <c:pt idx="10">
                  <c:v>0.4541</c:v>
                </c:pt>
                <c:pt idx="11">
                  <c:v>0.556317</c:v>
                </c:pt>
                <c:pt idx="12">
                  <c:v>0.566997361222609</c:v>
                </c:pt>
                <c:pt idx="13">
                  <c:v>0.5411</c:v>
                </c:pt>
              </c:numCache>
            </c:numRef>
          </c:val>
          <c:extLst xmlns:c16r2="http://schemas.microsoft.com/office/drawing/2015/06/chart">
            <c:ext xmlns:c16="http://schemas.microsoft.com/office/drawing/2014/chart" uri="{C3380CC4-5D6E-409C-BE32-E72D297353CC}">
              <c16:uniqueId val="{00000001-9AA0-4E29-A7AE-EC41B6183CC5}"/>
            </c:ext>
          </c:extLst>
        </c:ser>
        <c:ser>
          <c:idx val="2"/>
          <c:order val="2"/>
          <c:tx>
            <c:strRef>
              <c:f>'1.7'!$B$45</c:f>
              <c:strCache>
                <c:ptCount val="1"/>
                <c:pt idx="0">
                  <c:v>Gini de ingreso consumible (pensiones como ingreso diferido)</c:v>
                </c:pt>
              </c:strCache>
            </c:strRef>
          </c:tx>
          <c:spPr>
            <a:solidFill>
              <a:srgbClr val="A5A5A5"/>
            </a:solidFill>
            <a:ln w="25400">
              <a:noFill/>
            </a:ln>
          </c:spPr>
          <c:invertIfNegative val="0"/>
          <c:cat>
            <c:strRef>
              <c:f>'1.7'!$C$42:$P$42</c:f>
              <c:strCache>
                <c:ptCount val="14"/>
                <c:pt idx="0">
                  <c:v>SLV_x000d_(2011)</c:v>
                </c:pt>
                <c:pt idx="1">
                  <c:v>ECU_x000d_(2011)</c:v>
                </c:pt>
                <c:pt idx="2">
                  <c:v>BOL_x000d_(2009)</c:v>
                </c:pt>
                <c:pt idx="3">
                  <c:v>PER_x000d_(2009) </c:v>
                </c:pt>
                <c:pt idx="4">
                  <c:v>CHL_x000d_(2013)</c:v>
                </c:pt>
                <c:pt idx="5">
                  <c:v>MEX_x000d_(2013)</c:v>
                </c:pt>
                <c:pt idx="6">
                  <c:v>GTM_x000d_(2011)</c:v>
                </c:pt>
                <c:pt idx="7">
                  <c:v>CRI_x000d_(2010)</c:v>
                </c:pt>
                <c:pt idx="8">
                  <c:v>ALC</c:v>
                </c:pt>
                <c:pt idx="9">
                  <c:v>ARG_x000d_(2012)</c:v>
                </c:pt>
                <c:pt idx="10">
                  <c:v>URY_x000d_(2009)</c:v>
                </c:pt>
                <c:pt idx="11">
                  <c:v>HND_x000d_(2011)</c:v>
                </c:pt>
                <c:pt idx="12">
                  <c:v>COL_x000d_(2010)</c:v>
                </c:pt>
                <c:pt idx="13">
                  <c:v>BRA_x000d_(2009) </c:v>
                </c:pt>
              </c:strCache>
            </c:strRef>
          </c:cat>
          <c:val>
            <c:numRef>
              <c:f>'1.7'!$C$45:$P$45</c:f>
              <c:numCache>
                <c:formatCode>0.00</c:formatCode>
                <c:ptCount val="14"/>
                <c:pt idx="0">
                  <c:v>0.4294</c:v>
                </c:pt>
                <c:pt idx="1">
                  <c:v>0.4409</c:v>
                </c:pt>
                <c:pt idx="2">
                  <c:v>0.5028</c:v>
                </c:pt>
                <c:pt idx="3">
                  <c:v>0.491352</c:v>
                </c:pt>
                <c:pt idx="4">
                  <c:v>0.464008191029637</c:v>
                </c:pt>
                <c:pt idx="5">
                  <c:v>0.48065147</c:v>
                </c:pt>
                <c:pt idx="6">
                  <c:v>0.499567</c:v>
                </c:pt>
                <c:pt idx="7">
                  <c:v>0.485</c:v>
                </c:pt>
                <c:pt idx="8">
                  <c:v>0.480894712204238</c:v>
                </c:pt>
                <c:pt idx="9">
                  <c:v>0.3408277</c:v>
                </c:pt>
                <c:pt idx="10">
                  <c:v>0.459</c:v>
                </c:pt>
                <c:pt idx="11">
                  <c:v>0.5515012</c:v>
                </c:pt>
                <c:pt idx="12">
                  <c:v>0.563223697625456</c:v>
                </c:pt>
                <c:pt idx="13">
                  <c:v>0.5434</c:v>
                </c:pt>
              </c:numCache>
            </c:numRef>
          </c:val>
          <c:extLst xmlns:c16r2="http://schemas.microsoft.com/office/drawing/2015/06/chart">
            <c:ext xmlns:c16="http://schemas.microsoft.com/office/drawing/2014/chart" uri="{C3380CC4-5D6E-409C-BE32-E72D297353CC}">
              <c16:uniqueId val="{00000002-9AA0-4E29-A7AE-EC41B6183CC5}"/>
            </c:ext>
          </c:extLst>
        </c:ser>
        <c:ser>
          <c:idx val="3"/>
          <c:order val="3"/>
          <c:tx>
            <c:strRef>
              <c:f>'1.7'!$B$46</c:f>
              <c:strCache>
                <c:ptCount val="1"/>
                <c:pt idx="0">
                  <c:v>Gini de ingreso final (pensiones como ingreso diferido)</c:v>
                </c:pt>
              </c:strCache>
            </c:strRef>
          </c:tx>
          <c:spPr>
            <a:solidFill>
              <a:srgbClr val="FFC000"/>
            </a:solidFill>
            <a:ln w="25400">
              <a:noFill/>
            </a:ln>
          </c:spPr>
          <c:invertIfNegative val="0"/>
          <c:cat>
            <c:strRef>
              <c:f>'1.7'!$C$42:$P$42</c:f>
              <c:strCache>
                <c:ptCount val="14"/>
                <c:pt idx="0">
                  <c:v>SLV_x000d_(2011)</c:v>
                </c:pt>
                <c:pt idx="1">
                  <c:v>ECU_x000d_(2011)</c:v>
                </c:pt>
                <c:pt idx="2">
                  <c:v>BOL_x000d_(2009)</c:v>
                </c:pt>
                <c:pt idx="3">
                  <c:v>PER_x000d_(2009) </c:v>
                </c:pt>
                <c:pt idx="4">
                  <c:v>CHL_x000d_(2013)</c:v>
                </c:pt>
                <c:pt idx="5">
                  <c:v>MEX_x000d_(2013)</c:v>
                </c:pt>
                <c:pt idx="6">
                  <c:v>GTM_x000d_(2011)</c:v>
                </c:pt>
                <c:pt idx="7">
                  <c:v>CRI_x000d_(2010)</c:v>
                </c:pt>
                <c:pt idx="8">
                  <c:v>ALC</c:v>
                </c:pt>
                <c:pt idx="9">
                  <c:v>ARG_x000d_(2012)</c:v>
                </c:pt>
                <c:pt idx="10">
                  <c:v>URY_x000d_(2009)</c:v>
                </c:pt>
                <c:pt idx="11">
                  <c:v>HND_x000d_(2011)</c:v>
                </c:pt>
                <c:pt idx="12">
                  <c:v>COL_x000d_(2010)</c:v>
                </c:pt>
                <c:pt idx="13">
                  <c:v>BRA_x000d_(2009) </c:v>
                </c:pt>
              </c:strCache>
            </c:strRef>
          </c:cat>
          <c:val>
            <c:numRef>
              <c:f>'1.7'!$C$46:$P$46</c:f>
              <c:numCache>
                <c:formatCode>0.00</c:formatCode>
                <c:ptCount val="14"/>
                <c:pt idx="0">
                  <c:v>0.4036</c:v>
                </c:pt>
                <c:pt idx="1">
                  <c:v>0.4002</c:v>
                </c:pt>
                <c:pt idx="2">
                  <c:v>0.446</c:v>
                </c:pt>
                <c:pt idx="3">
                  <c:v>0.464</c:v>
                </c:pt>
                <c:pt idx="4">
                  <c:v>0.42044472508431</c:v>
                </c:pt>
                <c:pt idx="5">
                  <c:v>0.42918418</c:v>
                </c:pt>
                <c:pt idx="6">
                  <c:v>0.483196</c:v>
                </c:pt>
                <c:pt idx="7">
                  <c:v>0.4</c:v>
                </c:pt>
                <c:pt idx="8">
                  <c:v>0.428295229901134</c:v>
                </c:pt>
                <c:pt idx="9">
                  <c:v>0.2578489</c:v>
                </c:pt>
                <c:pt idx="10">
                  <c:v>0.3855</c:v>
                </c:pt>
                <c:pt idx="11">
                  <c:v>0.5377351</c:v>
                </c:pt>
                <c:pt idx="12">
                  <c:v>0.506329083630433</c:v>
                </c:pt>
                <c:pt idx="13">
                  <c:v>0.4338</c:v>
                </c:pt>
              </c:numCache>
            </c:numRef>
          </c:val>
          <c:extLst xmlns:c16r2="http://schemas.microsoft.com/office/drawing/2015/06/chart">
            <c:ext xmlns:c16="http://schemas.microsoft.com/office/drawing/2014/chart" uri="{C3380CC4-5D6E-409C-BE32-E72D297353CC}">
              <c16:uniqueId val="{00000003-9AA0-4E29-A7AE-EC41B6183CC5}"/>
            </c:ext>
          </c:extLst>
        </c:ser>
        <c:dLbls>
          <c:showLegendKey val="0"/>
          <c:showVal val="0"/>
          <c:showCatName val="0"/>
          <c:showSerName val="0"/>
          <c:showPercent val="0"/>
          <c:showBubbleSize val="0"/>
        </c:dLbls>
        <c:gapWidth val="219"/>
        <c:axId val="346330592"/>
        <c:axId val="346335296"/>
      </c:barChart>
      <c:catAx>
        <c:axId val="346330592"/>
        <c:scaling>
          <c:orientation val="minMax"/>
        </c:scaling>
        <c:delete val="0"/>
        <c:axPos val="b"/>
        <c:numFmt formatCode="General" sourceLinked="1"/>
        <c:majorTickMark val="none"/>
        <c:minorTickMark val="none"/>
        <c:tickLblPos val="nextTo"/>
        <c:spPr>
          <a:ln w="3175">
            <a:solidFill>
              <a:srgbClr val="C0C0C0"/>
            </a:solidFill>
            <a:prstDash val="solid"/>
          </a:ln>
        </c:spPr>
        <c:txPr>
          <a:bodyPr rot="0" vert="horz"/>
          <a:lstStyle/>
          <a:p>
            <a:pPr>
              <a:defRPr sz="900" b="0" i="0" u="none" strike="noStrike" baseline="0">
                <a:solidFill>
                  <a:srgbClr val="333333"/>
                </a:solidFill>
                <a:latin typeface="Calibri"/>
                <a:ea typeface="Calibri"/>
                <a:cs typeface="Calibri"/>
              </a:defRPr>
            </a:pPr>
            <a:endParaRPr lang="en-US"/>
          </a:p>
        </c:txPr>
        <c:crossAx val="346335296"/>
        <c:crosses val="autoZero"/>
        <c:auto val="1"/>
        <c:lblAlgn val="ctr"/>
        <c:lblOffset val="100"/>
        <c:tickLblSkip val="1"/>
        <c:noMultiLvlLbl val="0"/>
      </c:catAx>
      <c:valAx>
        <c:axId val="346335296"/>
        <c:scaling>
          <c:orientation val="minMax"/>
          <c:max val="0.6"/>
          <c:min val="0.25"/>
        </c:scaling>
        <c:delete val="0"/>
        <c:axPos val="l"/>
        <c:majorGridlines>
          <c:spPr>
            <a:ln w="3175">
              <a:solidFill>
                <a:srgbClr val="C0C0C0"/>
              </a:solidFill>
              <a:prstDash val="solid"/>
            </a:ln>
          </c:spPr>
        </c:majorGridlines>
        <c:numFmt formatCode="0.00" sourceLinked="0"/>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en-US"/>
          </a:p>
        </c:txPr>
        <c:crossAx val="346330592"/>
        <c:crosses val="autoZero"/>
        <c:crossBetween val="between"/>
      </c:valAx>
      <c:spPr>
        <a:noFill/>
        <a:ln w="25400">
          <a:solidFill>
            <a:schemeClr val="tx1">
              <a:alpha val="10000"/>
            </a:schemeClr>
          </a:solidFill>
        </a:ln>
      </c:spPr>
    </c:plotArea>
    <c:legend>
      <c:legendPos val="t"/>
      <c:layout>
        <c:manualLayout>
          <c:xMode val="edge"/>
          <c:yMode val="edge"/>
          <c:x val="0.102708743898595"/>
          <c:y val="0.0215489140151759"/>
          <c:w val="0.80474773986585"/>
          <c:h val="0.109319945361053"/>
        </c:manualLayout>
      </c:layout>
      <c:overlay val="0"/>
      <c:spPr>
        <a:noFill/>
        <a:ln w="25400">
          <a:noFill/>
        </a:ln>
      </c:spPr>
      <c:txPr>
        <a:bodyPr/>
        <a:lstStyle/>
        <a:p>
          <a:pPr>
            <a:defRPr sz="73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 r="0.75" t="1.0" header="0.3" footer="0.3"/>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barChart>
        <c:barDir val="col"/>
        <c:grouping val="stacked"/>
        <c:varyColors val="0"/>
        <c:ser>
          <c:idx val="0"/>
          <c:order val="0"/>
          <c:tx>
            <c:strRef>
              <c:f>'8.21'!$W$36</c:f>
              <c:strCache>
                <c:ptCount val="1"/>
                <c:pt idx="0">
                  <c:v>Data availability</c:v>
                </c:pt>
              </c:strCache>
            </c:strRef>
          </c:tx>
          <c:invertIfNegative val="0"/>
          <c:cat>
            <c:strRef>
              <c:f>'8.21'!$V$37:$V$52</c:f>
              <c:strCache>
                <c:ptCount val="16"/>
                <c:pt idx="0">
                  <c:v>COL</c:v>
                </c:pt>
                <c:pt idx="1">
                  <c:v>URY</c:v>
                </c:pt>
                <c:pt idx="2">
                  <c:v>MEX</c:v>
                </c:pt>
                <c:pt idx="3">
                  <c:v>PRY</c:v>
                </c:pt>
                <c:pt idx="4">
                  <c:v>BRA</c:v>
                </c:pt>
                <c:pt idx="5">
                  <c:v>CHL</c:v>
                </c:pt>
                <c:pt idx="6">
                  <c:v>PER</c:v>
                </c:pt>
                <c:pt idx="7">
                  <c:v>ARG</c:v>
                </c:pt>
                <c:pt idx="8">
                  <c:v>CRI</c:v>
                </c:pt>
                <c:pt idx="9">
                  <c:v>DOM</c:v>
                </c:pt>
                <c:pt idx="10">
                  <c:v>GTM</c:v>
                </c:pt>
                <c:pt idx="11">
                  <c:v>PAN</c:v>
                </c:pt>
                <c:pt idx="12">
                  <c:v>SLV</c:v>
                </c:pt>
                <c:pt idx="14">
                  <c:v>OECD</c:v>
                </c:pt>
                <c:pt idx="15">
                  <c:v>LAC</c:v>
                </c:pt>
              </c:strCache>
            </c:strRef>
          </c:cat>
          <c:val>
            <c:numRef>
              <c:f>'8.21'!$W$37:$W$52</c:f>
              <c:numCache>
                <c:formatCode>General</c:formatCode>
                <c:ptCount val="16"/>
                <c:pt idx="0">
                  <c:v>0.333333333333333</c:v>
                </c:pt>
                <c:pt idx="1">
                  <c:v>0.266666666666667</c:v>
                </c:pt>
                <c:pt idx="2">
                  <c:v>0.0666666666666667</c:v>
                </c:pt>
                <c:pt idx="3">
                  <c:v>0.311111111111111</c:v>
                </c:pt>
                <c:pt idx="4">
                  <c:v>0.266666666666667</c:v>
                </c:pt>
                <c:pt idx="5">
                  <c:v>0.133333333333333</c:v>
                </c:pt>
                <c:pt idx="6">
                  <c:v>0.2</c:v>
                </c:pt>
                <c:pt idx="7">
                  <c:v>0.133333333333333</c:v>
                </c:pt>
                <c:pt idx="8">
                  <c:v>0.133333333333333</c:v>
                </c:pt>
                <c:pt idx="9">
                  <c:v>0.133333333333333</c:v>
                </c:pt>
                <c:pt idx="10">
                  <c:v>0.0</c:v>
                </c:pt>
                <c:pt idx="11">
                  <c:v>0.0</c:v>
                </c:pt>
                <c:pt idx="12">
                  <c:v>0.0</c:v>
                </c:pt>
                <c:pt idx="14">
                  <c:v>0.200238095238095</c:v>
                </c:pt>
                <c:pt idx="15">
                  <c:v>0.152136752136752</c:v>
                </c:pt>
              </c:numCache>
            </c:numRef>
          </c:val>
          <c:extLst xmlns:c16r2="http://schemas.microsoft.com/office/drawing/2015/06/chart">
            <c:ext xmlns:c16="http://schemas.microsoft.com/office/drawing/2014/chart" uri="{C3380CC4-5D6E-409C-BE32-E72D297353CC}">
              <c16:uniqueId val="{00000000-E67A-44D6-94D4-507E2EAEDF12}"/>
            </c:ext>
          </c:extLst>
        </c:ser>
        <c:ser>
          <c:idx val="1"/>
          <c:order val="1"/>
          <c:tx>
            <c:strRef>
              <c:f>'8.21'!$X$36</c:f>
              <c:strCache>
                <c:ptCount val="1"/>
                <c:pt idx="0">
                  <c:v>Data accessibility</c:v>
                </c:pt>
              </c:strCache>
            </c:strRef>
          </c:tx>
          <c:invertIfNegative val="0"/>
          <c:cat>
            <c:strRef>
              <c:f>'8.21'!$V$37:$V$52</c:f>
              <c:strCache>
                <c:ptCount val="16"/>
                <c:pt idx="0">
                  <c:v>COL</c:v>
                </c:pt>
                <c:pt idx="1">
                  <c:v>URY</c:v>
                </c:pt>
                <c:pt idx="2">
                  <c:v>MEX</c:v>
                </c:pt>
                <c:pt idx="3">
                  <c:v>PRY</c:v>
                </c:pt>
                <c:pt idx="4">
                  <c:v>BRA</c:v>
                </c:pt>
                <c:pt idx="5">
                  <c:v>CHL</c:v>
                </c:pt>
                <c:pt idx="6">
                  <c:v>PER</c:v>
                </c:pt>
                <c:pt idx="7">
                  <c:v>ARG</c:v>
                </c:pt>
                <c:pt idx="8">
                  <c:v>CRI</c:v>
                </c:pt>
                <c:pt idx="9">
                  <c:v>DOM</c:v>
                </c:pt>
                <c:pt idx="10">
                  <c:v>GTM</c:v>
                </c:pt>
                <c:pt idx="11">
                  <c:v>PAN</c:v>
                </c:pt>
                <c:pt idx="12">
                  <c:v>SLV</c:v>
                </c:pt>
                <c:pt idx="14">
                  <c:v>OECD</c:v>
                </c:pt>
                <c:pt idx="15">
                  <c:v>LAC</c:v>
                </c:pt>
              </c:strCache>
            </c:strRef>
          </c:cat>
          <c:val>
            <c:numRef>
              <c:f>'8.21'!$X$37:$X$52</c:f>
              <c:numCache>
                <c:formatCode>General</c:formatCode>
                <c:ptCount val="16"/>
                <c:pt idx="0">
                  <c:v>0.222222222222222</c:v>
                </c:pt>
                <c:pt idx="1">
                  <c:v>0.222222222222222</c:v>
                </c:pt>
                <c:pt idx="2">
                  <c:v>0.277777777777778</c:v>
                </c:pt>
                <c:pt idx="3">
                  <c:v>0.166666666666667</c:v>
                </c:pt>
                <c:pt idx="4">
                  <c:v>0.111111111111111</c:v>
                </c:pt>
                <c:pt idx="5">
                  <c:v>0.277777777777778</c:v>
                </c:pt>
                <c:pt idx="6">
                  <c:v>0.166666666666667</c:v>
                </c:pt>
                <c:pt idx="7">
                  <c:v>0.166666666666667</c:v>
                </c:pt>
                <c:pt idx="8">
                  <c:v>0.222222222222222</c:v>
                </c:pt>
                <c:pt idx="9">
                  <c:v>0.166666666666667</c:v>
                </c:pt>
                <c:pt idx="10">
                  <c:v>0.0</c:v>
                </c:pt>
                <c:pt idx="11">
                  <c:v>0.0</c:v>
                </c:pt>
                <c:pt idx="12">
                  <c:v>0.0</c:v>
                </c:pt>
                <c:pt idx="14">
                  <c:v>0.189880952380952</c:v>
                </c:pt>
                <c:pt idx="15">
                  <c:v>0.153846153846154</c:v>
                </c:pt>
              </c:numCache>
            </c:numRef>
          </c:val>
          <c:extLst xmlns:c16r2="http://schemas.microsoft.com/office/drawing/2015/06/chart">
            <c:ext xmlns:c16="http://schemas.microsoft.com/office/drawing/2014/chart" uri="{C3380CC4-5D6E-409C-BE32-E72D297353CC}">
              <c16:uniqueId val="{00000001-E67A-44D6-94D4-507E2EAEDF12}"/>
            </c:ext>
          </c:extLst>
        </c:ser>
        <c:ser>
          <c:idx val="2"/>
          <c:order val="2"/>
          <c:tx>
            <c:strRef>
              <c:f>'8.21'!$Y$36</c:f>
              <c:strCache>
                <c:ptCount val="1"/>
                <c:pt idx="0">
                  <c:v>Government support to the re-use</c:v>
                </c:pt>
              </c:strCache>
            </c:strRef>
          </c:tx>
          <c:invertIfNegative val="0"/>
          <c:cat>
            <c:strRef>
              <c:f>'8.21'!$V$37:$V$52</c:f>
              <c:strCache>
                <c:ptCount val="16"/>
                <c:pt idx="0">
                  <c:v>COL</c:v>
                </c:pt>
                <c:pt idx="1">
                  <c:v>URY</c:v>
                </c:pt>
                <c:pt idx="2">
                  <c:v>MEX</c:v>
                </c:pt>
                <c:pt idx="3">
                  <c:v>PRY</c:v>
                </c:pt>
                <c:pt idx="4">
                  <c:v>BRA</c:v>
                </c:pt>
                <c:pt idx="5">
                  <c:v>CHL</c:v>
                </c:pt>
                <c:pt idx="6">
                  <c:v>PER</c:v>
                </c:pt>
                <c:pt idx="7">
                  <c:v>ARG</c:v>
                </c:pt>
                <c:pt idx="8">
                  <c:v>CRI</c:v>
                </c:pt>
                <c:pt idx="9">
                  <c:v>DOM</c:v>
                </c:pt>
                <c:pt idx="10">
                  <c:v>GTM</c:v>
                </c:pt>
                <c:pt idx="11">
                  <c:v>PAN</c:v>
                </c:pt>
                <c:pt idx="12">
                  <c:v>SLV</c:v>
                </c:pt>
                <c:pt idx="14">
                  <c:v>OECD</c:v>
                </c:pt>
                <c:pt idx="15">
                  <c:v>LAC</c:v>
                </c:pt>
              </c:strCache>
            </c:strRef>
          </c:cat>
          <c:val>
            <c:numRef>
              <c:f>'8.21'!$Y$37:$Y$52</c:f>
              <c:numCache>
                <c:formatCode>General</c:formatCode>
                <c:ptCount val="16"/>
                <c:pt idx="0">
                  <c:v>0.208333333333333</c:v>
                </c:pt>
                <c:pt idx="1">
                  <c:v>0.229166666666667</c:v>
                </c:pt>
                <c:pt idx="2">
                  <c:v>0.3125</c:v>
                </c:pt>
                <c:pt idx="3">
                  <c:v>0.145833333333333</c:v>
                </c:pt>
                <c:pt idx="4">
                  <c:v>0.166666666666667</c:v>
                </c:pt>
                <c:pt idx="5">
                  <c:v>0.125</c:v>
                </c:pt>
                <c:pt idx="6">
                  <c:v>0.125</c:v>
                </c:pt>
                <c:pt idx="7">
                  <c:v>0.166666666666667</c:v>
                </c:pt>
                <c:pt idx="8">
                  <c:v>0.104166666666667</c:v>
                </c:pt>
                <c:pt idx="9">
                  <c:v>0.125</c:v>
                </c:pt>
                <c:pt idx="10">
                  <c:v>0.0</c:v>
                </c:pt>
                <c:pt idx="11">
                  <c:v>0.0</c:v>
                </c:pt>
                <c:pt idx="12">
                  <c:v>0.0</c:v>
                </c:pt>
                <c:pt idx="14">
                  <c:v>0.172167069243156</c:v>
                </c:pt>
                <c:pt idx="15">
                  <c:v>0.131410256410256</c:v>
                </c:pt>
              </c:numCache>
            </c:numRef>
          </c:val>
          <c:extLst xmlns:c16r2="http://schemas.microsoft.com/office/drawing/2015/06/chart">
            <c:ext xmlns:c16="http://schemas.microsoft.com/office/drawing/2014/chart" uri="{C3380CC4-5D6E-409C-BE32-E72D297353CC}">
              <c16:uniqueId val="{00000002-E67A-44D6-94D4-507E2EAEDF12}"/>
            </c:ext>
          </c:extLst>
        </c:ser>
        <c:dLbls>
          <c:showLegendKey val="0"/>
          <c:showVal val="0"/>
          <c:showCatName val="0"/>
          <c:showSerName val="0"/>
          <c:showPercent val="0"/>
          <c:showBubbleSize val="0"/>
        </c:dLbls>
        <c:gapWidth val="150"/>
        <c:overlap val="100"/>
        <c:axId val="367594160"/>
        <c:axId val="367598528"/>
      </c:barChart>
      <c:catAx>
        <c:axId val="3675941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7598528"/>
        <c:crosses val="autoZero"/>
        <c:auto val="1"/>
        <c:lblAlgn val="ctr"/>
        <c:lblOffset val="100"/>
        <c:noMultiLvlLbl val="0"/>
      </c:catAx>
      <c:valAx>
        <c:axId val="367598528"/>
        <c:scaling>
          <c:orientation val="minMax"/>
        </c:scaling>
        <c:delete val="0"/>
        <c:axPos val="l"/>
        <c:majorGridlines>
          <c:spPr>
            <a:ln>
              <a:solidFill>
                <a:schemeClr val="bg1">
                  <a:lumMod val="75000"/>
                  <a:alpha val="29000"/>
                </a:schemeClr>
              </a:solidFill>
            </a:ln>
          </c:spPr>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7594160"/>
        <c:crosses val="autoZero"/>
        <c:crossBetween val="between"/>
      </c:valAx>
    </c:plotArea>
    <c:legend>
      <c:legendPos val="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487605328403717"/>
          <c:y val="0.0875391584116502"/>
          <c:w val="0.926594654541422"/>
          <c:h val="0.791589436276218"/>
        </c:manualLayout>
      </c:layout>
      <c:barChart>
        <c:barDir val="col"/>
        <c:grouping val="clustered"/>
        <c:varyColors val="0"/>
        <c:ser>
          <c:idx val="1"/>
          <c:order val="2"/>
          <c:tx>
            <c:strRef>
              <c:f>'9.1'!$E$40</c:f>
              <c:strCache>
                <c:ptCount val="1"/>
                <c:pt idx="0">
                  <c:v>2014</c:v>
                </c:pt>
              </c:strCache>
            </c:strRef>
          </c:tx>
          <c:spPr>
            <a:solidFill>
              <a:schemeClr val="accent1"/>
            </a:solidFill>
            <a:ln>
              <a:noFill/>
            </a:ln>
          </c:spPr>
          <c:invertIfNegative val="0"/>
          <c:dPt>
            <c:idx val="3"/>
            <c:invertIfNegative val="0"/>
            <c:bubble3D val="0"/>
            <c:extLst xmlns:c16r2="http://schemas.microsoft.com/office/drawing/2015/06/chart">
              <c:ext xmlns:c16="http://schemas.microsoft.com/office/drawing/2014/chart" uri="{C3380CC4-5D6E-409C-BE32-E72D297353CC}">
                <c16:uniqueId val="{00000000-6A11-4C50-BCBC-32FB266BE079}"/>
              </c:ext>
            </c:extLst>
          </c:dPt>
          <c:dPt>
            <c:idx val="10"/>
            <c:invertIfNegative val="0"/>
            <c:bubble3D val="0"/>
            <c:spPr>
              <a:solidFill>
                <a:schemeClr val="accent2">
                  <a:lumMod val="60000"/>
                  <a:lumOff val="40000"/>
                </a:schemeClr>
              </a:solidFill>
              <a:ln>
                <a:noFill/>
              </a:ln>
            </c:spPr>
            <c:extLst xmlns:c16r2="http://schemas.microsoft.com/office/drawing/2015/06/chart">
              <c:ext xmlns:c16="http://schemas.microsoft.com/office/drawing/2014/chart" uri="{C3380CC4-5D6E-409C-BE32-E72D297353CC}">
                <c16:uniqueId val="{00000002-6A11-4C50-BCBC-32FB266BE079}"/>
              </c:ext>
            </c:extLst>
          </c:dPt>
          <c:dPt>
            <c:idx val="11"/>
            <c:invertIfNegative val="0"/>
            <c:bubble3D val="0"/>
            <c:spPr>
              <a:solidFill>
                <a:schemeClr val="accent2"/>
              </a:solidFill>
              <a:ln>
                <a:noFill/>
              </a:ln>
            </c:spPr>
            <c:extLst xmlns:c16r2="http://schemas.microsoft.com/office/drawing/2015/06/chart">
              <c:ext xmlns:c16="http://schemas.microsoft.com/office/drawing/2014/chart" uri="{C3380CC4-5D6E-409C-BE32-E72D297353CC}">
                <c16:uniqueId val="{00000004-6A11-4C50-BCBC-32FB266BE079}"/>
              </c:ext>
            </c:extLst>
          </c:dPt>
          <c:dPt>
            <c:idx val="15"/>
            <c:invertIfNegative val="0"/>
            <c:bubble3D val="0"/>
            <c:spPr>
              <a:solidFill>
                <a:schemeClr val="accent1"/>
              </a:solidFill>
              <a:ln>
                <a:solidFill>
                  <a:srgbClr val="FF0000"/>
                </a:solidFill>
              </a:ln>
            </c:spPr>
            <c:extLst xmlns:c16r2="http://schemas.microsoft.com/office/drawing/2015/06/chart">
              <c:ext xmlns:c16="http://schemas.microsoft.com/office/drawing/2014/chart" uri="{C3380CC4-5D6E-409C-BE32-E72D297353CC}">
                <c16:uniqueId val="{00000006-6A11-4C50-BCBC-32FB266BE079}"/>
              </c:ext>
            </c:extLst>
          </c:dPt>
          <c:cat>
            <c:strRef>
              <c:f>'9.1'!$B$41:$B$51</c:f>
              <c:strCache>
                <c:ptCount val="11"/>
                <c:pt idx="0">
                  <c:v>PER</c:v>
                </c:pt>
                <c:pt idx="1">
                  <c:v>COL</c:v>
                </c:pt>
                <c:pt idx="2">
                  <c:v>SLV</c:v>
                </c:pt>
                <c:pt idx="3">
                  <c:v>PRY</c:v>
                </c:pt>
                <c:pt idx="4">
                  <c:v>CHL</c:v>
                </c:pt>
                <c:pt idx="5">
                  <c:v>MEX</c:v>
                </c:pt>
                <c:pt idx="6">
                  <c:v>CRI</c:v>
                </c:pt>
                <c:pt idx="7">
                  <c:v>BRA</c:v>
                </c:pt>
                <c:pt idx="8">
                  <c:v>JAM</c:v>
                </c:pt>
                <c:pt idx="10">
                  <c:v>LAC</c:v>
                </c:pt>
              </c:strCache>
            </c:strRef>
          </c:cat>
          <c:val>
            <c:numRef>
              <c:f>'9.1'!$E$41:$E$51</c:f>
              <c:numCache>
                <c:formatCode>0.00</c:formatCode>
                <c:ptCount val="11"/>
                <c:pt idx="0">
                  <c:v>50.7205475144997</c:v>
                </c:pt>
                <c:pt idx="1">
                  <c:v>32.86302996345528</c:v>
                </c:pt>
                <c:pt idx="2">
                  <c:v>26.38427875485096</c:v>
                </c:pt>
                <c:pt idx="3">
                  <c:v>25.78584332992158</c:v>
                </c:pt>
                <c:pt idx="4">
                  <c:v>22.26344543769977</c:v>
                </c:pt>
                <c:pt idx="5">
                  <c:v>21.12429698857987</c:v>
                </c:pt>
                <c:pt idx="6">
                  <c:v>19.20702638811996</c:v>
                </c:pt>
                <c:pt idx="7">
                  <c:v>18.481017645382</c:v>
                </c:pt>
                <c:pt idx="8">
                  <c:v>16.72770806893336</c:v>
                </c:pt>
                <c:pt idx="10">
                  <c:v>21.93028702065884</c:v>
                </c:pt>
              </c:numCache>
            </c:numRef>
          </c:val>
          <c:extLst xmlns:c16r2="http://schemas.microsoft.com/office/drawing/2015/06/chart">
            <c:ext xmlns:c16="http://schemas.microsoft.com/office/drawing/2014/chart" uri="{C3380CC4-5D6E-409C-BE32-E72D297353CC}">
              <c16:uniqueId val="{00000007-6A11-4C50-BCBC-32FB266BE079}"/>
            </c:ext>
          </c:extLst>
        </c:ser>
        <c:dLbls>
          <c:showLegendKey val="0"/>
          <c:showVal val="0"/>
          <c:showCatName val="0"/>
          <c:showSerName val="0"/>
          <c:showPercent val="0"/>
          <c:showBubbleSize val="0"/>
        </c:dLbls>
        <c:gapWidth val="109"/>
        <c:axId val="366320224"/>
        <c:axId val="366324304"/>
      </c:barChart>
      <c:lineChart>
        <c:grouping val="standard"/>
        <c:varyColors val="0"/>
        <c:ser>
          <c:idx val="2"/>
          <c:order val="0"/>
          <c:tx>
            <c:strRef>
              <c:f>'9.1'!$D$40</c:f>
              <c:strCache>
                <c:ptCount val="1"/>
                <c:pt idx="0">
                  <c:v>2009</c:v>
                </c:pt>
              </c:strCache>
            </c:strRef>
          </c:tx>
          <c:spPr>
            <a:ln>
              <a:noFill/>
            </a:ln>
          </c:spPr>
          <c:marker>
            <c:symbol val="triangle"/>
            <c:size val="9"/>
            <c:spPr>
              <a:solidFill>
                <a:srgbClr val="92D050"/>
              </a:solidFill>
              <a:ln>
                <a:noFill/>
              </a:ln>
            </c:spPr>
          </c:marker>
          <c:cat>
            <c:strRef>
              <c:f>'9.1'!$B$41:$B$51</c:f>
              <c:strCache>
                <c:ptCount val="11"/>
                <c:pt idx="0">
                  <c:v>PER</c:v>
                </c:pt>
                <c:pt idx="1">
                  <c:v>COL</c:v>
                </c:pt>
                <c:pt idx="2">
                  <c:v>SLV</c:v>
                </c:pt>
                <c:pt idx="3">
                  <c:v>PRY</c:v>
                </c:pt>
                <c:pt idx="4">
                  <c:v>CHL</c:v>
                </c:pt>
                <c:pt idx="5">
                  <c:v>MEX</c:v>
                </c:pt>
                <c:pt idx="6">
                  <c:v>CRI</c:v>
                </c:pt>
                <c:pt idx="7">
                  <c:v>BRA</c:v>
                </c:pt>
                <c:pt idx="8">
                  <c:v>JAM</c:v>
                </c:pt>
                <c:pt idx="10">
                  <c:v>LAC</c:v>
                </c:pt>
              </c:strCache>
            </c:strRef>
          </c:cat>
          <c:val>
            <c:numRef>
              <c:f>'9.1'!$D$41:$D$51</c:f>
              <c:numCache>
                <c:formatCode>0.00</c:formatCode>
                <c:ptCount val="11"/>
                <c:pt idx="0">
                  <c:v>48.69948580964619</c:v>
                </c:pt>
                <c:pt idx="1">
                  <c:v>33.03707038393853</c:v>
                </c:pt>
                <c:pt idx="2">
                  <c:v>23.97444654264936</c:v>
                </c:pt>
                <c:pt idx="3">
                  <c:v>26.17835292592677</c:v>
                </c:pt>
                <c:pt idx="4">
                  <c:v>22.50845054807531</c:v>
                </c:pt>
                <c:pt idx="5">
                  <c:v>25.96347662439626</c:v>
                </c:pt>
                <c:pt idx="6">
                  <c:v>18.77444508098678</c:v>
                </c:pt>
                <c:pt idx="7">
                  <c:v>22.76602174914429</c:v>
                </c:pt>
                <c:pt idx="8">
                  <c:v>8.216262179700985</c:v>
                </c:pt>
                <c:pt idx="10">
                  <c:v>25.15575508241012</c:v>
                </c:pt>
              </c:numCache>
            </c:numRef>
          </c:val>
          <c:smooth val="0"/>
          <c:extLst xmlns:c16r2="http://schemas.microsoft.com/office/drawing/2015/06/chart">
            <c:ext xmlns:c16="http://schemas.microsoft.com/office/drawing/2014/chart" uri="{C3380CC4-5D6E-409C-BE32-E72D297353CC}">
              <c16:uniqueId val="{00000008-6A11-4C50-BCBC-32FB266BE079}"/>
            </c:ext>
          </c:extLst>
        </c:ser>
        <c:ser>
          <c:idx val="0"/>
          <c:order val="1"/>
          <c:tx>
            <c:strRef>
              <c:f>'9.1'!$C$40</c:f>
              <c:strCache>
                <c:ptCount val="1"/>
                <c:pt idx="0">
                  <c:v>2007</c:v>
                </c:pt>
              </c:strCache>
            </c:strRef>
          </c:tx>
          <c:spPr>
            <a:ln>
              <a:noFill/>
            </a:ln>
          </c:spPr>
          <c:marker>
            <c:symbol val="diamond"/>
            <c:size val="8"/>
            <c:spPr>
              <a:solidFill>
                <a:schemeClr val="tx1"/>
              </a:solidFill>
              <a:ln>
                <a:noFill/>
              </a:ln>
            </c:spPr>
          </c:marker>
          <c:cat>
            <c:strRef>
              <c:f>'9.1'!$B$41:$B$51</c:f>
              <c:strCache>
                <c:ptCount val="11"/>
                <c:pt idx="0">
                  <c:v>PER</c:v>
                </c:pt>
                <c:pt idx="1">
                  <c:v>COL</c:v>
                </c:pt>
                <c:pt idx="2">
                  <c:v>SLV</c:v>
                </c:pt>
                <c:pt idx="3">
                  <c:v>PRY</c:v>
                </c:pt>
                <c:pt idx="4">
                  <c:v>CHL</c:v>
                </c:pt>
                <c:pt idx="5">
                  <c:v>MEX</c:v>
                </c:pt>
                <c:pt idx="6">
                  <c:v>CRI</c:v>
                </c:pt>
                <c:pt idx="7">
                  <c:v>BRA</c:v>
                </c:pt>
                <c:pt idx="8">
                  <c:v>JAM</c:v>
                </c:pt>
                <c:pt idx="10">
                  <c:v>LAC</c:v>
                </c:pt>
              </c:strCache>
            </c:strRef>
          </c:cat>
          <c:val>
            <c:numRef>
              <c:f>'9.1'!$C$41:$C$51</c:f>
              <c:numCache>
                <c:formatCode>0.00</c:formatCode>
                <c:ptCount val="11"/>
                <c:pt idx="0">
                  <c:v>39.60663677720848</c:v>
                </c:pt>
                <c:pt idx="1">
                  <c:v>31.325369555307</c:v>
                </c:pt>
                <c:pt idx="2">
                  <c:v>26.61633685387831</c:v>
                </c:pt>
                <c:pt idx="3">
                  <c:v>23.65512460274049</c:v>
                </c:pt>
                <c:pt idx="4">
                  <c:v>24.4150352592033</c:v>
                </c:pt>
                <c:pt idx="5">
                  <c:v>21.91274663863544</c:v>
                </c:pt>
                <c:pt idx="6">
                  <c:v>18.31339824251673</c:v>
                </c:pt>
                <c:pt idx="7">
                  <c:v>21.72883039634941</c:v>
                </c:pt>
                <c:pt idx="8">
                  <c:v>14.84849298934405</c:v>
                </c:pt>
                <c:pt idx="10">
                  <c:v>23.22245204016565</c:v>
                </c:pt>
              </c:numCache>
            </c:numRef>
          </c:val>
          <c:smooth val="0"/>
          <c:extLst xmlns:c16r2="http://schemas.microsoft.com/office/drawing/2015/06/chart">
            <c:ext xmlns:c16="http://schemas.microsoft.com/office/drawing/2014/chart" uri="{C3380CC4-5D6E-409C-BE32-E72D297353CC}">
              <c16:uniqueId val="{00000009-6A11-4C50-BCBC-32FB266BE079}"/>
            </c:ext>
          </c:extLst>
        </c:ser>
        <c:dLbls>
          <c:showLegendKey val="0"/>
          <c:showVal val="0"/>
          <c:showCatName val="0"/>
          <c:showSerName val="0"/>
          <c:showPercent val="0"/>
          <c:showBubbleSize val="0"/>
        </c:dLbls>
        <c:marker val="1"/>
        <c:smooth val="0"/>
        <c:axId val="366320224"/>
        <c:axId val="366324304"/>
      </c:lineChart>
      <c:catAx>
        <c:axId val="366320224"/>
        <c:scaling>
          <c:orientation val="minMax"/>
        </c:scaling>
        <c:delete val="0"/>
        <c:axPos val="b"/>
        <c:numFmt formatCode="General" sourceLinked="1"/>
        <c:majorTickMark val="none"/>
        <c:minorTickMark val="none"/>
        <c:tickLblPos val="nextTo"/>
        <c:spPr>
          <a:ln>
            <a:solidFill>
              <a:schemeClr val="tx1">
                <a:alpha val="30000"/>
              </a:schemeClr>
            </a:solidFill>
          </a:ln>
        </c:spPr>
        <c:txPr>
          <a:bodyPr rot="-2580000" vert="horz"/>
          <a:lstStyle/>
          <a:p>
            <a:pPr>
              <a:defRPr sz="800" b="0" i="0" u="none" strike="noStrike" baseline="0">
                <a:solidFill>
                  <a:srgbClr val="000000"/>
                </a:solidFill>
                <a:latin typeface="Calibri"/>
                <a:ea typeface="Calibri"/>
                <a:cs typeface="Calibri"/>
              </a:defRPr>
            </a:pPr>
            <a:endParaRPr lang="en-US"/>
          </a:p>
        </c:txPr>
        <c:crossAx val="366324304"/>
        <c:crosses val="autoZero"/>
        <c:auto val="1"/>
        <c:lblAlgn val="ctr"/>
        <c:lblOffset val="100"/>
        <c:noMultiLvlLbl val="0"/>
      </c:catAx>
      <c:valAx>
        <c:axId val="366324304"/>
        <c:scaling>
          <c:orientation val="minMax"/>
        </c:scaling>
        <c:delete val="0"/>
        <c:axPos val="l"/>
        <c:majorGridlines>
          <c:spPr>
            <a:ln>
              <a:solidFill>
                <a:schemeClr val="bg1">
                  <a:lumMod val="50000"/>
                  <a:alpha val="30000"/>
                </a:schemeClr>
              </a:solidFill>
            </a:ln>
          </c:spPr>
        </c:majorGridlines>
        <c:title>
          <c:tx>
            <c:rich>
              <a:bodyPr rot="0" vert="horz"/>
              <a:lstStyle/>
              <a:p>
                <a:pPr algn="ctr">
                  <a:defRPr sz="1000" b="0" i="0" u="none" strike="noStrike" baseline="0">
                    <a:solidFill>
                      <a:srgbClr val="000000"/>
                    </a:solidFill>
                    <a:latin typeface="Arial"/>
                    <a:ea typeface="Arial"/>
                    <a:cs typeface="Arial"/>
                  </a:defRPr>
                </a:pPr>
                <a:r>
                  <a:rPr lang="en-GB" sz="900" b="1" i="0" u="none" strike="noStrike" baseline="0">
                    <a:solidFill>
                      <a:srgbClr val="000000"/>
                    </a:solidFill>
                    <a:latin typeface="Calibri"/>
                    <a:cs typeface="Calibri"/>
                  </a:rPr>
                  <a:t>%</a:t>
                </a:r>
                <a:r>
                  <a:rPr lang="en-GB" sz="1000" b="1" i="0" u="none" strike="noStrike" baseline="0">
                    <a:solidFill>
                      <a:srgbClr val="000000"/>
                    </a:solidFill>
                    <a:latin typeface="Calibri"/>
                    <a:cs typeface="Calibri"/>
                  </a:rPr>
                  <a:t> </a:t>
                </a:r>
              </a:p>
            </c:rich>
          </c:tx>
          <c:layout>
            <c:manualLayout>
              <c:xMode val="edge"/>
              <c:yMode val="edge"/>
              <c:x val="0.0199928834399056"/>
              <c:y val="0.021722528046826"/>
            </c:manualLayout>
          </c:layout>
          <c:overlay val="0"/>
        </c:title>
        <c:numFmt formatCode="0" sourceLinked="0"/>
        <c:majorTickMark val="in"/>
        <c:minorTickMark val="none"/>
        <c:tickLblPos val="nextTo"/>
        <c:spPr>
          <a:ln>
            <a:solidFill>
              <a:schemeClr val="tx1">
                <a:alpha val="29000"/>
              </a:schemeClr>
            </a:solidFill>
          </a:ln>
        </c:spPr>
        <c:txPr>
          <a:bodyPr rot="0" vert="horz"/>
          <a:lstStyle/>
          <a:p>
            <a:pPr>
              <a:defRPr sz="800" b="0" i="0" u="none" strike="noStrike" baseline="0">
                <a:solidFill>
                  <a:srgbClr val="000000"/>
                </a:solidFill>
                <a:latin typeface="Calibri"/>
                <a:ea typeface="Calibri"/>
                <a:cs typeface="Calibri"/>
              </a:defRPr>
            </a:pPr>
            <a:endParaRPr lang="en-US"/>
          </a:p>
        </c:txPr>
        <c:crossAx val="366320224"/>
        <c:crosses val="autoZero"/>
        <c:crossBetween val="between"/>
      </c:valAx>
      <c:spPr>
        <a:noFill/>
        <a:ln>
          <a:solidFill>
            <a:schemeClr val="bg1">
              <a:lumMod val="50000"/>
              <a:alpha val="30000"/>
            </a:schemeClr>
          </a:solidFill>
        </a:ln>
      </c:spPr>
    </c:plotArea>
    <c:legend>
      <c:legendPos val="b"/>
      <c:layout>
        <c:manualLayout>
          <c:xMode val="edge"/>
          <c:yMode val="edge"/>
          <c:x val="0.302602476703835"/>
          <c:y val="0.0126509186351706"/>
          <c:w val="0.374852049534077"/>
          <c:h val="0.0583636448098855"/>
        </c:manualLayout>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 l="0.700000000000001" r="0.700000000000001" t="0.750000000000003"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487605328403717"/>
          <c:y val="0.0875391584116502"/>
          <c:w val="0.926594654541422"/>
          <c:h val="0.791589436276218"/>
        </c:manualLayout>
      </c:layout>
      <c:barChart>
        <c:barDir val="col"/>
        <c:grouping val="clustered"/>
        <c:varyColors val="0"/>
        <c:ser>
          <c:idx val="1"/>
          <c:order val="2"/>
          <c:tx>
            <c:strRef>
              <c:f>'9.2'!$E$40</c:f>
              <c:strCache>
                <c:ptCount val="1"/>
                <c:pt idx="0">
                  <c:v>2014</c:v>
                </c:pt>
              </c:strCache>
            </c:strRef>
          </c:tx>
          <c:spPr>
            <a:solidFill>
              <a:schemeClr val="accent1"/>
            </a:solidFill>
            <a:ln>
              <a:noFill/>
            </a:ln>
          </c:spPr>
          <c:invertIfNegative val="0"/>
          <c:dPt>
            <c:idx val="3"/>
            <c:invertIfNegative val="0"/>
            <c:bubble3D val="0"/>
            <c:extLst xmlns:c16r2="http://schemas.microsoft.com/office/drawing/2015/06/chart">
              <c:ext xmlns:c16="http://schemas.microsoft.com/office/drawing/2014/chart" uri="{C3380CC4-5D6E-409C-BE32-E72D297353CC}">
                <c16:uniqueId val="{00000000-3A46-4E6C-9326-44D78B79D7CC}"/>
              </c:ext>
            </c:extLst>
          </c:dPt>
          <c:dPt>
            <c:idx val="10"/>
            <c:invertIfNegative val="0"/>
            <c:bubble3D val="0"/>
            <c:spPr>
              <a:solidFill>
                <a:schemeClr val="accent2">
                  <a:lumMod val="60000"/>
                  <a:lumOff val="40000"/>
                </a:schemeClr>
              </a:solidFill>
              <a:ln>
                <a:noFill/>
              </a:ln>
            </c:spPr>
            <c:extLst xmlns:c16r2="http://schemas.microsoft.com/office/drawing/2015/06/chart">
              <c:ext xmlns:c16="http://schemas.microsoft.com/office/drawing/2014/chart" uri="{C3380CC4-5D6E-409C-BE32-E72D297353CC}">
                <c16:uniqueId val="{00000002-3A46-4E6C-9326-44D78B79D7CC}"/>
              </c:ext>
            </c:extLst>
          </c:dPt>
          <c:dPt>
            <c:idx val="11"/>
            <c:invertIfNegative val="0"/>
            <c:bubble3D val="0"/>
            <c:spPr>
              <a:solidFill>
                <a:schemeClr val="accent2"/>
              </a:solidFill>
              <a:ln>
                <a:noFill/>
              </a:ln>
            </c:spPr>
            <c:extLst xmlns:c16r2="http://schemas.microsoft.com/office/drawing/2015/06/chart">
              <c:ext xmlns:c16="http://schemas.microsoft.com/office/drawing/2014/chart" uri="{C3380CC4-5D6E-409C-BE32-E72D297353CC}">
                <c16:uniqueId val="{00000004-3A46-4E6C-9326-44D78B79D7CC}"/>
              </c:ext>
            </c:extLst>
          </c:dPt>
          <c:dPt>
            <c:idx val="15"/>
            <c:invertIfNegative val="0"/>
            <c:bubble3D val="0"/>
            <c:spPr>
              <a:solidFill>
                <a:schemeClr val="accent1"/>
              </a:solidFill>
              <a:ln>
                <a:solidFill>
                  <a:srgbClr val="FF0000"/>
                </a:solidFill>
              </a:ln>
            </c:spPr>
            <c:extLst xmlns:c16r2="http://schemas.microsoft.com/office/drawing/2015/06/chart">
              <c:ext xmlns:c16="http://schemas.microsoft.com/office/drawing/2014/chart" uri="{C3380CC4-5D6E-409C-BE32-E72D297353CC}">
                <c16:uniqueId val="{00000006-3A46-4E6C-9326-44D78B79D7CC}"/>
              </c:ext>
            </c:extLst>
          </c:dPt>
          <c:cat>
            <c:strRef>
              <c:f>'9.2'!$B$41:$B$51</c:f>
              <c:strCache>
                <c:ptCount val="11"/>
                <c:pt idx="0">
                  <c:v>COL</c:v>
                </c:pt>
                <c:pt idx="1">
                  <c:v>PER</c:v>
                </c:pt>
                <c:pt idx="2">
                  <c:v>BRA</c:v>
                </c:pt>
                <c:pt idx="3">
                  <c:v>SLV</c:v>
                </c:pt>
                <c:pt idx="4">
                  <c:v>PRY</c:v>
                </c:pt>
                <c:pt idx="5">
                  <c:v>CRI</c:v>
                </c:pt>
                <c:pt idx="6">
                  <c:v>CHL</c:v>
                </c:pt>
                <c:pt idx="7">
                  <c:v>JAM</c:v>
                </c:pt>
                <c:pt idx="8">
                  <c:v>MEX</c:v>
                </c:pt>
                <c:pt idx="10">
                  <c:v>ALC</c:v>
                </c:pt>
              </c:strCache>
            </c:strRef>
          </c:cat>
          <c:val>
            <c:numRef>
              <c:f>'9.2'!$E$41:$E$51</c:f>
              <c:numCache>
                <c:formatCode>0.00</c:formatCode>
                <c:ptCount val="11"/>
                <c:pt idx="0">
                  <c:v>13.15914128376304</c:v>
                </c:pt>
                <c:pt idx="1">
                  <c:v>11.59623020621469</c:v>
                </c:pt>
                <c:pt idx="2">
                  <c:v>8.215118615669055</c:v>
                </c:pt>
                <c:pt idx="3">
                  <c:v>6.5611464385173</c:v>
                </c:pt>
                <c:pt idx="4">
                  <c:v>5.963666007677283</c:v>
                </c:pt>
                <c:pt idx="5">
                  <c:v>5.865912565995685</c:v>
                </c:pt>
                <c:pt idx="6">
                  <c:v>5.322647499823247</c:v>
                </c:pt>
                <c:pt idx="7">
                  <c:v>5.18935203155917</c:v>
                </c:pt>
                <c:pt idx="8">
                  <c:v>5.162426918681767</c:v>
                </c:pt>
                <c:pt idx="10">
                  <c:v>7.705012363293042</c:v>
                </c:pt>
              </c:numCache>
            </c:numRef>
          </c:val>
          <c:extLst xmlns:c16r2="http://schemas.microsoft.com/office/drawing/2015/06/chart">
            <c:ext xmlns:c16="http://schemas.microsoft.com/office/drawing/2014/chart" uri="{C3380CC4-5D6E-409C-BE32-E72D297353CC}">
              <c16:uniqueId val="{00000007-3A46-4E6C-9326-44D78B79D7CC}"/>
            </c:ext>
          </c:extLst>
        </c:ser>
        <c:dLbls>
          <c:showLegendKey val="0"/>
          <c:showVal val="0"/>
          <c:showCatName val="0"/>
          <c:showSerName val="0"/>
          <c:showPercent val="0"/>
          <c:showBubbleSize val="0"/>
        </c:dLbls>
        <c:gapWidth val="109"/>
        <c:axId val="365377248"/>
        <c:axId val="365381232"/>
      </c:barChart>
      <c:lineChart>
        <c:grouping val="standard"/>
        <c:varyColors val="0"/>
        <c:ser>
          <c:idx val="2"/>
          <c:order val="0"/>
          <c:tx>
            <c:strRef>
              <c:f>'9.2'!$D$40</c:f>
              <c:strCache>
                <c:ptCount val="1"/>
                <c:pt idx="0">
                  <c:v>2009</c:v>
                </c:pt>
              </c:strCache>
            </c:strRef>
          </c:tx>
          <c:spPr>
            <a:ln>
              <a:noFill/>
            </a:ln>
          </c:spPr>
          <c:marker>
            <c:symbol val="triangle"/>
            <c:size val="9"/>
            <c:spPr>
              <a:solidFill>
                <a:srgbClr val="92D050"/>
              </a:solidFill>
              <a:ln>
                <a:noFill/>
              </a:ln>
            </c:spPr>
          </c:marker>
          <c:cat>
            <c:strRef>
              <c:f>'9.2'!$B$41:$B$51</c:f>
              <c:strCache>
                <c:ptCount val="11"/>
                <c:pt idx="0">
                  <c:v>COL</c:v>
                </c:pt>
                <c:pt idx="1">
                  <c:v>PER</c:v>
                </c:pt>
                <c:pt idx="2">
                  <c:v>BRA</c:v>
                </c:pt>
                <c:pt idx="3">
                  <c:v>SLV</c:v>
                </c:pt>
                <c:pt idx="4">
                  <c:v>PRY</c:v>
                </c:pt>
                <c:pt idx="5">
                  <c:v>CRI</c:v>
                </c:pt>
                <c:pt idx="6">
                  <c:v>CHL</c:v>
                </c:pt>
                <c:pt idx="7">
                  <c:v>JAM</c:v>
                </c:pt>
                <c:pt idx="8">
                  <c:v>MEX</c:v>
                </c:pt>
                <c:pt idx="10">
                  <c:v>ALC</c:v>
                </c:pt>
              </c:strCache>
            </c:strRef>
          </c:cat>
          <c:val>
            <c:numRef>
              <c:f>'9.2'!$D$41:$D$51</c:f>
              <c:numCache>
                <c:formatCode>0.00</c:formatCode>
                <c:ptCount val="11"/>
                <c:pt idx="0">
                  <c:v>10.91727207335027</c:v>
                </c:pt>
                <c:pt idx="1">
                  <c:v>10.58826049031199</c:v>
                </c:pt>
                <c:pt idx="2">
                  <c:v>9.138816896299083</c:v>
                </c:pt>
                <c:pt idx="3">
                  <c:v>5.776090731139462</c:v>
                </c:pt>
                <c:pt idx="4">
                  <c:v>5.483666656031883</c:v>
                </c:pt>
                <c:pt idx="5">
                  <c:v>5.423843403746078</c:v>
                </c:pt>
                <c:pt idx="6">
                  <c:v>5.563346409951224</c:v>
                </c:pt>
                <c:pt idx="7">
                  <c:v>3.414223202688786</c:v>
                </c:pt>
                <c:pt idx="8">
                  <c:v>6.096575165656053</c:v>
                </c:pt>
                <c:pt idx="10">
                  <c:v>8.098133763960012</c:v>
                </c:pt>
              </c:numCache>
            </c:numRef>
          </c:val>
          <c:smooth val="0"/>
          <c:extLst xmlns:c16r2="http://schemas.microsoft.com/office/drawing/2015/06/chart">
            <c:ext xmlns:c16="http://schemas.microsoft.com/office/drawing/2014/chart" uri="{C3380CC4-5D6E-409C-BE32-E72D297353CC}">
              <c16:uniqueId val="{00000008-3A46-4E6C-9326-44D78B79D7CC}"/>
            </c:ext>
          </c:extLst>
        </c:ser>
        <c:ser>
          <c:idx val="0"/>
          <c:order val="1"/>
          <c:tx>
            <c:strRef>
              <c:f>'9.2'!$C$40</c:f>
              <c:strCache>
                <c:ptCount val="1"/>
                <c:pt idx="0">
                  <c:v>2007</c:v>
                </c:pt>
              </c:strCache>
            </c:strRef>
          </c:tx>
          <c:spPr>
            <a:ln>
              <a:noFill/>
            </a:ln>
          </c:spPr>
          <c:marker>
            <c:symbol val="diamond"/>
            <c:size val="8"/>
            <c:spPr>
              <a:solidFill>
                <a:schemeClr val="tx1"/>
              </a:solidFill>
              <a:ln>
                <a:noFill/>
              </a:ln>
            </c:spPr>
          </c:marker>
          <c:cat>
            <c:strRef>
              <c:f>'9.2'!$B$41:$B$51</c:f>
              <c:strCache>
                <c:ptCount val="11"/>
                <c:pt idx="0">
                  <c:v>COL</c:v>
                </c:pt>
                <c:pt idx="1">
                  <c:v>PER</c:v>
                </c:pt>
                <c:pt idx="2">
                  <c:v>BRA</c:v>
                </c:pt>
                <c:pt idx="3">
                  <c:v>SLV</c:v>
                </c:pt>
                <c:pt idx="4">
                  <c:v>PRY</c:v>
                </c:pt>
                <c:pt idx="5">
                  <c:v>CRI</c:v>
                </c:pt>
                <c:pt idx="6">
                  <c:v>CHL</c:v>
                </c:pt>
                <c:pt idx="7">
                  <c:v>JAM</c:v>
                </c:pt>
                <c:pt idx="8">
                  <c:v>MEX</c:v>
                </c:pt>
                <c:pt idx="10">
                  <c:v>ALC</c:v>
                </c:pt>
              </c:strCache>
            </c:strRef>
          </c:cat>
          <c:val>
            <c:numRef>
              <c:f>'9.2'!$C$41:$C$51</c:f>
              <c:numCache>
                <c:formatCode>0.00</c:formatCode>
                <c:ptCount val="11"/>
                <c:pt idx="0">
                  <c:v>9.80047470562626</c:v>
                </c:pt>
                <c:pt idx="1">
                  <c:v>7.467940620216414</c:v>
                </c:pt>
                <c:pt idx="2">
                  <c:v>8.567464405741057</c:v>
                </c:pt>
                <c:pt idx="3">
                  <c:v>5.208185480565334</c:v>
                </c:pt>
                <c:pt idx="4">
                  <c:v>4.138939730726702</c:v>
                </c:pt>
                <c:pt idx="5">
                  <c:v>4.199022482461417</c:v>
                </c:pt>
                <c:pt idx="6">
                  <c:v>4.734766326283011</c:v>
                </c:pt>
                <c:pt idx="7">
                  <c:v>5.336031359115706</c:v>
                </c:pt>
                <c:pt idx="8">
                  <c:v>4.522643696296051</c:v>
                </c:pt>
                <c:pt idx="10">
                  <c:v>6.97021371850072</c:v>
                </c:pt>
              </c:numCache>
            </c:numRef>
          </c:val>
          <c:smooth val="0"/>
          <c:extLst xmlns:c16r2="http://schemas.microsoft.com/office/drawing/2015/06/chart">
            <c:ext xmlns:c16="http://schemas.microsoft.com/office/drawing/2014/chart" uri="{C3380CC4-5D6E-409C-BE32-E72D297353CC}">
              <c16:uniqueId val="{00000009-3A46-4E6C-9326-44D78B79D7CC}"/>
            </c:ext>
          </c:extLst>
        </c:ser>
        <c:dLbls>
          <c:showLegendKey val="0"/>
          <c:showVal val="0"/>
          <c:showCatName val="0"/>
          <c:showSerName val="0"/>
          <c:showPercent val="0"/>
          <c:showBubbleSize val="0"/>
        </c:dLbls>
        <c:marker val="1"/>
        <c:smooth val="0"/>
        <c:axId val="365377248"/>
        <c:axId val="365381232"/>
      </c:lineChart>
      <c:catAx>
        <c:axId val="365377248"/>
        <c:scaling>
          <c:orientation val="minMax"/>
        </c:scaling>
        <c:delete val="0"/>
        <c:axPos val="b"/>
        <c:numFmt formatCode="General" sourceLinked="1"/>
        <c:majorTickMark val="none"/>
        <c:minorTickMark val="none"/>
        <c:tickLblPos val="nextTo"/>
        <c:spPr>
          <a:ln>
            <a:solidFill>
              <a:schemeClr val="tx1">
                <a:alpha val="30000"/>
              </a:schemeClr>
            </a:solidFill>
          </a:ln>
        </c:spPr>
        <c:txPr>
          <a:bodyPr rot="-2580000" vert="horz"/>
          <a:lstStyle/>
          <a:p>
            <a:pPr>
              <a:defRPr sz="800" b="0" i="0" u="none" strike="noStrike" baseline="0">
                <a:solidFill>
                  <a:srgbClr val="000000"/>
                </a:solidFill>
                <a:latin typeface="Calibri"/>
                <a:ea typeface="Calibri"/>
                <a:cs typeface="Calibri"/>
              </a:defRPr>
            </a:pPr>
            <a:endParaRPr lang="en-US"/>
          </a:p>
        </c:txPr>
        <c:crossAx val="365381232"/>
        <c:crosses val="autoZero"/>
        <c:auto val="1"/>
        <c:lblAlgn val="ctr"/>
        <c:lblOffset val="100"/>
        <c:noMultiLvlLbl val="0"/>
      </c:catAx>
      <c:valAx>
        <c:axId val="365381232"/>
        <c:scaling>
          <c:orientation val="minMax"/>
        </c:scaling>
        <c:delete val="0"/>
        <c:axPos val="l"/>
        <c:majorGridlines>
          <c:spPr>
            <a:ln>
              <a:solidFill>
                <a:schemeClr val="bg1">
                  <a:lumMod val="50000"/>
                  <a:alpha val="30000"/>
                </a:schemeClr>
              </a:solidFill>
            </a:ln>
          </c:spPr>
        </c:majorGridlines>
        <c:title>
          <c:tx>
            <c:rich>
              <a:bodyPr rot="0" vert="horz"/>
              <a:lstStyle/>
              <a:p>
                <a:pPr algn="ctr">
                  <a:defRPr sz="1000" b="0" i="0" u="none" strike="noStrike" baseline="0">
                    <a:solidFill>
                      <a:srgbClr val="000000"/>
                    </a:solidFill>
                    <a:latin typeface="Arial"/>
                    <a:ea typeface="Arial"/>
                    <a:cs typeface="Arial"/>
                  </a:defRPr>
                </a:pPr>
                <a:r>
                  <a:rPr lang="en-GB" sz="900" b="1" i="0" u="none" strike="noStrike" baseline="0">
                    <a:solidFill>
                      <a:srgbClr val="000000"/>
                    </a:solidFill>
                    <a:latin typeface="Calibri"/>
                    <a:cs typeface="Calibri"/>
                  </a:rPr>
                  <a:t>%</a:t>
                </a:r>
                <a:r>
                  <a:rPr lang="en-GB" sz="1000" b="1" i="0" u="none" strike="noStrike" baseline="0">
                    <a:solidFill>
                      <a:srgbClr val="000000"/>
                    </a:solidFill>
                    <a:latin typeface="Calibri"/>
                    <a:cs typeface="Calibri"/>
                  </a:rPr>
                  <a:t> </a:t>
                </a:r>
              </a:p>
            </c:rich>
          </c:tx>
          <c:layout>
            <c:manualLayout>
              <c:xMode val="edge"/>
              <c:yMode val="edge"/>
              <c:x val="0.0199928834399056"/>
              <c:y val="0.021722528046826"/>
            </c:manualLayout>
          </c:layout>
          <c:overlay val="0"/>
        </c:title>
        <c:numFmt formatCode="0" sourceLinked="0"/>
        <c:majorTickMark val="in"/>
        <c:minorTickMark val="none"/>
        <c:tickLblPos val="nextTo"/>
        <c:spPr>
          <a:ln>
            <a:solidFill>
              <a:schemeClr val="tx1">
                <a:alpha val="29000"/>
              </a:schemeClr>
            </a:solidFill>
          </a:ln>
        </c:spPr>
        <c:txPr>
          <a:bodyPr rot="0" vert="horz"/>
          <a:lstStyle/>
          <a:p>
            <a:pPr>
              <a:defRPr sz="800" b="0" i="0" u="none" strike="noStrike" baseline="0">
                <a:solidFill>
                  <a:srgbClr val="000000"/>
                </a:solidFill>
                <a:latin typeface="Calibri"/>
                <a:ea typeface="Calibri"/>
                <a:cs typeface="Calibri"/>
              </a:defRPr>
            </a:pPr>
            <a:endParaRPr lang="en-US"/>
          </a:p>
        </c:txPr>
        <c:crossAx val="365377248"/>
        <c:crosses val="autoZero"/>
        <c:crossBetween val="between"/>
      </c:valAx>
      <c:spPr>
        <a:noFill/>
        <a:ln>
          <a:solidFill>
            <a:schemeClr val="bg1">
              <a:lumMod val="50000"/>
              <a:alpha val="30000"/>
            </a:schemeClr>
          </a:solidFill>
        </a:ln>
      </c:spPr>
    </c:plotArea>
    <c:legend>
      <c:legendPos val="b"/>
      <c:layout>
        <c:manualLayout>
          <c:xMode val="edge"/>
          <c:yMode val="edge"/>
          <c:x val="0.302602476703835"/>
          <c:y val="0.0126509186351706"/>
          <c:w val="0.374852049534077"/>
          <c:h val="0.0583636448098855"/>
        </c:manualLayout>
      </c:layou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 l="0.700000000000001" r="0.700000000000001" t="0.750000000000003"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432653136667775"/>
          <c:y val="0.0848258409929835"/>
          <c:w val="0.927499291461807"/>
          <c:h val="0.758777593039914"/>
        </c:manualLayout>
      </c:layout>
      <c:barChart>
        <c:barDir val="col"/>
        <c:grouping val="stacked"/>
        <c:varyColors val="0"/>
        <c:ser>
          <c:idx val="0"/>
          <c:order val="0"/>
          <c:tx>
            <c:strRef>
              <c:f>'9.3'!$P$8</c:f>
              <c:strCache>
                <c:ptCount val="1"/>
                <c:pt idx="0">
                  <c:v>Gobierno Central</c:v>
                </c:pt>
              </c:strCache>
            </c:strRef>
          </c:tx>
          <c:spPr>
            <a:ln>
              <a:solidFill>
                <a:sysClr val="window" lastClr="FFFFFF">
                  <a:lumMod val="50000"/>
                </a:sysClr>
              </a:solidFill>
            </a:ln>
          </c:spPr>
          <c:invertIfNegative val="0"/>
          <c:cat>
            <c:multiLvlStrRef>
              <c:f>'9.3'!$Q$6:$AP$7</c:f>
              <c:multiLvlStrCache>
                <c:ptCount val="26"/>
                <c:lvl>
                  <c:pt idx="0">
                    <c:v>2007</c:v>
                  </c:pt>
                  <c:pt idx="1">
                    <c:v>2014</c:v>
                  </c:pt>
                  <c:pt idx="3">
                    <c:v>2007</c:v>
                  </c:pt>
                  <c:pt idx="4">
                    <c:v>2014</c:v>
                  </c:pt>
                  <c:pt idx="6">
                    <c:v>2007</c:v>
                  </c:pt>
                  <c:pt idx="7">
                    <c:v>2014</c:v>
                  </c:pt>
                  <c:pt idx="9">
                    <c:v>2007</c:v>
                  </c:pt>
                  <c:pt idx="10">
                    <c:v>2014</c:v>
                  </c:pt>
                  <c:pt idx="12">
                    <c:v>2007</c:v>
                  </c:pt>
                  <c:pt idx="13">
                    <c:v>2014</c:v>
                  </c:pt>
                  <c:pt idx="15">
                    <c:v>2007</c:v>
                  </c:pt>
                  <c:pt idx="16">
                    <c:v>2014</c:v>
                  </c:pt>
                  <c:pt idx="18">
                    <c:v>2007</c:v>
                  </c:pt>
                  <c:pt idx="19">
                    <c:v>2014</c:v>
                  </c:pt>
                  <c:pt idx="21">
                    <c:v>2007</c:v>
                  </c:pt>
                  <c:pt idx="22">
                    <c:v>2014</c:v>
                  </c:pt>
                  <c:pt idx="24">
                    <c:v>2007</c:v>
                  </c:pt>
                  <c:pt idx="25">
                    <c:v>2014</c:v>
                  </c:pt>
                </c:lvl>
                <c:lvl>
                  <c:pt idx="0">
                    <c:v>PRY</c:v>
                  </c:pt>
                  <c:pt idx="3">
                    <c:v>CRI</c:v>
                  </c:pt>
                  <c:pt idx="6">
                    <c:v>CHL</c:v>
                  </c:pt>
                  <c:pt idx="9">
                    <c:v>SLV</c:v>
                  </c:pt>
                  <c:pt idx="12">
                    <c:v>COL</c:v>
                  </c:pt>
                  <c:pt idx="15">
                    <c:v>PER</c:v>
                  </c:pt>
                  <c:pt idx="18">
                    <c:v>MEX</c:v>
                  </c:pt>
                  <c:pt idx="21">
                    <c:v>BRA</c:v>
                  </c:pt>
                  <c:pt idx="24">
                    <c:v>ALC</c:v>
                  </c:pt>
                </c:lvl>
              </c:multiLvlStrCache>
            </c:multiLvlStrRef>
          </c:cat>
          <c:val>
            <c:numRef>
              <c:f>'9.3'!$Q$8:$AP$8</c:f>
              <c:numCache>
                <c:formatCode>0.0</c:formatCode>
                <c:ptCount val="26"/>
                <c:pt idx="0">
                  <c:v>84.27817067863357</c:v>
                </c:pt>
                <c:pt idx="1">
                  <c:v>84.46891580210908</c:v>
                </c:pt>
                <c:pt idx="3">
                  <c:v>84.31869369369368</c:v>
                </c:pt>
                <c:pt idx="4">
                  <c:v>83.19590513076645</c:v>
                </c:pt>
                <c:pt idx="6">
                  <c:v>80.38135823809421</c:v>
                </c:pt>
                <c:pt idx="7">
                  <c:v>78.57762143509215</c:v>
                </c:pt>
                <c:pt idx="9">
                  <c:v>79.62674961119751</c:v>
                </c:pt>
                <c:pt idx="10">
                  <c:v>73.30694494422454</c:v>
                </c:pt>
                <c:pt idx="12">
                  <c:v>66.50750390093763</c:v>
                </c:pt>
                <c:pt idx="13">
                  <c:v>63.80039646294261</c:v>
                </c:pt>
                <c:pt idx="15">
                  <c:v>57.95173670449122</c:v>
                </c:pt>
                <c:pt idx="16">
                  <c:v>49.8950979202523</c:v>
                </c:pt>
                <c:pt idx="18">
                  <c:v>30.42519831526738</c:v>
                </c:pt>
                <c:pt idx="19">
                  <c:v>32.21188838014572</c:v>
                </c:pt>
                <c:pt idx="21">
                  <c:v>32.31881464640086</c:v>
                </c:pt>
                <c:pt idx="22">
                  <c:v>22.02161429676707</c:v>
                </c:pt>
                <c:pt idx="24">
                  <c:v>46.41254194415737</c:v>
                </c:pt>
                <c:pt idx="25">
                  <c:v>43.04595118538106</c:v>
                </c:pt>
              </c:numCache>
            </c:numRef>
          </c:val>
          <c:extLst xmlns:c16r2="http://schemas.microsoft.com/office/drawing/2015/06/chart">
            <c:ext xmlns:c16="http://schemas.microsoft.com/office/drawing/2014/chart" uri="{C3380CC4-5D6E-409C-BE32-E72D297353CC}">
              <c16:uniqueId val="{00000000-1D5B-4309-A99D-E40533BD617B}"/>
            </c:ext>
          </c:extLst>
        </c:ser>
        <c:ser>
          <c:idx val="4"/>
          <c:order val="1"/>
          <c:tx>
            <c:strRef>
              <c:f>'9.3'!$P$9</c:f>
              <c:strCache>
                <c:ptCount val="1"/>
                <c:pt idx="0">
                  <c:v>Gobierno Estatal</c:v>
                </c:pt>
              </c:strCache>
            </c:strRef>
          </c:tx>
          <c:spPr>
            <a:solidFill>
              <a:schemeClr val="accent2">
                <a:lumMod val="75000"/>
              </a:schemeClr>
            </a:solidFill>
            <a:ln>
              <a:solidFill>
                <a:sysClr val="window" lastClr="FFFFFF">
                  <a:lumMod val="50000"/>
                </a:sysClr>
              </a:solidFill>
            </a:ln>
          </c:spPr>
          <c:invertIfNegative val="0"/>
          <c:cat>
            <c:multiLvlStrRef>
              <c:f>'9.3'!$Q$6:$AP$7</c:f>
              <c:multiLvlStrCache>
                <c:ptCount val="26"/>
                <c:lvl>
                  <c:pt idx="0">
                    <c:v>2007</c:v>
                  </c:pt>
                  <c:pt idx="1">
                    <c:v>2014</c:v>
                  </c:pt>
                  <c:pt idx="3">
                    <c:v>2007</c:v>
                  </c:pt>
                  <c:pt idx="4">
                    <c:v>2014</c:v>
                  </c:pt>
                  <c:pt idx="6">
                    <c:v>2007</c:v>
                  </c:pt>
                  <c:pt idx="7">
                    <c:v>2014</c:v>
                  </c:pt>
                  <c:pt idx="9">
                    <c:v>2007</c:v>
                  </c:pt>
                  <c:pt idx="10">
                    <c:v>2014</c:v>
                  </c:pt>
                  <c:pt idx="12">
                    <c:v>2007</c:v>
                  </c:pt>
                  <c:pt idx="13">
                    <c:v>2014</c:v>
                  </c:pt>
                  <c:pt idx="15">
                    <c:v>2007</c:v>
                  </c:pt>
                  <c:pt idx="16">
                    <c:v>2014</c:v>
                  </c:pt>
                  <c:pt idx="18">
                    <c:v>2007</c:v>
                  </c:pt>
                  <c:pt idx="19">
                    <c:v>2014</c:v>
                  </c:pt>
                  <c:pt idx="21">
                    <c:v>2007</c:v>
                  </c:pt>
                  <c:pt idx="22">
                    <c:v>2014</c:v>
                  </c:pt>
                  <c:pt idx="24">
                    <c:v>2007</c:v>
                  </c:pt>
                  <c:pt idx="25">
                    <c:v>2014</c:v>
                  </c:pt>
                </c:lvl>
                <c:lvl>
                  <c:pt idx="0">
                    <c:v>PRY</c:v>
                  </c:pt>
                  <c:pt idx="3">
                    <c:v>CRI</c:v>
                  </c:pt>
                  <c:pt idx="6">
                    <c:v>CHL</c:v>
                  </c:pt>
                  <c:pt idx="9">
                    <c:v>SLV</c:v>
                  </c:pt>
                  <c:pt idx="12">
                    <c:v>COL</c:v>
                  </c:pt>
                  <c:pt idx="15">
                    <c:v>PER</c:v>
                  </c:pt>
                  <c:pt idx="18">
                    <c:v>MEX</c:v>
                  </c:pt>
                  <c:pt idx="21">
                    <c:v>BRA</c:v>
                  </c:pt>
                  <c:pt idx="24">
                    <c:v>ALC</c:v>
                  </c:pt>
                </c:lvl>
              </c:multiLvlStrCache>
            </c:multiLvlStrRef>
          </c:cat>
          <c:val>
            <c:numRef>
              <c:f>'9.3'!$Q$9:$AP$9</c:f>
              <c:numCache>
                <c:formatCode>0.0</c:formatCode>
                <c:ptCount val="26"/>
                <c:pt idx="0">
                  <c:v>5.356062421239907</c:v>
                </c:pt>
                <c:pt idx="1">
                  <c:v>4.940246684252023</c:v>
                </c:pt>
                <c:pt idx="3">
                  <c:v>0.0</c:v>
                </c:pt>
                <c:pt idx="4">
                  <c:v>0.0</c:v>
                </c:pt>
                <c:pt idx="6">
                  <c:v>0.0</c:v>
                </c:pt>
                <c:pt idx="7">
                  <c:v>0.0</c:v>
                </c:pt>
                <c:pt idx="9">
                  <c:v>0.0</c:v>
                </c:pt>
                <c:pt idx="10">
                  <c:v>0.0</c:v>
                </c:pt>
                <c:pt idx="12">
                  <c:v>13.595855884005</c:v>
                </c:pt>
                <c:pt idx="13">
                  <c:v>10.13583944961326</c:v>
                </c:pt>
                <c:pt idx="15">
                  <c:v>14.59938808607532</c:v>
                </c:pt>
                <c:pt idx="16">
                  <c:v>16.06510888133091</c:v>
                </c:pt>
                <c:pt idx="18">
                  <c:v>47.07143909014589</c:v>
                </c:pt>
                <c:pt idx="19">
                  <c:v>48.07085032717684</c:v>
                </c:pt>
                <c:pt idx="21">
                  <c:v>25.29775062102649</c:v>
                </c:pt>
                <c:pt idx="22">
                  <c:v>34.20489682230798</c:v>
                </c:pt>
                <c:pt idx="24">
                  <c:v>23.14427282777288</c:v>
                </c:pt>
                <c:pt idx="25">
                  <c:v>24.62155019213319</c:v>
                </c:pt>
              </c:numCache>
            </c:numRef>
          </c:val>
          <c:extLst xmlns:c16r2="http://schemas.microsoft.com/office/drawing/2015/06/chart">
            <c:ext xmlns:c16="http://schemas.microsoft.com/office/drawing/2014/chart" uri="{C3380CC4-5D6E-409C-BE32-E72D297353CC}">
              <c16:uniqueId val="{00000001-1D5B-4309-A99D-E40533BD617B}"/>
            </c:ext>
          </c:extLst>
        </c:ser>
        <c:ser>
          <c:idx val="3"/>
          <c:order val="2"/>
          <c:tx>
            <c:strRef>
              <c:f>'9.3'!$P$10</c:f>
              <c:strCache>
                <c:ptCount val="1"/>
                <c:pt idx="0">
                  <c:v>Gobierno Local</c:v>
                </c:pt>
              </c:strCache>
            </c:strRef>
          </c:tx>
          <c:spPr>
            <a:solidFill>
              <a:srgbClr val="FFC000"/>
            </a:solidFill>
            <a:ln>
              <a:solidFill>
                <a:sysClr val="window" lastClr="FFFFFF">
                  <a:lumMod val="50000"/>
                </a:sysClr>
              </a:solidFill>
            </a:ln>
          </c:spPr>
          <c:invertIfNegative val="0"/>
          <c:cat>
            <c:multiLvlStrRef>
              <c:f>'9.3'!$Q$6:$AP$7</c:f>
              <c:multiLvlStrCache>
                <c:ptCount val="26"/>
                <c:lvl>
                  <c:pt idx="0">
                    <c:v>2007</c:v>
                  </c:pt>
                  <c:pt idx="1">
                    <c:v>2014</c:v>
                  </c:pt>
                  <c:pt idx="3">
                    <c:v>2007</c:v>
                  </c:pt>
                  <c:pt idx="4">
                    <c:v>2014</c:v>
                  </c:pt>
                  <c:pt idx="6">
                    <c:v>2007</c:v>
                  </c:pt>
                  <c:pt idx="7">
                    <c:v>2014</c:v>
                  </c:pt>
                  <c:pt idx="9">
                    <c:v>2007</c:v>
                  </c:pt>
                  <c:pt idx="10">
                    <c:v>2014</c:v>
                  </c:pt>
                  <c:pt idx="12">
                    <c:v>2007</c:v>
                  </c:pt>
                  <c:pt idx="13">
                    <c:v>2014</c:v>
                  </c:pt>
                  <c:pt idx="15">
                    <c:v>2007</c:v>
                  </c:pt>
                  <c:pt idx="16">
                    <c:v>2014</c:v>
                  </c:pt>
                  <c:pt idx="18">
                    <c:v>2007</c:v>
                  </c:pt>
                  <c:pt idx="19">
                    <c:v>2014</c:v>
                  </c:pt>
                  <c:pt idx="21">
                    <c:v>2007</c:v>
                  </c:pt>
                  <c:pt idx="22">
                    <c:v>2014</c:v>
                  </c:pt>
                  <c:pt idx="24">
                    <c:v>2007</c:v>
                  </c:pt>
                  <c:pt idx="25">
                    <c:v>2014</c:v>
                  </c:pt>
                </c:lvl>
                <c:lvl>
                  <c:pt idx="0">
                    <c:v>PRY</c:v>
                  </c:pt>
                  <c:pt idx="3">
                    <c:v>CRI</c:v>
                  </c:pt>
                  <c:pt idx="6">
                    <c:v>CHL</c:v>
                  </c:pt>
                  <c:pt idx="9">
                    <c:v>SLV</c:v>
                  </c:pt>
                  <c:pt idx="12">
                    <c:v>COL</c:v>
                  </c:pt>
                  <c:pt idx="15">
                    <c:v>PER</c:v>
                  </c:pt>
                  <c:pt idx="18">
                    <c:v>MEX</c:v>
                  </c:pt>
                  <c:pt idx="21">
                    <c:v>BRA</c:v>
                  </c:pt>
                  <c:pt idx="24">
                    <c:v>ALC</c:v>
                  </c:pt>
                </c:lvl>
              </c:multiLvlStrCache>
            </c:multiLvlStrRef>
          </c:cat>
          <c:val>
            <c:numRef>
              <c:f>'9.3'!$Q$10:$AP$10</c:f>
              <c:numCache>
                <c:formatCode>0.0</c:formatCode>
                <c:ptCount val="26"/>
                <c:pt idx="0">
                  <c:v>10.36576690012653</c:v>
                </c:pt>
                <c:pt idx="1">
                  <c:v>10.5908375136389</c:v>
                </c:pt>
                <c:pt idx="3">
                  <c:v>15.68130630630631</c:v>
                </c:pt>
                <c:pt idx="4">
                  <c:v>16.80409486923354</c:v>
                </c:pt>
                <c:pt idx="6">
                  <c:v>19.6186417619058</c:v>
                </c:pt>
                <c:pt idx="7">
                  <c:v>21.42237856490785</c:v>
                </c:pt>
                <c:pt idx="9">
                  <c:v>20.3732503888025</c:v>
                </c:pt>
                <c:pt idx="10">
                  <c:v>26.69305505577546</c:v>
                </c:pt>
                <c:pt idx="12">
                  <c:v>19.89664021505735</c:v>
                </c:pt>
                <c:pt idx="13">
                  <c:v>26.06376408744413</c:v>
                </c:pt>
                <c:pt idx="15">
                  <c:v>27.44887520943346</c:v>
                </c:pt>
                <c:pt idx="16">
                  <c:v>34.0397931984168</c:v>
                </c:pt>
                <c:pt idx="18">
                  <c:v>22.50336259458674</c:v>
                </c:pt>
                <c:pt idx="19">
                  <c:v>19.71726129267743</c:v>
                </c:pt>
                <c:pt idx="21">
                  <c:v>42.38343473257267</c:v>
                </c:pt>
                <c:pt idx="22">
                  <c:v>43.77348888092495</c:v>
                </c:pt>
                <c:pt idx="24">
                  <c:v>30.44318522806975</c:v>
                </c:pt>
                <c:pt idx="25">
                  <c:v>32.33249862248573</c:v>
                </c:pt>
              </c:numCache>
            </c:numRef>
          </c:val>
          <c:extLst xmlns:c16r2="http://schemas.microsoft.com/office/drawing/2015/06/chart">
            <c:ext xmlns:c16="http://schemas.microsoft.com/office/drawing/2014/chart" uri="{C3380CC4-5D6E-409C-BE32-E72D297353CC}">
              <c16:uniqueId val="{00000002-1D5B-4309-A99D-E40533BD617B}"/>
            </c:ext>
          </c:extLst>
        </c:ser>
        <c:dLbls>
          <c:showLegendKey val="0"/>
          <c:showVal val="0"/>
          <c:showCatName val="0"/>
          <c:showSerName val="0"/>
          <c:showPercent val="0"/>
          <c:showBubbleSize val="0"/>
        </c:dLbls>
        <c:gapWidth val="0"/>
        <c:overlap val="100"/>
        <c:axId val="366402128"/>
        <c:axId val="366406912"/>
      </c:barChart>
      <c:catAx>
        <c:axId val="366402128"/>
        <c:scaling>
          <c:orientation val="minMax"/>
        </c:scaling>
        <c:delete val="0"/>
        <c:axPos val="b"/>
        <c:numFmt formatCode="#,##0" sourceLinked="0"/>
        <c:majorTickMark val="none"/>
        <c:minorTickMark val="none"/>
        <c:tickLblPos val="nextTo"/>
        <c:spPr>
          <a:noFill/>
          <a:ln>
            <a:noFill/>
          </a:ln>
        </c:spPr>
        <c:txPr>
          <a:bodyPr rot="-5400000" vert="horz"/>
          <a:lstStyle/>
          <a:p>
            <a:pPr>
              <a:defRPr sz="1000" b="0" i="0" u="none" strike="noStrike" baseline="0">
                <a:solidFill>
                  <a:srgbClr val="000000"/>
                </a:solidFill>
                <a:latin typeface="Calibri"/>
                <a:ea typeface="Calibri"/>
                <a:cs typeface="Calibri"/>
              </a:defRPr>
            </a:pPr>
            <a:endParaRPr lang="en-US"/>
          </a:p>
        </c:txPr>
        <c:crossAx val="366406912"/>
        <c:crosses val="autoZero"/>
        <c:auto val="1"/>
        <c:lblAlgn val="ctr"/>
        <c:lblOffset val="100"/>
        <c:tickLblSkip val="1"/>
        <c:noMultiLvlLbl val="0"/>
      </c:catAx>
      <c:valAx>
        <c:axId val="366406912"/>
        <c:scaling>
          <c:orientation val="minMax"/>
          <c:max val="100.0"/>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66402128"/>
        <c:crosses val="autoZero"/>
        <c:crossBetween val="between"/>
      </c:valAx>
      <c:spPr>
        <a:solidFill>
          <a:schemeClr val="bg1"/>
        </a:solidFill>
        <a:ln>
          <a:solidFill>
            <a:sysClr val="window" lastClr="FFFFFF">
              <a:lumMod val="50000"/>
            </a:sysClr>
          </a:solidFill>
        </a:ln>
      </c:spPr>
    </c:plotArea>
    <c:legend>
      <c:legendPos val="t"/>
      <c:overlay val="0"/>
      <c:txPr>
        <a:bodyPr/>
        <a:lstStyle/>
        <a:p>
          <a:pPr>
            <a:defRPr sz="86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bg1"/>
    </a:solidFill>
    <a:ln>
      <a:noFill/>
    </a:ln>
  </c:spPr>
  <c:txPr>
    <a:bodyPr/>
    <a:lstStyle/>
    <a:p>
      <a:pPr>
        <a:defRPr sz="800" b="0" i="0" u="none" strike="noStrike" baseline="0">
          <a:solidFill>
            <a:srgbClr val="000000"/>
          </a:solidFill>
          <a:latin typeface="Calibri"/>
          <a:ea typeface="Calibri"/>
          <a:cs typeface="Calibri"/>
        </a:defRPr>
      </a:pPr>
      <a:endParaRPr lang="en-US"/>
    </a:p>
  </c:txPr>
  <c:printSettings>
    <c:headerFooter/>
    <c:pageMargins b="0.750000000000012" l="0.700000000000001" r="0.700000000000001" t="0.750000000000012"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chemeClr val="accent1"/>
            </a:solidFill>
            <a:ln>
              <a:solidFill>
                <a:schemeClr val="bg1"/>
              </a:solidFill>
            </a:ln>
          </c:spPr>
          <c:dPt>
            <c:idx val="0"/>
            <c:bubble3D val="0"/>
            <c:spPr>
              <a:solidFill>
                <a:schemeClr val="bg1">
                  <a:lumMod val="85000"/>
                </a:schemeClr>
              </a:solidFill>
              <a:ln>
                <a:solidFill>
                  <a:schemeClr val="bg1"/>
                </a:solidFill>
              </a:ln>
            </c:spPr>
            <c:extLst xmlns:c16r2="http://schemas.microsoft.com/office/drawing/2015/06/chart">
              <c:ext xmlns:c16="http://schemas.microsoft.com/office/drawing/2014/chart" uri="{C3380CC4-5D6E-409C-BE32-E72D297353CC}">
                <c16:uniqueId val="{00000001-4AB6-4E2F-B38F-9E21549BCA7C}"/>
              </c:ext>
            </c:extLst>
          </c:dPt>
          <c:dPt>
            <c:idx val="1"/>
            <c:bubble3D val="0"/>
            <c:spPr>
              <a:solidFill>
                <a:schemeClr val="bg1">
                  <a:lumMod val="85000"/>
                </a:schemeClr>
              </a:solidFill>
              <a:ln>
                <a:solidFill>
                  <a:schemeClr val="bg1"/>
                </a:solidFill>
              </a:ln>
            </c:spPr>
            <c:extLst xmlns:c16r2="http://schemas.microsoft.com/office/drawing/2015/06/chart">
              <c:ext xmlns:c16="http://schemas.microsoft.com/office/drawing/2014/chart" uri="{C3380CC4-5D6E-409C-BE32-E72D297353CC}">
                <c16:uniqueId val="{00000003-4AB6-4E2F-B38F-9E21549BCA7C}"/>
              </c:ext>
            </c:extLst>
          </c:dPt>
          <c:dPt>
            <c:idx val="2"/>
            <c:bubble3D val="0"/>
            <c:spPr>
              <a:solidFill>
                <a:schemeClr val="bg1">
                  <a:lumMod val="85000"/>
                </a:schemeClr>
              </a:solidFill>
              <a:ln>
                <a:solidFill>
                  <a:schemeClr val="bg1"/>
                </a:solidFill>
              </a:ln>
            </c:spPr>
            <c:extLst xmlns:c16r2="http://schemas.microsoft.com/office/drawing/2015/06/chart">
              <c:ext xmlns:c16="http://schemas.microsoft.com/office/drawing/2014/chart" uri="{C3380CC4-5D6E-409C-BE32-E72D297353CC}">
                <c16:uniqueId val="{00000005-4AB6-4E2F-B38F-9E21549BCA7C}"/>
              </c:ext>
            </c:extLst>
          </c:dPt>
          <c:dPt>
            <c:idx val="3"/>
            <c:bubble3D val="0"/>
            <c:spPr>
              <a:solidFill>
                <a:schemeClr val="bg1">
                  <a:lumMod val="85000"/>
                </a:schemeClr>
              </a:solidFill>
              <a:ln>
                <a:solidFill>
                  <a:schemeClr val="bg1"/>
                </a:solidFill>
              </a:ln>
            </c:spPr>
            <c:extLst xmlns:c16r2="http://schemas.microsoft.com/office/drawing/2015/06/chart">
              <c:ext xmlns:c16="http://schemas.microsoft.com/office/drawing/2014/chart" uri="{C3380CC4-5D6E-409C-BE32-E72D297353CC}">
                <c16:uniqueId val="{00000007-4AB6-4E2F-B38F-9E21549BCA7C}"/>
              </c:ext>
            </c:extLst>
          </c:dPt>
          <c:dPt>
            <c:idx val="4"/>
            <c:bubble3D val="0"/>
            <c:spPr>
              <a:solidFill>
                <a:schemeClr val="bg1">
                  <a:lumMod val="85000"/>
                </a:schemeClr>
              </a:solidFill>
              <a:ln>
                <a:solidFill>
                  <a:schemeClr val="bg1"/>
                </a:solidFill>
              </a:ln>
            </c:spPr>
            <c:extLst xmlns:c16r2="http://schemas.microsoft.com/office/drawing/2015/06/chart">
              <c:ext xmlns:c16="http://schemas.microsoft.com/office/drawing/2014/chart" uri="{C3380CC4-5D6E-409C-BE32-E72D297353CC}">
                <c16:uniqueId val="{00000009-4AB6-4E2F-B38F-9E21549BCA7C}"/>
              </c:ext>
            </c:extLst>
          </c:dPt>
          <c:dPt>
            <c:idx val="5"/>
            <c:bubble3D val="0"/>
            <c:spPr>
              <a:solidFill>
                <a:schemeClr val="bg1">
                  <a:lumMod val="85000"/>
                </a:schemeClr>
              </a:solidFill>
              <a:ln>
                <a:solidFill>
                  <a:schemeClr val="bg1"/>
                </a:solidFill>
              </a:ln>
            </c:spPr>
            <c:extLst xmlns:c16r2="http://schemas.microsoft.com/office/drawing/2015/06/chart">
              <c:ext xmlns:c16="http://schemas.microsoft.com/office/drawing/2014/chart" uri="{C3380CC4-5D6E-409C-BE32-E72D297353CC}">
                <c16:uniqueId val="{0000000B-4AB6-4E2F-B38F-9E21549BCA7C}"/>
              </c:ext>
            </c:extLst>
          </c:dPt>
          <c:dPt>
            <c:idx val="6"/>
            <c:bubble3D val="0"/>
            <c:extLst xmlns:c16r2="http://schemas.microsoft.com/office/drawing/2015/06/chart">
              <c:ext xmlns:c16="http://schemas.microsoft.com/office/drawing/2014/chart" uri="{C3380CC4-5D6E-409C-BE32-E72D297353CC}">
                <c16:uniqueId val="{0000000C-4AB6-4E2F-B38F-9E21549BCA7C}"/>
              </c:ext>
            </c:extLst>
          </c:dPt>
          <c:dPt>
            <c:idx val="7"/>
            <c:bubble3D val="0"/>
            <c:extLst xmlns:c16r2="http://schemas.microsoft.com/office/drawing/2015/06/chart">
              <c:ext xmlns:c16="http://schemas.microsoft.com/office/drawing/2014/chart" uri="{C3380CC4-5D6E-409C-BE32-E72D297353CC}">
                <c16:uniqueId val="{0000000D-4AB6-4E2F-B38F-9E21549BCA7C}"/>
              </c:ext>
            </c:extLst>
          </c:dPt>
          <c:dPt>
            <c:idx val="8"/>
            <c:bubble3D val="0"/>
            <c:extLst xmlns:c16r2="http://schemas.microsoft.com/office/drawing/2015/06/chart">
              <c:ext xmlns:c16="http://schemas.microsoft.com/office/drawing/2014/chart" uri="{C3380CC4-5D6E-409C-BE32-E72D297353CC}">
                <c16:uniqueId val="{0000000E-4AB6-4E2F-B38F-9E21549BCA7C}"/>
              </c:ext>
            </c:extLst>
          </c:dPt>
          <c:dPt>
            <c:idx val="9"/>
            <c:bubble3D val="0"/>
            <c:extLst xmlns:c16r2="http://schemas.microsoft.com/office/drawing/2015/06/chart">
              <c:ext xmlns:c16="http://schemas.microsoft.com/office/drawing/2014/chart" uri="{C3380CC4-5D6E-409C-BE32-E72D297353CC}">
                <c16:uniqueId val="{0000000F-4AB6-4E2F-B38F-9E21549BCA7C}"/>
              </c:ext>
            </c:extLst>
          </c:dPt>
          <c:dPt>
            <c:idx val="10"/>
            <c:bubble3D val="0"/>
            <c:extLst xmlns:c16r2="http://schemas.microsoft.com/office/drawing/2015/06/chart">
              <c:ext xmlns:c16="http://schemas.microsoft.com/office/drawing/2014/chart" uri="{C3380CC4-5D6E-409C-BE32-E72D297353CC}">
                <c16:uniqueId val="{00000010-4AB6-4E2F-B38F-9E21549BCA7C}"/>
              </c:ext>
            </c:extLst>
          </c:dPt>
          <c:dPt>
            <c:idx val="11"/>
            <c:bubble3D val="0"/>
            <c:extLst xmlns:c16r2="http://schemas.microsoft.com/office/drawing/2015/06/chart">
              <c:ext xmlns:c16="http://schemas.microsoft.com/office/drawing/2014/chart" uri="{C3380CC4-5D6E-409C-BE32-E72D297353CC}">
                <c16:uniqueId val="{00000011-4AB6-4E2F-B38F-9E21549BCA7C}"/>
              </c:ext>
            </c:extLst>
          </c:dPt>
          <c:dPt>
            <c:idx val="12"/>
            <c:bubble3D val="0"/>
            <c:extLst xmlns:c16r2="http://schemas.microsoft.com/office/drawing/2015/06/chart">
              <c:ext xmlns:c16="http://schemas.microsoft.com/office/drawing/2014/chart" uri="{C3380CC4-5D6E-409C-BE32-E72D297353CC}">
                <c16:uniqueId val="{00000012-4AB6-4E2F-B38F-9E21549BCA7C}"/>
              </c:ext>
            </c:extLst>
          </c:dPt>
          <c:dPt>
            <c:idx val="13"/>
            <c:bubble3D val="0"/>
            <c:extLst xmlns:c16r2="http://schemas.microsoft.com/office/drawing/2015/06/chart">
              <c:ext xmlns:c16="http://schemas.microsoft.com/office/drawing/2014/chart" uri="{C3380CC4-5D6E-409C-BE32-E72D297353CC}">
                <c16:uniqueId val="{00000013-4AB6-4E2F-B38F-9E21549BCA7C}"/>
              </c:ext>
            </c:extLst>
          </c:dPt>
          <c:dPt>
            <c:idx val="14"/>
            <c:bubble3D val="0"/>
            <c:extLst xmlns:c16r2="http://schemas.microsoft.com/office/drawing/2015/06/chart">
              <c:ext xmlns:c16="http://schemas.microsoft.com/office/drawing/2014/chart" uri="{C3380CC4-5D6E-409C-BE32-E72D297353CC}">
                <c16:uniqueId val="{00000014-4AB6-4E2F-B38F-9E21549BCA7C}"/>
              </c:ext>
            </c:extLst>
          </c:dPt>
          <c:dPt>
            <c:idx val="15"/>
            <c:bubble3D val="0"/>
            <c:extLst xmlns:c16r2="http://schemas.microsoft.com/office/drawing/2015/06/chart">
              <c:ext xmlns:c16="http://schemas.microsoft.com/office/drawing/2014/chart" uri="{C3380CC4-5D6E-409C-BE32-E72D297353CC}">
                <c16:uniqueId val="{00000015-4AB6-4E2F-B38F-9E21549BCA7C}"/>
              </c:ext>
            </c:extLst>
          </c:dPt>
          <c:dPt>
            <c:idx val="16"/>
            <c:bubble3D val="0"/>
            <c:extLst xmlns:c16r2="http://schemas.microsoft.com/office/drawing/2015/06/chart">
              <c:ext xmlns:c16="http://schemas.microsoft.com/office/drawing/2014/chart" uri="{C3380CC4-5D6E-409C-BE32-E72D297353CC}">
                <c16:uniqueId val="{00000016-4AB6-4E2F-B38F-9E21549BCA7C}"/>
              </c:ext>
            </c:extLst>
          </c:dPt>
          <c:dPt>
            <c:idx val="17"/>
            <c:bubble3D val="0"/>
            <c:extLst xmlns:c16r2="http://schemas.microsoft.com/office/drawing/2015/06/chart">
              <c:ext xmlns:c16="http://schemas.microsoft.com/office/drawing/2014/chart" uri="{C3380CC4-5D6E-409C-BE32-E72D297353CC}">
                <c16:uniqueId val="{00000017-4AB6-4E2F-B38F-9E21549BCA7C}"/>
              </c:ext>
            </c:extLst>
          </c:dPt>
          <c:dPt>
            <c:idx val="18"/>
            <c:bubble3D val="0"/>
            <c:extLst xmlns:c16r2="http://schemas.microsoft.com/office/drawing/2015/06/chart">
              <c:ext xmlns:c16="http://schemas.microsoft.com/office/drawing/2014/chart" uri="{C3380CC4-5D6E-409C-BE32-E72D297353CC}">
                <c16:uniqueId val="{00000018-4AB6-4E2F-B38F-9E21549BCA7C}"/>
              </c:ext>
            </c:extLst>
          </c:dPt>
          <c:dPt>
            <c:idx val="19"/>
            <c:bubble3D val="0"/>
            <c:extLst xmlns:c16r2="http://schemas.microsoft.com/office/drawing/2015/06/chart">
              <c:ext xmlns:c16="http://schemas.microsoft.com/office/drawing/2014/chart" uri="{C3380CC4-5D6E-409C-BE32-E72D297353CC}">
                <c16:uniqueId val="{00000019-4AB6-4E2F-B38F-9E21549BCA7C}"/>
              </c:ext>
            </c:extLst>
          </c:dPt>
          <c:dPt>
            <c:idx val="20"/>
            <c:bubble3D val="0"/>
            <c:extLst xmlns:c16r2="http://schemas.microsoft.com/office/drawing/2015/06/chart">
              <c:ext xmlns:c16="http://schemas.microsoft.com/office/drawing/2014/chart" uri="{C3380CC4-5D6E-409C-BE32-E72D297353CC}">
                <c16:uniqueId val="{0000001A-4AB6-4E2F-B38F-9E21549BCA7C}"/>
              </c:ext>
            </c:extLst>
          </c:dPt>
          <c:dLbls>
            <c:dLbl>
              <c:idx val="1"/>
              <c:layout>
                <c:manualLayout>
                  <c:x val="-0.048871683896065"/>
                  <c:y val="0.0884203674917245"/>
                </c:manualLayout>
              </c:layout>
              <c:tx>
                <c:rich>
                  <a:bodyPr/>
                  <a:lstStyle/>
                  <a:p>
                    <a:r>
                      <a:rPr lang="en-GB"/>
                      <a:t>DOM</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3-4AB6-4E2F-B38F-9E21549BCA7C}"/>
                </c:ext>
                <c:ext xmlns:c15="http://schemas.microsoft.com/office/drawing/2012/chart" uri="{CE6537A1-D6FC-4f65-9D91-7224C49458BB}"/>
              </c:extLst>
            </c:dLbl>
            <c:dLbl>
              <c:idx val="6"/>
              <c:layout>
                <c:manualLayout>
                  <c:x val="-0.0789772053598045"/>
                  <c:y val="-0.043192787365097"/>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C-4AB6-4E2F-B38F-9E21549BCA7C}"/>
                </c:ext>
                <c:ext xmlns:c15="http://schemas.microsoft.com/office/drawing/2012/chart" uri="{CE6537A1-D6FC-4f65-9D91-7224C49458BB}"/>
              </c:extLst>
            </c:dLbl>
            <c:dLbl>
              <c:idx val="15"/>
              <c:tx>
                <c:rich>
                  <a:bodyPr/>
                  <a:lstStyle/>
                  <a:p>
                    <a:r>
                      <a:rPr lang="en-GB"/>
                      <a:t>Haití</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5-4AB6-4E2F-B38F-9E21549BCA7C}"/>
                </c:ext>
                <c:ext xmlns:c15="http://schemas.microsoft.com/office/drawing/2012/chart" uri="{CE6537A1-D6FC-4f65-9D91-7224C49458BB}"/>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inEnd"/>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'9.6'!$N$36:$N$56</c:f>
              <c:strCache>
                <c:ptCount val="21"/>
                <c:pt idx="0">
                  <c:v>BRA</c:v>
                </c:pt>
                <c:pt idx="1">
                  <c:v>DOM</c:v>
                </c:pt>
                <c:pt idx="2">
                  <c:v>ECU</c:v>
                </c:pt>
                <c:pt idx="3">
                  <c:v>MEX</c:v>
                </c:pt>
                <c:pt idx="4">
                  <c:v>PAN</c:v>
                </c:pt>
                <c:pt idx="5">
                  <c:v>ESA</c:v>
                </c:pt>
                <c:pt idx="6">
                  <c:v>ATG</c:v>
                </c:pt>
                <c:pt idx="7">
                  <c:v>ARG</c:v>
                </c:pt>
                <c:pt idx="8">
                  <c:v>BHS</c:v>
                </c:pt>
                <c:pt idx="9">
                  <c:v>BLZ</c:v>
                </c:pt>
                <c:pt idx="10">
                  <c:v>CHL</c:v>
                </c:pt>
                <c:pt idx="11">
                  <c:v>COL</c:v>
                </c:pt>
                <c:pt idx="12">
                  <c:v>CRI</c:v>
                </c:pt>
                <c:pt idx="13">
                  <c:v>DMA</c:v>
                </c:pt>
                <c:pt idx="14">
                  <c:v>GTM</c:v>
                </c:pt>
                <c:pt idx="15">
                  <c:v>HTI</c:v>
                </c:pt>
                <c:pt idx="16">
                  <c:v>HND</c:v>
                </c:pt>
                <c:pt idx="17">
                  <c:v>JAM</c:v>
                </c:pt>
                <c:pt idx="18">
                  <c:v>PRY</c:v>
                </c:pt>
                <c:pt idx="19">
                  <c:v>PER</c:v>
                </c:pt>
                <c:pt idx="20">
                  <c:v>URY</c:v>
                </c:pt>
              </c:strCache>
            </c:strRef>
          </c:cat>
          <c:val>
            <c:numRef>
              <c:f>'9.6'!$O$36:$O$56</c:f>
              <c:numCache>
                <c:formatCode>General</c:formatCode>
                <c:ptCount val="21"/>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numCache>
            </c:numRef>
          </c:val>
          <c:extLst xmlns:c16r2="http://schemas.microsoft.com/office/drawing/2015/06/chart">
            <c:ext xmlns:c16="http://schemas.microsoft.com/office/drawing/2014/chart" uri="{C3380CC4-5D6E-409C-BE32-E72D297353CC}">
              <c16:uniqueId val="{0000001B-4AB6-4E2F-B38F-9E21549BCA7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68434484299"/>
          <c:y val="0.030877186157826"/>
          <c:w val="0.788790599718375"/>
          <c:h val="0.938245627684348"/>
        </c:manualLayout>
      </c:layout>
      <c:pieChart>
        <c:varyColors val="1"/>
        <c:ser>
          <c:idx val="0"/>
          <c:order val="0"/>
          <c:spPr>
            <a:solidFill>
              <a:schemeClr val="accent1"/>
            </a:solidFill>
            <a:ln>
              <a:solidFill>
                <a:schemeClr val="bg1"/>
              </a:solidFill>
            </a:ln>
          </c:spPr>
          <c:dPt>
            <c:idx val="0"/>
            <c:bubble3D val="0"/>
            <c:spPr>
              <a:solidFill>
                <a:schemeClr val="bg1">
                  <a:lumMod val="85000"/>
                </a:schemeClr>
              </a:solidFill>
              <a:ln>
                <a:solidFill>
                  <a:schemeClr val="bg1"/>
                </a:solidFill>
              </a:ln>
            </c:spPr>
            <c:extLst xmlns:c16r2="http://schemas.microsoft.com/office/drawing/2015/06/chart">
              <c:ext xmlns:c16="http://schemas.microsoft.com/office/drawing/2014/chart" uri="{C3380CC4-5D6E-409C-BE32-E72D297353CC}">
                <c16:uniqueId val="{00000001-2FF6-4036-9292-704EE85C3E70}"/>
              </c:ext>
            </c:extLst>
          </c:dPt>
          <c:dPt>
            <c:idx val="1"/>
            <c:bubble3D val="0"/>
            <c:spPr>
              <a:solidFill>
                <a:schemeClr val="bg1">
                  <a:lumMod val="85000"/>
                </a:schemeClr>
              </a:solidFill>
              <a:ln>
                <a:solidFill>
                  <a:schemeClr val="bg1"/>
                </a:solidFill>
              </a:ln>
            </c:spPr>
            <c:extLst xmlns:c16r2="http://schemas.microsoft.com/office/drawing/2015/06/chart">
              <c:ext xmlns:c16="http://schemas.microsoft.com/office/drawing/2014/chart" uri="{C3380CC4-5D6E-409C-BE32-E72D297353CC}">
                <c16:uniqueId val="{00000003-2FF6-4036-9292-704EE85C3E70}"/>
              </c:ext>
            </c:extLst>
          </c:dPt>
          <c:dPt>
            <c:idx val="2"/>
            <c:bubble3D val="0"/>
            <c:extLst xmlns:c16r2="http://schemas.microsoft.com/office/drawing/2015/06/chart">
              <c:ext xmlns:c16="http://schemas.microsoft.com/office/drawing/2014/chart" uri="{C3380CC4-5D6E-409C-BE32-E72D297353CC}">
                <c16:uniqueId val="{00000004-2FF6-4036-9292-704EE85C3E70}"/>
              </c:ext>
            </c:extLst>
          </c:dPt>
          <c:dPt>
            <c:idx val="3"/>
            <c:bubble3D val="0"/>
            <c:extLst xmlns:c16r2="http://schemas.microsoft.com/office/drawing/2015/06/chart">
              <c:ext xmlns:c16="http://schemas.microsoft.com/office/drawing/2014/chart" uri="{C3380CC4-5D6E-409C-BE32-E72D297353CC}">
                <c16:uniqueId val="{00000005-2FF6-4036-9292-704EE85C3E70}"/>
              </c:ext>
            </c:extLst>
          </c:dPt>
          <c:dPt>
            <c:idx val="4"/>
            <c:bubble3D val="0"/>
            <c:extLst xmlns:c16r2="http://schemas.microsoft.com/office/drawing/2015/06/chart">
              <c:ext xmlns:c16="http://schemas.microsoft.com/office/drawing/2014/chart" uri="{C3380CC4-5D6E-409C-BE32-E72D297353CC}">
                <c16:uniqueId val="{00000006-2FF6-4036-9292-704EE85C3E70}"/>
              </c:ext>
            </c:extLst>
          </c:dPt>
          <c:dPt>
            <c:idx val="5"/>
            <c:bubble3D val="0"/>
            <c:extLst xmlns:c16r2="http://schemas.microsoft.com/office/drawing/2015/06/chart">
              <c:ext xmlns:c16="http://schemas.microsoft.com/office/drawing/2014/chart" uri="{C3380CC4-5D6E-409C-BE32-E72D297353CC}">
                <c16:uniqueId val="{00000007-2FF6-4036-9292-704EE85C3E70}"/>
              </c:ext>
            </c:extLst>
          </c:dPt>
          <c:dPt>
            <c:idx val="6"/>
            <c:bubble3D val="0"/>
            <c:extLst xmlns:c16r2="http://schemas.microsoft.com/office/drawing/2015/06/chart">
              <c:ext xmlns:c16="http://schemas.microsoft.com/office/drawing/2014/chart" uri="{C3380CC4-5D6E-409C-BE32-E72D297353CC}">
                <c16:uniqueId val="{00000008-2FF6-4036-9292-704EE85C3E70}"/>
              </c:ext>
            </c:extLst>
          </c:dPt>
          <c:dPt>
            <c:idx val="7"/>
            <c:bubble3D val="0"/>
            <c:extLst xmlns:c16r2="http://schemas.microsoft.com/office/drawing/2015/06/chart">
              <c:ext xmlns:c16="http://schemas.microsoft.com/office/drawing/2014/chart" uri="{C3380CC4-5D6E-409C-BE32-E72D297353CC}">
                <c16:uniqueId val="{00000009-2FF6-4036-9292-704EE85C3E70}"/>
              </c:ext>
            </c:extLst>
          </c:dPt>
          <c:dPt>
            <c:idx val="8"/>
            <c:bubble3D val="0"/>
            <c:extLst xmlns:c16r2="http://schemas.microsoft.com/office/drawing/2015/06/chart">
              <c:ext xmlns:c16="http://schemas.microsoft.com/office/drawing/2014/chart" uri="{C3380CC4-5D6E-409C-BE32-E72D297353CC}">
                <c16:uniqueId val="{0000000A-2FF6-4036-9292-704EE85C3E70}"/>
              </c:ext>
            </c:extLst>
          </c:dPt>
          <c:dPt>
            <c:idx val="9"/>
            <c:bubble3D val="0"/>
            <c:extLst xmlns:c16r2="http://schemas.microsoft.com/office/drawing/2015/06/chart">
              <c:ext xmlns:c16="http://schemas.microsoft.com/office/drawing/2014/chart" uri="{C3380CC4-5D6E-409C-BE32-E72D297353CC}">
                <c16:uniqueId val="{0000000B-2FF6-4036-9292-704EE85C3E70}"/>
              </c:ext>
            </c:extLst>
          </c:dPt>
          <c:dPt>
            <c:idx val="10"/>
            <c:bubble3D val="0"/>
            <c:extLst xmlns:c16r2="http://schemas.microsoft.com/office/drawing/2015/06/chart">
              <c:ext xmlns:c16="http://schemas.microsoft.com/office/drawing/2014/chart" uri="{C3380CC4-5D6E-409C-BE32-E72D297353CC}">
                <c16:uniqueId val="{0000000C-2FF6-4036-9292-704EE85C3E70}"/>
              </c:ext>
            </c:extLst>
          </c:dPt>
          <c:dPt>
            <c:idx val="11"/>
            <c:bubble3D val="0"/>
            <c:extLst xmlns:c16r2="http://schemas.microsoft.com/office/drawing/2015/06/chart">
              <c:ext xmlns:c16="http://schemas.microsoft.com/office/drawing/2014/chart" uri="{C3380CC4-5D6E-409C-BE32-E72D297353CC}">
                <c16:uniqueId val="{0000000D-2FF6-4036-9292-704EE85C3E70}"/>
              </c:ext>
            </c:extLst>
          </c:dPt>
          <c:dPt>
            <c:idx val="12"/>
            <c:bubble3D val="0"/>
            <c:extLst xmlns:c16r2="http://schemas.microsoft.com/office/drawing/2015/06/chart">
              <c:ext xmlns:c16="http://schemas.microsoft.com/office/drawing/2014/chart" uri="{C3380CC4-5D6E-409C-BE32-E72D297353CC}">
                <c16:uniqueId val="{0000000E-2FF6-4036-9292-704EE85C3E70}"/>
              </c:ext>
            </c:extLst>
          </c:dPt>
          <c:dPt>
            <c:idx val="13"/>
            <c:bubble3D val="0"/>
            <c:extLst xmlns:c16r2="http://schemas.microsoft.com/office/drawing/2015/06/chart">
              <c:ext xmlns:c16="http://schemas.microsoft.com/office/drawing/2014/chart" uri="{C3380CC4-5D6E-409C-BE32-E72D297353CC}">
                <c16:uniqueId val="{0000000F-2FF6-4036-9292-704EE85C3E70}"/>
              </c:ext>
            </c:extLst>
          </c:dPt>
          <c:dPt>
            <c:idx val="14"/>
            <c:bubble3D val="0"/>
            <c:extLst xmlns:c16r2="http://schemas.microsoft.com/office/drawing/2015/06/chart">
              <c:ext xmlns:c16="http://schemas.microsoft.com/office/drawing/2014/chart" uri="{C3380CC4-5D6E-409C-BE32-E72D297353CC}">
                <c16:uniqueId val="{00000010-2FF6-4036-9292-704EE85C3E70}"/>
              </c:ext>
            </c:extLst>
          </c:dPt>
          <c:dPt>
            <c:idx val="15"/>
            <c:bubble3D val="0"/>
            <c:extLst xmlns:c16r2="http://schemas.microsoft.com/office/drawing/2015/06/chart">
              <c:ext xmlns:c16="http://schemas.microsoft.com/office/drawing/2014/chart" uri="{C3380CC4-5D6E-409C-BE32-E72D297353CC}">
                <c16:uniqueId val="{00000011-2FF6-4036-9292-704EE85C3E70}"/>
              </c:ext>
            </c:extLst>
          </c:dPt>
          <c:dPt>
            <c:idx val="16"/>
            <c:bubble3D val="0"/>
            <c:extLst xmlns:c16r2="http://schemas.microsoft.com/office/drawing/2015/06/chart">
              <c:ext xmlns:c16="http://schemas.microsoft.com/office/drawing/2014/chart" uri="{C3380CC4-5D6E-409C-BE32-E72D297353CC}">
                <c16:uniqueId val="{00000012-2FF6-4036-9292-704EE85C3E70}"/>
              </c:ext>
            </c:extLst>
          </c:dPt>
          <c:dPt>
            <c:idx val="17"/>
            <c:bubble3D val="0"/>
            <c:extLst xmlns:c16r2="http://schemas.microsoft.com/office/drawing/2015/06/chart">
              <c:ext xmlns:c16="http://schemas.microsoft.com/office/drawing/2014/chart" uri="{C3380CC4-5D6E-409C-BE32-E72D297353CC}">
                <c16:uniqueId val="{00000013-2FF6-4036-9292-704EE85C3E70}"/>
              </c:ext>
            </c:extLst>
          </c:dPt>
          <c:dPt>
            <c:idx val="18"/>
            <c:bubble3D val="0"/>
            <c:extLst xmlns:c16r2="http://schemas.microsoft.com/office/drawing/2015/06/chart">
              <c:ext xmlns:c16="http://schemas.microsoft.com/office/drawing/2014/chart" uri="{C3380CC4-5D6E-409C-BE32-E72D297353CC}">
                <c16:uniqueId val="{00000014-2FF6-4036-9292-704EE85C3E70}"/>
              </c:ext>
            </c:extLst>
          </c:dPt>
          <c:dPt>
            <c:idx val="19"/>
            <c:bubble3D val="0"/>
            <c:extLst xmlns:c16r2="http://schemas.microsoft.com/office/drawing/2015/06/chart">
              <c:ext xmlns:c16="http://schemas.microsoft.com/office/drawing/2014/chart" uri="{C3380CC4-5D6E-409C-BE32-E72D297353CC}">
                <c16:uniqueId val="{00000015-2FF6-4036-9292-704EE85C3E70}"/>
              </c:ext>
            </c:extLst>
          </c:dPt>
          <c:dLbls>
            <c:dLbl>
              <c:idx val="0"/>
              <c:layout>
                <c:manualLayout>
                  <c:x val="-0.138874975803114"/>
                  <c:y val="0.0968809842506458"/>
                </c:manualLayout>
              </c:layout>
              <c:tx>
                <c:rich>
                  <a:bodyPr/>
                  <a:lstStyle/>
                  <a:p>
                    <a:r>
                      <a:rPr lang="en-GB"/>
                      <a:t>DOM</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2FF6-4036-9292-704EE85C3E70}"/>
                </c:ext>
                <c:ext xmlns:c15="http://schemas.microsoft.com/office/drawing/2012/chart" uri="{CE6537A1-D6FC-4f65-9D91-7224C49458BB}"/>
              </c:extLst>
            </c:dLbl>
            <c:dLbl>
              <c:idx val="1"/>
              <c:layout>
                <c:manualLayout>
                  <c:x val="-0.12215497201004"/>
                  <c:y val="-0.0794637757781405"/>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3-2FF6-4036-9292-704EE85C3E70}"/>
                </c:ext>
                <c:ext xmlns:c15="http://schemas.microsoft.com/office/drawing/2012/chart" uri="{CE6537A1-D6FC-4f65-9D91-7224C49458BB}"/>
              </c:extLst>
            </c:dLbl>
            <c:dLbl>
              <c:idx val="2"/>
              <c:layout>
                <c:manualLayout>
                  <c:x val="0.150685908196925"/>
                  <c:y val="-0.0794637757781405"/>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4-2FF6-4036-9292-704EE85C3E70}"/>
                </c:ext>
                <c:ext xmlns:c15="http://schemas.microsoft.com/office/drawing/2012/chart" uri="{CE6537A1-D6FC-4f65-9D91-7224C49458BB}"/>
              </c:extLst>
            </c:dLbl>
            <c:dLbl>
              <c:idx val="3"/>
              <c:layout>
                <c:manualLayout>
                  <c:x val="0.153391503301293"/>
                  <c:y val="0.0682357080843855"/>
                </c:manualLayout>
              </c:layout>
              <c:dLblPos val="bestFit"/>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5-2FF6-4036-9292-704EE85C3E70}"/>
                </c:ext>
                <c:ext xmlns:c15="http://schemas.microsoft.com/office/drawing/2012/chart" uri="{CE6537A1-D6FC-4f65-9D91-7224C49458BB}"/>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inEnd"/>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'9.6'!$L$71:$L$90</c:f>
              <c:strCache>
                <c:ptCount val="4"/>
                <c:pt idx="0">
                  <c:v>DOM</c:v>
                </c:pt>
                <c:pt idx="1">
                  <c:v>ECU</c:v>
                </c:pt>
                <c:pt idx="2">
                  <c:v>DMA</c:v>
                </c:pt>
                <c:pt idx="3">
                  <c:v>GTM</c:v>
                </c:pt>
              </c:strCache>
            </c:strRef>
          </c:cat>
          <c:val>
            <c:numRef>
              <c:f>'9.6'!$M$71:$M$90</c:f>
              <c:numCache>
                <c:formatCode>General</c:formatCode>
                <c:ptCount val="20"/>
                <c:pt idx="0">
                  <c:v>1.0</c:v>
                </c:pt>
                <c:pt idx="1">
                  <c:v>1.0</c:v>
                </c:pt>
                <c:pt idx="2">
                  <c:v>1.0</c:v>
                </c:pt>
                <c:pt idx="3">
                  <c:v>1.0</c:v>
                </c:pt>
              </c:numCache>
            </c:numRef>
          </c:val>
          <c:extLst xmlns:c16r2="http://schemas.microsoft.com/office/drawing/2015/06/chart">
            <c:ext xmlns:c16="http://schemas.microsoft.com/office/drawing/2014/chart" uri="{C3380CC4-5D6E-409C-BE32-E72D297353CC}">
              <c16:uniqueId val="{00000016-2FF6-4036-9292-704EE85C3E7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449495247566"/>
          <c:y val="0.0601755289063443"/>
          <c:w val="0.542581063042228"/>
          <c:h val="0.930139241069443"/>
        </c:manualLayout>
      </c:layout>
      <c:pieChart>
        <c:varyColors val="1"/>
        <c:ser>
          <c:idx val="0"/>
          <c:order val="0"/>
          <c:spPr>
            <a:solidFill>
              <a:schemeClr val="accent1"/>
            </a:solidFill>
            <a:ln>
              <a:solidFill>
                <a:schemeClr val="bg1"/>
              </a:solidFill>
            </a:ln>
          </c:spPr>
          <c:dPt>
            <c:idx val="0"/>
            <c:bubble3D val="0"/>
            <c:spPr>
              <a:solidFill>
                <a:schemeClr val="bg1">
                  <a:lumMod val="85000"/>
                </a:schemeClr>
              </a:solidFill>
              <a:ln>
                <a:solidFill>
                  <a:schemeClr val="bg1"/>
                </a:solidFill>
              </a:ln>
            </c:spPr>
            <c:extLst xmlns:c16r2="http://schemas.microsoft.com/office/drawing/2015/06/chart">
              <c:ext xmlns:c16="http://schemas.microsoft.com/office/drawing/2014/chart" uri="{C3380CC4-5D6E-409C-BE32-E72D297353CC}">
                <c16:uniqueId val="{00000001-891A-424E-91A8-90B3EEC8AD1E}"/>
              </c:ext>
            </c:extLst>
          </c:dPt>
          <c:dPt>
            <c:idx val="1"/>
            <c:bubble3D val="0"/>
            <c:extLst xmlns:c16r2="http://schemas.microsoft.com/office/drawing/2015/06/chart">
              <c:ext xmlns:c16="http://schemas.microsoft.com/office/drawing/2014/chart" uri="{C3380CC4-5D6E-409C-BE32-E72D297353CC}">
                <c16:uniqueId val="{00000002-891A-424E-91A8-90B3EEC8AD1E}"/>
              </c:ext>
            </c:extLst>
          </c:dPt>
          <c:dPt>
            <c:idx val="2"/>
            <c:bubble3D val="0"/>
            <c:extLst xmlns:c16r2="http://schemas.microsoft.com/office/drawing/2015/06/chart">
              <c:ext xmlns:c16="http://schemas.microsoft.com/office/drawing/2014/chart" uri="{C3380CC4-5D6E-409C-BE32-E72D297353CC}">
                <c16:uniqueId val="{00000003-891A-424E-91A8-90B3EEC8AD1E}"/>
              </c:ext>
            </c:extLst>
          </c:dPt>
          <c:dPt>
            <c:idx val="3"/>
            <c:bubble3D val="0"/>
            <c:extLst xmlns:c16r2="http://schemas.microsoft.com/office/drawing/2015/06/chart">
              <c:ext xmlns:c16="http://schemas.microsoft.com/office/drawing/2014/chart" uri="{C3380CC4-5D6E-409C-BE32-E72D297353CC}">
                <c16:uniqueId val="{00000004-891A-424E-91A8-90B3EEC8AD1E}"/>
              </c:ext>
            </c:extLst>
          </c:dPt>
          <c:dPt>
            <c:idx val="4"/>
            <c:bubble3D val="0"/>
            <c:extLst xmlns:c16r2="http://schemas.microsoft.com/office/drawing/2015/06/chart">
              <c:ext xmlns:c16="http://schemas.microsoft.com/office/drawing/2014/chart" uri="{C3380CC4-5D6E-409C-BE32-E72D297353CC}">
                <c16:uniqueId val="{00000005-891A-424E-91A8-90B3EEC8AD1E}"/>
              </c:ext>
            </c:extLst>
          </c:dPt>
          <c:dPt>
            <c:idx val="5"/>
            <c:bubble3D val="0"/>
            <c:extLst xmlns:c16r2="http://schemas.microsoft.com/office/drawing/2015/06/chart">
              <c:ext xmlns:c16="http://schemas.microsoft.com/office/drawing/2014/chart" uri="{C3380CC4-5D6E-409C-BE32-E72D297353CC}">
                <c16:uniqueId val="{00000006-891A-424E-91A8-90B3EEC8AD1E}"/>
              </c:ext>
            </c:extLst>
          </c:dPt>
          <c:dPt>
            <c:idx val="6"/>
            <c:bubble3D val="0"/>
            <c:extLst xmlns:c16r2="http://schemas.microsoft.com/office/drawing/2015/06/chart">
              <c:ext xmlns:c16="http://schemas.microsoft.com/office/drawing/2014/chart" uri="{C3380CC4-5D6E-409C-BE32-E72D297353CC}">
                <c16:uniqueId val="{00000007-891A-424E-91A8-90B3EEC8AD1E}"/>
              </c:ext>
            </c:extLst>
          </c:dPt>
          <c:dPt>
            <c:idx val="7"/>
            <c:bubble3D val="0"/>
            <c:extLst xmlns:c16r2="http://schemas.microsoft.com/office/drawing/2015/06/chart">
              <c:ext xmlns:c16="http://schemas.microsoft.com/office/drawing/2014/chart" uri="{C3380CC4-5D6E-409C-BE32-E72D297353CC}">
                <c16:uniqueId val="{00000008-891A-424E-91A8-90B3EEC8AD1E}"/>
              </c:ext>
            </c:extLst>
          </c:dPt>
          <c:dPt>
            <c:idx val="8"/>
            <c:bubble3D val="0"/>
            <c:extLst xmlns:c16r2="http://schemas.microsoft.com/office/drawing/2015/06/chart">
              <c:ext xmlns:c16="http://schemas.microsoft.com/office/drawing/2014/chart" uri="{C3380CC4-5D6E-409C-BE32-E72D297353CC}">
                <c16:uniqueId val="{00000009-891A-424E-91A8-90B3EEC8AD1E}"/>
              </c:ext>
            </c:extLst>
          </c:dPt>
          <c:dPt>
            <c:idx val="9"/>
            <c:bubble3D val="0"/>
            <c:extLst xmlns:c16r2="http://schemas.microsoft.com/office/drawing/2015/06/chart">
              <c:ext xmlns:c16="http://schemas.microsoft.com/office/drawing/2014/chart" uri="{C3380CC4-5D6E-409C-BE32-E72D297353CC}">
                <c16:uniqueId val="{0000000A-891A-424E-91A8-90B3EEC8AD1E}"/>
              </c:ext>
            </c:extLst>
          </c:dPt>
          <c:dPt>
            <c:idx val="10"/>
            <c:bubble3D val="0"/>
            <c:extLst xmlns:c16r2="http://schemas.microsoft.com/office/drawing/2015/06/chart">
              <c:ext xmlns:c16="http://schemas.microsoft.com/office/drawing/2014/chart" uri="{C3380CC4-5D6E-409C-BE32-E72D297353CC}">
                <c16:uniqueId val="{0000000B-891A-424E-91A8-90B3EEC8AD1E}"/>
              </c:ext>
            </c:extLst>
          </c:dPt>
          <c:dPt>
            <c:idx val="11"/>
            <c:bubble3D val="0"/>
            <c:extLst xmlns:c16r2="http://schemas.microsoft.com/office/drawing/2015/06/chart">
              <c:ext xmlns:c16="http://schemas.microsoft.com/office/drawing/2014/chart" uri="{C3380CC4-5D6E-409C-BE32-E72D297353CC}">
                <c16:uniqueId val="{0000000C-891A-424E-91A8-90B3EEC8AD1E}"/>
              </c:ext>
            </c:extLst>
          </c:dPt>
          <c:dPt>
            <c:idx val="12"/>
            <c:bubble3D val="0"/>
            <c:extLst xmlns:c16r2="http://schemas.microsoft.com/office/drawing/2015/06/chart">
              <c:ext xmlns:c16="http://schemas.microsoft.com/office/drawing/2014/chart" uri="{C3380CC4-5D6E-409C-BE32-E72D297353CC}">
                <c16:uniqueId val="{0000000D-891A-424E-91A8-90B3EEC8AD1E}"/>
              </c:ext>
            </c:extLst>
          </c:dPt>
          <c:dPt>
            <c:idx val="13"/>
            <c:bubble3D val="0"/>
            <c:extLst xmlns:c16r2="http://schemas.microsoft.com/office/drawing/2015/06/chart">
              <c:ext xmlns:c16="http://schemas.microsoft.com/office/drawing/2014/chart" uri="{C3380CC4-5D6E-409C-BE32-E72D297353CC}">
                <c16:uniqueId val="{0000000E-891A-424E-91A8-90B3EEC8AD1E}"/>
              </c:ext>
            </c:extLst>
          </c:dPt>
          <c:dPt>
            <c:idx val="14"/>
            <c:bubble3D val="0"/>
            <c:extLst xmlns:c16r2="http://schemas.microsoft.com/office/drawing/2015/06/chart">
              <c:ext xmlns:c16="http://schemas.microsoft.com/office/drawing/2014/chart" uri="{C3380CC4-5D6E-409C-BE32-E72D297353CC}">
                <c16:uniqueId val="{0000000F-891A-424E-91A8-90B3EEC8AD1E}"/>
              </c:ext>
            </c:extLst>
          </c:dPt>
          <c:dPt>
            <c:idx val="15"/>
            <c:bubble3D val="0"/>
            <c:extLst xmlns:c16r2="http://schemas.microsoft.com/office/drawing/2015/06/chart">
              <c:ext xmlns:c16="http://schemas.microsoft.com/office/drawing/2014/chart" uri="{C3380CC4-5D6E-409C-BE32-E72D297353CC}">
                <c16:uniqueId val="{00000010-891A-424E-91A8-90B3EEC8AD1E}"/>
              </c:ext>
            </c:extLst>
          </c:dPt>
          <c:dLbls>
            <c:dLbl>
              <c:idx val="1"/>
              <c:layout>
                <c:manualLayout>
                  <c:x val="-0.0819266628329662"/>
                  <c:y val="0.14201623102197"/>
                </c:manualLayout>
              </c:layout>
              <c:tx>
                <c:rich>
                  <a:bodyPr/>
                  <a:lstStyle/>
                  <a:p>
                    <a:r>
                      <a:rPr lang="en-US"/>
                      <a:t>ARG</a:t>
                    </a:r>
                  </a:p>
                </c:rich>
              </c:tx>
              <c:dLblPos val="bestFit"/>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2-891A-424E-91A8-90B3EEC8AD1E}"/>
                </c:ext>
                <c:ext xmlns:c15="http://schemas.microsoft.com/office/drawing/2012/chart" uri="{CE6537A1-D6FC-4f65-9D91-7224C49458BB}"/>
              </c:extLst>
            </c:dLbl>
            <c:dLbl>
              <c:idx val="7"/>
              <c:tx>
                <c:rich>
                  <a:bodyPr/>
                  <a:lstStyle/>
                  <a:p>
                    <a:pPr>
                      <a:defRPr sz="1000" b="0" i="0" u="none" strike="noStrike" baseline="0">
                        <a:solidFill>
                          <a:srgbClr val="000000"/>
                        </a:solidFill>
                        <a:latin typeface="Calibri"/>
                        <a:ea typeface="Calibri"/>
                        <a:cs typeface="Calibri"/>
                      </a:defRPr>
                    </a:pPr>
                    <a:r>
                      <a:rPr lang="en-US"/>
                      <a:t>DOM</a:t>
                    </a:r>
                  </a:p>
                </c:rich>
              </c:tx>
              <c:spPr>
                <a:noFill/>
                <a:ln w="25400">
                  <a:noFill/>
                </a:ln>
              </c:spPr>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8-891A-424E-91A8-90B3EEC8AD1E}"/>
                </c:ext>
                <c:ext xmlns:c15="http://schemas.microsoft.com/office/drawing/2012/chart" uri="{CE6537A1-D6FC-4f65-9D91-7224C49458BB}"/>
              </c:extLst>
            </c:dLbl>
            <c:dLbl>
              <c:idx val="9"/>
              <c:tx>
                <c:rich>
                  <a:bodyPr/>
                  <a:lstStyle/>
                  <a:p>
                    <a:r>
                      <a:rPr lang="en-US"/>
                      <a:t>JAM</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A-891A-424E-91A8-90B3EEC8AD1E}"/>
                </c:ext>
                <c:ext xmlns:c15="http://schemas.microsoft.com/office/drawing/2012/chart" uri="{CE6537A1-D6FC-4f65-9D91-7224C49458BB}"/>
              </c:extLst>
            </c:dLbl>
            <c:dLbl>
              <c:idx val="10"/>
              <c:tx>
                <c:rich>
                  <a:bodyPr/>
                  <a:lstStyle/>
                  <a:p>
                    <a:r>
                      <a:rPr lang="en-US"/>
                      <a:t>MEX</a:t>
                    </a:r>
                  </a:p>
                </c:rich>
              </c:tx>
              <c:dLblPos val="inEnd"/>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B-891A-424E-91A8-90B3EEC8AD1E}"/>
                </c:ext>
                <c:ext xmlns:c15="http://schemas.microsoft.com/office/drawing/2012/chart" uri="{CE6537A1-D6FC-4f65-9D91-7224C49458BB}"/>
              </c:extLst>
            </c:dLbl>
            <c:spPr>
              <a:noFill/>
              <a:ln w="25400">
                <a:noFill/>
              </a:ln>
            </c:spPr>
            <c:txPr>
              <a:bodyPr/>
              <a:lstStyle/>
              <a:p>
                <a:pPr>
                  <a:defRPr sz="900" b="0" i="0" u="none" strike="noStrike" baseline="0">
                    <a:solidFill>
                      <a:srgbClr val="000000"/>
                    </a:solidFill>
                    <a:latin typeface="Calibri"/>
                    <a:ea typeface="Calibri"/>
                    <a:cs typeface="Calibri"/>
                  </a:defRPr>
                </a:pPr>
                <a:endParaRPr lang="en-US"/>
              </a:p>
            </c:txPr>
            <c:dLblPos val="inEnd"/>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'9.6'!$N$9:$N$24</c:f>
              <c:strCache>
                <c:ptCount val="16"/>
                <c:pt idx="0">
                  <c:v>BRA</c:v>
                </c:pt>
                <c:pt idx="1">
                  <c:v>ARG</c:v>
                </c:pt>
                <c:pt idx="2">
                  <c:v>BHS</c:v>
                </c:pt>
                <c:pt idx="3">
                  <c:v>BLZ</c:v>
                </c:pt>
                <c:pt idx="4">
                  <c:v>CHL</c:v>
                </c:pt>
                <c:pt idx="5">
                  <c:v>COL</c:v>
                </c:pt>
                <c:pt idx="6">
                  <c:v>CRI</c:v>
                </c:pt>
                <c:pt idx="7">
                  <c:v>DOM</c:v>
                </c:pt>
                <c:pt idx="8">
                  <c:v>HND</c:v>
                </c:pt>
                <c:pt idx="9">
                  <c:v>JAM</c:v>
                </c:pt>
                <c:pt idx="10">
                  <c:v>MEX</c:v>
                </c:pt>
                <c:pt idx="11">
                  <c:v>NIC</c:v>
                </c:pt>
                <c:pt idx="12">
                  <c:v>PAN</c:v>
                </c:pt>
                <c:pt idx="13">
                  <c:v>PRY</c:v>
                </c:pt>
                <c:pt idx="14">
                  <c:v>PER</c:v>
                </c:pt>
                <c:pt idx="15">
                  <c:v>SLV</c:v>
                </c:pt>
              </c:strCache>
            </c:strRef>
          </c:cat>
          <c:val>
            <c:numRef>
              <c:f>'9.6'!$O$9:$O$24</c:f>
              <c:numCache>
                <c:formatCode>General</c:formatCode>
                <c:ptCount val="16"/>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numCache>
            </c:numRef>
          </c:val>
          <c:extLst xmlns:c16r2="http://schemas.microsoft.com/office/drawing/2015/06/chart">
            <c:ext xmlns:c16="http://schemas.microsoft.com/office/drawing/2014/chart" uri="{C3380CC4-5D6E-409C-BE32-E72D297353CC}">
              <c16:uniqueId val="{00000011-891A-424E-91A8-90B3EEC8AD1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21150051652"/>
          <c:y val="0.0944240823199558"/>
          <c:w val="0.656041257348602"/>
          <c:h val="0.879527894971091"/>
        </c:manualLayout>
      </c:layout>
      <c:pieChart>
        <c:varyColors val="1"/>
        <c:ser>
          <c:idx val="0"/>
          <c:order val="0"/>
          <c:dPt>
            <c:idx val="0"/>
            <c:bubble3D val="0"/>
            <c:extLst xmlns:c16r2="http://schemas.microsoft.com/office/drawing/2015/06/chart">
              <c:ext xmlns:c16="http://schemas.microsoft.com/office/drawing/2014/chart" uri="{C3380CC4-5D6E-409C-BE32-E72D297353CC}">
                <c16:uniqueId val="{00000000-3DD1-4B0E-A067-A551E5E62827}"/>
              </c:ext>
            </c:extLst>
          </c:dPt>
          <c:dPt>
            <c:idx val="1"/>
            <c:bubble3D val="0"/>
            <c:extLst xmlns:c16r2="http://schemas.microsoft.com/office/drawing/2015/06/chart">
              <c:ext xmlns:c16="http://schemas.microsoft.com/office/drawing/2014/chart" uri="{C3380CC4-5D6E-409C-BE32-E72D297353CC}">
                <c16:uniqueId val="{00000001-3DD1-4B0E-A067-A551E5E62827}"/>
              </c:ext>
            </c:extLst>
          </c:dPt>
          <c:dPt>
            <c:idx val="2"/>
            <c:bubble3D val="0"/>
            <c:extLst xmlns:c16r2="http://schemas.microsoft.com/office/drawing/2015/06/chart">
              <c:ext xmlns:c16="http://schemas.microsoft.com/office/drawing/2014/chart" uri="{C3380CC4-5D6E-409C-BE32-E72D297353CC}">
                <c16:uniqueId val="{00000002-3DD1-4B0E-A067-A551E5E62827}"/>
              </c:ext>
            </c:extLst>
          </c:dPt>
          <c:dPt>
            <c:idx val="3"/>
            <c:bubble3D val="0"/>
            <c:extLst xmlns:c16r2="http://schemas.microsoft.com/office/drawing/2015/06/chart">
              <c:ext xmlns:c16="http://schemas.microsoft.com/office/drawing/2014/chart" uri="{C3380CC4-5D6E-409C-BE32-E72D297353CC}">
                <c16:uniqueId val="{00000003-3DD1-4B0E-A067-A551E5E62827}"/>
              </c:ext>
            </c:extLst>
          </c:dPt>
          <c:dPt>
            <c:idx val="4"/>
            <c:bubble3D val="0"/>
            <c:extLst xmlns:c16r2="http://schemas.microsoft.com/office/drawing/2015/06/chart">
              <c:ext xmlns:c16="http://schemas.microsoft.com/office/drawing/2014/chart" uri="{C3380CC4-5D6E-409C-BE32-E72D297353CC}">
                <c16:uniqueId val="{00000004-3DD1-4B0E-A067-A551E5E62827}"/>
              </c:ext>
            </c:extLst>
          </c:dPt>
          <c:dPt>
            <c:idx val="5"/>
            <c:bubble3D val="0"/>
            <c:extLst xmlns:c16r2="http://schemas.microsoft.com/office/drawing/2015/06/chart">
              <c:ext xmlns:c16="http://schemas.microsoft.com/office/drawing/2014/chart" uri="{C3380CC4-5D6E-409C-BE32-E72D297353CC}">
                <c16:uniqueId val="{00000005-3DD1-4B0E-A067-A551E5E62827}"/>
              </c:ext>
            </c:extLst>
          </c:dPt>
          <c:dPt>
            <c:idx val="6"/>
            <c:bubble3D val="0"/>
            <c:extLst xmlns:c16r2="http://schemas.microsoft.com/office/drawing/2015/06/chart">
              <c:ext xmlns:c16="http://schemas.microsoft.com/office/drawing/2014/chart" uri="{C3380CC4-5D6E-409C-BE32-E72D297353CC}">
                <c16:uniqueId val="{00000006-3DD1-4B0E-A067-A551E5E62827}"/>
              </c:ext>
            </c:extLst>
          </c:dPt>
          <c:dPt>
            <c:idx val="7"/>
            <c:bubble3D val="0"/>
            <c:extLst xmlns:c16r2="http://schemas.microsoft.com/office/drawing/2015/06/chart">
              <c:ext xmlns:c16="http://schemas.microsoft.com/office/drawing/2014/chart" uri="{C3380CC4-5D6E-409C-BE32-E72D297353CC}">
                <c16:uniqueId val="{00000007-3DD1-4B0E-A067-A551E5E62827}"/>
              </c:ext>
            </c:extLst>
          </c:dPt>
          <c:dPt>
            <c:idx val="8"/>
            <c:bubble3D val="0"/>
            <c:extLst xmlns:c16r2="http://schemas.microsoft.com/office/drawing/2015/06/chart">
              <c:ext xmlns:c16="http://schemas.microsoft.com/office/drawing/2014/chart" uri="{C3380CC4-5D6E-409C-BE32-E72D297353CC}">
                <c16:uniqueId val="{00000008-3DD1-4B0E-A067-A551E5E62827}"/>
              </c:ext>
            </c:extLst>
          </c:dPt>
          <c:dPt>
            <c:idx val="9"/>
            <c:bubble3D val="0"/>
            <c:extLst xmlns:c16r2="http://schemas.microsoft.com/office/drawing/2015/06/chart">
              <c:ext xmlns:c16="http://schemas.microsoft.com/office/drawing/2014/chart" uri="{C3380CC4-5D6E-409C-BE32-E72D297353CC}">
                <c16:uniqueId val="{00000009-3DD1-4B0E-A067-A551E5E62827}"/>
              </c:ext>
            </c:extLst>
          </c:dPt>
          <c:dPt>
            <c:idx val="10"/>
            <c:bubble3D val="0"/>
            <c:extLst xmlns:c16r2="http://schemas.microsoft.com/office/drawing/2015/06/chart">
              <c:ext xmlns:c16="http://schemas.microsoft.com/office/drawing/2014/chart" uri="{C3380CC4-5D6E-409C-BE32-E72D297353CC}">
                <c16:uniqueId val="{0000000A-3DD1-4B0E-A067-A551E5E62827}"/>
              </c:ext>
            </c:extLst>
          </c:dPt>
          <c:dPt>
            <c:idx val="11"/>
            <c:bubble3D val="0"/>
            <c:extLst xmlns:c16r2="http://schemas.microsoft.com/office/drawing/2015/06/chart">
              <c:ext xmlns:c16="http://schemas.microsoft.com/office/drawing/2014/chart" uri="{C3380CC4-5D6E-409C-BE32-E72D297353CC}">
                <c16:uniqueId val="{0000000B-3DD1-4B0E-A067-A551E5E62827}"/>
              </c:ext>
            </c:extLst>
          </c:dPt>
          <c:dPt>
            <c:idx val="12"/>
            <c:bubble3D val="0"/>
            <c:extLst xmlns:c16r2="http://schemas.microsoft.com/office/drawing/2015/06/chart">
              <c:ext xmlns:c16="http://schemas.microsoft.com/office/drawing/2014/chart" uri="{C3380CC4-5D6E-409C-BE32-E72D297353CC}">
                <c16:uniqueId val="{0000000C-3DD1-4B0E-A067-A551E5E62827}"/>
              </c:ext>
            </c:extLst>
          </c:dPt>
          <c:dPt>
            <c:idx val="13"/>
            <c:bubble3D val="0"/>
            <c:extLst xmlns:c16r2="http://schemas.microsoft.com/office/drawing/2015/06/chart">
              <c:ext xmlns:c16="http://schemas.microsoft.com/office/drawing/2014/chart" uri="{C3380CC4-5D6E-409C-BE32-E72D297353CC}">
                <c16:uniqueId val="{0000000D-3DD1-4B0E-A067-A551E5E62827}"/>
              </c:ext>
            </c:extLst>
          </c:dPt>
          <c:dPt>
            <c:idx val="14"/>
            <c:bubble3D val="0"/>
            <c:extLst xmlns:c16r2="http://schemas.microsoft.com/office/drawing/2015/06/chart">
              <c:ext xmlns:c16="http://schemas.microsoft.com/office/drawing/2014/chart" uri="{C3380CC4-5D6E-409C-BE32-E72D297353CC}">
                <c16:uniqueId val="{0000000E-3DD1-4B0E-A067-A551E5E62827}"/>
              </c:ext>
            </c:extLst>
          </c:dPt>
          <c:dPt>
            <c:idx val="15"/>
            <c:bubble3D val="0"/>
            <c:extLst xmlns:c16r2="http://schemas.microsoft.com/office/drawing/2015/06/chart">
              <c:ext xmlns:c16="http://schemas.microsoft.com/office/drawing/2014/chart" uri="{C3380CC4-5D6E-409C-BE32-E72D297353CC}">
                <c16:uniqueId val="{0000000F-3DD1-4B0E-A067-A551E5E62827}"/>
              </c:ext>
            </c:extLst>
          </c:dPt>
          <c:dPt>
            <c:idx val="16"/>
            <c:bubble3D val="0"/>
            <c:extLst xmlns:c16r2="http://schemas.microsoft.com/office/drawing/2015/06/chart">
              <c:ext xmlns:c16="http://schemas.microsoft.com/office/drawing/2014/chart" uri="{C3380CC4-5D6E-409C-BE32-E72D297353CC}">
                <c16:uniqueId val="{00000010-3DD1-4B0E-A067-A551E5E62827}"/>
              </c:ext>
            </c:extLst>
          </c:dPt>
          <c:dPt>
            <c:idx val="17"/>
            <c:bubble3D val="0"/>
            <c:extLst xmlns:c16r2="http://schemas.microsoft.com/office/drawing/2015/06/chart">
              <c:ext xmlns:c16="http://schemas.microsoft.com/office/drawing/2014/chart" uri="{C3380CC4-5D6E-409C-BE32-E72D297353CC}">
                <c16:uniqueId val="{00000011-3DD1-4B0E-A067-A551E5E62827}"/>
              </c:ext>
            </c:extLst>
          </c:dPt>
          <c:dPt>
            <c:idx val="18"/>
            <c:bubble3D val="0"/>
            <c:extLst xmlns:c16r2="http://schemas.microsoft.com/office/drawing/2015/06/chart">
              <c:ext xmlns:c16="http://schemas.microsoft.com/office/drawing/2014/chart" uri="{C3380CC4-5D6E-409C-BE32-E72D297353CC}">
                <c16:uniqueId val="{00000012-3DD1-4B0E-A067-A551E5E62827}"/>
              </c:ext>
            </c:extLst>
          </c:dPt>
          <c:dPt>
            <c:idx val="19"/>
            <c:bubble3D val="0"/>
            <c:extLst xmlns:c16r2="http://schemas.microsoft.com/office/drawing/2015/06/chart">
              <c:ext xmlns:c16="http://schemas.microsoft.com/office/drawing/2014/chart" uri="{C3380CC4-5D6E-409C-BE32-E72D297353CC}">
                <c16:uniqueId val="{00000013-3DD1-4B0E-A067-A551E5E62827}"/>
              </c:ext>
            </c:extLst>
          </c:dPt>
          <c:dPt>
            <c:idx val="20"/>
            <c:bubble3D val="0"/>
            <c:extLst xmlns:c16r2="http://schemas.microsoft.com/office/drawing/2015/06/chart">
              <c:ext xmlns:c16="http://schemas.microsoft.com/office/drawing/2014/chart" uri="{C3380CC4-5D6E-409C-BE32-E72D297353CC}">
                <c16:uniqueId val="{00000014-3DD1-4B0E-A067-A551E5E62827}"/>
              </c:ext>
            </c:extLst>
          </c:dPt>
          <c:dPt>
            <c:idx val="21"/>
            <c:bubble3D val="0"/>
            <c:extLst xmlns:c16r2="http://schemas.microsoft.com/office/drawing/2015/06/chart">
              <c:ext xmlns:c16="http://schemas.microsoft.com/office/drawing/2014/chart" uri="{C3380CC4-5D6E-409C-BE32-E72D297353CC}">
                <c16:uniqueId val="{00000015-3DD1-4B0E-A067-A551E5E62827}"/>
              </c:ext>
            </c:extLst>
          </c:dPt>
          <c:cat>
            <c:strRef>
              <c:f>'[50]9.9'!$R$10:$R$31</c:f>
              <c:strCache>
                <c:ptCount val="22"/>
                <c:pt idx="0">
                  <c:v>BLZ</c:v>
                </c:pt>
                <c:pt idx="1">
                  <c:v>CHL</c:v>
                </c:pt>
                <c:pt idx="2">
                  <c:v>COL</c:v>
                </c:pt>
                <c:pt idx="3">
                  <c:v>ECU</c:v>
                </c:pt>
                <c:pt idx="4">
                  <c:v>HTI</c:v>
                </c:pt>
                <c:pt idx="5">
                  <c:v>PAN</c:v>
                </c:pt>
                <c:pt idx="6">
                  <c:v>PRY</c:v>
                </c:pt>
                <c:pt idx="7">
                  <c:v>URY</c:v>
                </c:pt>
                <c:pt idx="8">
                  <c:v>ARG</c:v>
                </c:pt>
                <c:pt idx="9">
                  <c:v>ATG</c:v>
                </c:pt>
                <c:pt idx="10">
                  <c:v>BHM</c:v>
                </c:pt>
                <c:pt idx="11">
                  <c:v>BRA</c:v>
                </c:pt>
                <c:pt idx="12">
                  <c:v>CRI</c:v>
                </c:pt>
                <c:pt idx="13">
                  <c:v>DMA</c:v>
                </c:pt>
                <c:pt idx="14">
                  <c:v>DOM</c:v>
                </c:pt>
                <c:pt idx="15">
                  <c:v>GTM</c:v>
                </c:pt>
                <c:pt idx="16">
                  <c:v>HND</c:v>
                </c:pt>
                <c:pt idx="17">
                  <c:v>JAM</c:v>
                </c:pt>
                <c:pt idx="18">
                  <c:v>MEX</c:v>
                </c:pt>
                <c:pt idx="19">
                  <c:v>NIC</c:v>
                </c:pt>
                <c:pt idx="20">
                  <c:v>PER</c:v>
                </c:pt>
                <c:pt idx="21">
                  <c:v>SLV</c:v>
                </c:pt>
              </c:strCache>
            </c:strRef>
          </c:cat>
          <c:val>
            <c:numRef>
              <c:f>'[50]9.9'!$S$10:$S$31</c:f>
              <c:numCache>
                <c:formatCode>General</c:formatCode>
                <c:ptCount val="22"/>
              </c:numCache>
            </c:numRef>
          </c:val>
          <c:extLst xmlns:c16r2="http://schemas.microsoft.com/office/drawing/2015/06/chart">
            <c:ext xmlns:c16="http://schemas.microsoft.com/office/drawing/2014/chart" uri="{C3380CC4-5D6E-409C-BE32-E72D297353CC}">
              <c16:uniqueId val="{00000016-3DD1-4B0E-A067-A551E5E62827}"/>
            </c:ext>
          </c:extLst>
        </c:ser>
        <c:ser>
          <c:idx val="1"/>
          <c:order val="1"/>
          <c:spPr>
            <a:solidFill>
              <a:schemeClr val="tx2"/>
            </a:solidFill>
          </c:spPr>
          <c:dPt>
            <c:idx val="0"/>
            <c:bubble3D val="0"/>
            <c:spPr>
              <a:solidFill>
                <a:schemeClr val="tx2">
                  <a:lumMod val="40000"/>
                  <a:lumOff val="60000"/>
                </a:schemeClr>
              </a:solidFill>
            </c:spPr>
            <c:extLst xmlns:c16r2="http://schemas.microsoft.com/office/drawing/2015/06/chart">
              <c:ext xmlns:c16="http://schemas.microsoft.com/office/drawing/2014/chart" uri="{C3380CC4-5D6E-409C-BE32-E72D297353CC}">
                <c16:uniqueId val="{00000018-3DD1-4B0E-A067-A551E5E62827}"/>
              </c:ext>
            </c:extLst>
          </c:dPt>
          <c:dPt>
            <c:idx val="1"/>
            <c:bubble3D val="0"/>
            <c:extLst xmlns:c16r2="http://schemas.microsoft.com/office/drawing/2015/06/chart">
              <c:ext xmlns:c16="http://schemas.microsoft.com/office/drawing/2014/chart" uri="{C3380CC4-5D6E-409C-BE32-E72D297353CC}">
                <c16:uniqueId val="{00000019-3DD1-4B0E-A067-A551E5E62827}"/>
              </c:ext>
            </c:extLst>
          </c:dPt>
          <c:dPt>
            <c:idx val="2"/>
            <c:bubble3D val="0"/>
            <c:extLst xmlns:c16r2="http://schemas.microsoft.com/office/drawing/2015/06/chart">
              <c:ext xmlns:c16="http://schemas.microsoft.com/office/drawing/2014/chart" uri="{C3380CC4-5D6E-409C-BE32-E72D297353CC}">
                <c16:uniqueId val="{0000001A-3DD1-4B0E-A067-A551E5E62827}"/>
              </c:ext>
            </c:extLst>
          </c:dPt>
          <c:dPt>
            <c:idx val="3"/>
            <c:bubble3D val="0"/>
            <c:extLst xmlns:c16r2="http://schemas.microsoft.com/office/drawing/2015/06/chart">
              <c:ext xmlns:c16="http://schemas.microsoft.com/office/drawing/2014/chart" uri="{C3380CC4-5D6E-409C-BE32-E72D297353CC}">
                <c16:uniqueId val="{0000001B-3DD1-4B0E-A067-A551E5E62827}"/>
              </c:ext>
            </c:extLst>
          </c:dPt>
          <c:dPt>
            <c:idx val="4"/>
            <c:bubble3D val="0"/>
            <c:extLst xmlns:c16r2="http://schemas.microsoft.com/office/drawing/2015/06/chart">
              <c:ext xmlns:c16="http://schemas.microsoft.com/office/drawing/2014/chart" uri="{C3380CC4-5D6E-409C-BE32-E72D297353CC}">
                <c16:uniqueId val="{0000001C-3DD1-4B0E-A067-A551E5E62827}"/>
              </c:ext>
            </c:extLst>
          </c:dPt>
          <c:dPt>
            <c:idx val="5"/>
            <c:bubble3D val="0"/>
            <c:extLst xmlns:c16r2="http://schemas.microsoft.com/office/drawing/2015/06/chart">
              <c:ext xmlns:c16="http://schemas.microsoft.com/office/drawing/2014/chart" uri="{C3380CC4-5D6E-409C-BE32-E72D297353CC}">
                <c16:uniqueId val="{0000001D-3DD1-4B0E-A067-A551E5E62827}"/>
              </c:ext>
            </c:extLst>
          </c:dPt>
          <c:dPt>
            <c:idx val="6"/>
            <c:bubble3D val="0"/>
            <c:extLst xmlns:c16r2="http://schemas.microsoft.com/office/drawing/2015/06/chart">
              <c:ext xmlns:c16="http://schemas.microsoft.com/office/drawing/2014/chart" uri="{C3380CC4-5D6E-409C-BE32-E72D297353CC}">
                <c16:uniqueId val="{0000001E-3DD1-4B0E-A067-A551E5E62827}"/>
              </c:ext>
            </c:extLst>
          </c:dPt>
          <c:dPt>
            <c:idx val="7"/>
            <c:bubble3D val="0"/>
            <c:extLst xmlns:c16r2="http://schemas.microsoft.com/office/drawing/2015/06/chart">
              <c:ext xmlns:c16="http://schemas.microsoft.com/office/drawing/2014/chart" uri="{C3380CC4-5D6E-409C-BE32-E72D297353CC}">
                <c16:uniqueId val="{0000001F-3DD1-4B0E-A067-A551E5E62827}"/>
              </c:ext>
            </c:extLst>
          </c:dPt>
          <c:dPt>
            <c:idx val="8"/>
            <c:bubble3D val="0"/>
            <c:spPr>
              <a:solidFill>
                <a:schemeClr val="bg1">
                  <a:lumMod val="65000"/>
                </a:schemeClr>
              </a:solidFill>
            </c:spPr>
            <c:extLst xmlns:c16r2="http://schemas.microsoft.com/office/drawing/2015/06/chart">
              <c:ext xmlns:c16="http://schemas.microsoft.com/office/drawing/2014/chart" uri="{C3380CC4-5D6E-409C-BE32-E72D297353CC}">
                <c16:uniqueId val="{00000021-3DD1-4B0E-A067-A551E5E62827}"/>
              </c:ext>
            </c:extLst>
          </c:dPt>
          <c:dPt>
            <c:idx val="9"/>
            <c:bubble3D val="0"/>
            <c:spPr>
              <a:solidFill>
                <a:schemeClr val="bg1">
                  <a:lumMod val="65000"/>
                </a:schemeClr>
              </a:solidFill>
            </c:spPr>
            <c:extLst xmlns:c16r2="http://schemas.microsoft.com/office/drawing/2015/06/chart">
              <c:ext xmlns:c16="http://schemas.microsoft.com/office/drawing/2014/chart" uri="{C3380CC4-5D6E-409C-BE32-E72D297353CC}">
                <c16:uniqueId val="{00000023-3DD1-4B0E-A067-A551E5E62827}"/>
              </c:ext>
            </c:extLst>
          </c:dPt>
          <c:dPt>
            <c:idx val="10"/>
            <c:bubble3D val="0"/>
            <c:spPr>
              <a:solidFill>
                <a:schemeClr val="bg1">
                  <a:lumMod val="65000"/>
                </a:schemeClr>
              </a:solidFill>
            </c:spPr>
            <c:extLst xmlns:c16r2="http://schemas.microsoft.com/office/drawing/2015/06/chart">
              <c:ext xmlns:c16="http://schemas.microsoft.com/office/drawing/2014/chart" uri="{C3380CC4-5D6E-409C-BE32-E72D297353CC}">
                <c16:uniqueId val="{00000025-3DD1-4B0E-A067-A551E5E62827}"/>
              </c:ext>
            </c:extLst>
          </c:dPt>
          <c:dPt>
            <c:idx val="11"/>
            <c:bubble3D val="0"/>
            <c:spPr>
              <a:solidFill>
                <a:schemeClr val="bg1">
                  <a:lumMod val="65000"/>
                </a:schemeClr>
              </a:solidFill>
            </c:spPr>
            <c:extLst xmlns:c16r2="http://schemas.microsoft.com/office/drawing/2015/06/chart">
              <c:ext xmlns:c16="http://schemas.microsoft.com/office/drawing/2014/chart" uri="{C3380CC4-5D6E-409C-BE32-E72D297353CC}">
                <c16:uniqueId val="{00000027-3DD1-4B0E-A067-A551E5E62827}"/>
              </c:ext>
            </c:extLst>
          </c:dPt>
          <c:dPt>
            <c:idx val="12"/>
            <c:bubble3D val="0"/>
            <c:spPr>
              <a:solidFill>
                <a:schemeClr val="bg1">
                  <a:lumMod val="65000"/>
                </a:schemeClr>
              </a:solidFill>
            </c:spPr>
            <c:extLst xmlns:c16r2="http://schemas.microsoft.com/office/drawing/2015/06/chart">
              <c:ext xmlns:c16="http://schemas.microsoft.com/office/drawing/2014/chart" uri="{C3380CC4-5D6E-409C-BE32-E72D297353CC}">
                <c16:uniqueId val="{00000029-3DD1-4B0E-A067-A551E5E62827}"/>
              </c:ext>
            </c:extLst>
          </c:dPt>
          <c:dPt>
            <c:idx val="13"/>
            <c:bubble3D val="0"/>
            <c:spPr>
              <a:solidFill>
                <a:schemeClr val="bg1">
                  <a:lumMod val="65000"/>
                </a:schemeClr>
              </a:solidFill>
            </c:spPr>
            <c:extLst xmlns:c16r2="http://schemas.microsoft.com/office/drawing/2015/06/chart">
              <c:ext xmlns:c16="http://schemas.microsoft.com/office/drawing/2014/chart" uri="{C3380CC4-5D6E-409C-BE32-E72D297353CC}">
                <c16:uniqueId val="{0000002B-3DD1-4B0E-A067-A551E5E62827}"/>
              </c:ext>
            </c:extLst>
          </c:dPt>
          <c:dPt>
            <c:idx val="14"/>
            <c:bubble3D val="0"/>
            <c:spPr>
              <a:solidFill>
                <a:schemeClr val="bg1">
                  <a:lumMod val="65000"/>
                </a:schemeClr>
              </a:solidFill>
            </c:spPr>
            <c:extLst xmlns:c16r2="http://schemas.microsoft.com/office/drawing/2015/06/chart">
              <c:ext xmlns:c16="http://schemas.microsoft.com/office/drawing/2014/chart" uri="{C3380CC4-5D6E-409C-BE32-E72D297353CC}">
                <c16:uniqueId val="{0000002D-3DD1-4B0E-A067-A551E5E62827}"/>
              </c:ext>
            </c:extLst>
          </c:dPt>
          <c:dPt>
            <c:idx val="15"/>
            <c:bubble3D val="0"/>
            <c:spPr>
              <a:solidFill>
                <a:schemeClr val="bg1">
                  <a:lumMod val="65000"/>
                </a:schemeClr>
              </a:solidFill>
            </c:spPr>
            <c:extLst xmlns:c16r2="http://schemas.microsoft.com/office/drawing/2015/06/chart">
              <c:ext xmlns:c16="http://schemas.microsoft.com/office/drawing/2014/chart" uri="{C3380CC4-5D6E-409C-BE32-E72D297353CC}">
                <c16:uniqueId val="{0000002F-3DD1-4B0E-A067-A551E5E62827}"/>
              </c:ext>
            </c:extLst>
          </c:dPt>
          <c:dPt>
            <c:idx val="16"/>
            <c:bubble3D val="0"/>
            <c:spPr>
              <a:solidFill>
                <a:schemeClr val="bg1">
                  <a:lumMod val="65000"/>
                </a:schemeClr>
              </a:solidFill>
            </c:spPr>
            <c:extLst xmlns:c16r2="http://schemas.microsoft.com/office/drawing/2015/06/chart">
              <c:ext xmlns:c16="http://schemas.microsoft.com/office/drawing/2014/chart" uri="{C3380CC4-5D6E-409C-BE32-E72D297353CC}">
                <c16:uniqueId val="{00000031-3DD1-4B0E-A067-A551E5E62827}"/>
              </c:ext>
            </c:extLst>
          </c:dPt>
          <c:dPt>
            <c:idx val="17"/>
            <c:bubble3D val="0"/>
            <c:spPr>
              <a:solidFill>
                <a:schemeClr val="bg1">
                  <a:lumMod val="65000"/>
                </a:schemeClr>
              </a:solidFill>
            </c:spPr>
            <c:extLst xmlns:c16r2="http://schemas.microsoft.com/office/drawing/2015/06/chart">
              <c:ext xmlns:c16="http://schemas.microsoft.com/office/drawing/2014/chart" uri="{C3380CC4-5D6E-409C-BE32-E72D297353CC}">
                <c16:uniqueId val="{00000033-3DD1-4B0E-A067-A551E5E62827}"/>
              </c:ext>
            </c:extLst>
          </c:dPt>
          <c:dPt>
            <c:idx val="18"/>
            <c:bubble3D val="0"/>
            <c:spPr>
              <a:solidFill>
                <a:schemeClr val="bg1">
                  <a:lumMod val="65000"/>
                </a:schemeClr>
              </a:solidFill>
            </c:spPr>
            <c:extLst xmlns:c16r2="http://schemas.microsoft.com/office/drawing/2015/06/chart">
              <c:ext xmlns:c16="http://schemas.microsoft.com/office/drawing/2014/chart" uri="{C3380CC4-5D6E-409C-BE32-E72D297353CC}">
                <c16:uniqueId val="{00000035-3DD1-4B0E-A067-A551E5E62827}"/>
              </c:ext>
            </c:extLst>
          </c:dPt>
          <c:dPt>
            <c:idx val="19"/>
            <c:bubble3D val="0"/>
            <c:spPr>
              <a:solidFill>
                <a:schemeClr val="bg1">
                  <a:lumMod val="65000"/>
                </a:schemeClr>
              </a:solidFill>
            </c:spPr>
            <c:extLst xmlns:c16r2="http://schemas.microsoft.com/office/drawing/2015/06/chart">
              <c:ext xmlns:c16="http://schemas.microsoft.com/office/drawing/2014/chart" uri="{C3380CC4-5D6E-409C-BE32-E72D297353CC}">
                <c16:uniqueId val="{00000037-3DD1-4B0E-A067-A551E5E62827}"/>
              </c:ext>
            </c:extLst>
          </c:dPt>
          <c:dPt>
            <c:idx val="20"/>
            <c:bubble3D val="0"/>
            <c:spPr>
              <a:solidFill>
                <a:schemeClr val="bg1">
                  <a:lumMod val="65000"/>
                </a:schemeClr>
              </a:solidFill>
            </c:spPr>
            <c:extLst xmlns:c16r2="http://schemas.microsoft.com/office/drawing/2015/06/chart">
              <c:ext xmlns:c16="http://schemas.microsoft.com/office/drawing/2014/chart" uri="{C3380CC4-5D6E-409C-BE32-E72D297353CC}">
                <c16:uniqueId val="{00000039-3DD1-4B0E-A067-A551E5E62827}"/>
              </c:ext>
            </c:extLst>
          </c:dPt>
          <c:dPt>
            <c:idx val="21"/>
            <c:bubble3D val="0"/>
            <c:spPr>
              <a:solidFill>
                <a:schemeClr val="bg1">
                  <a:lumMod val="65000"/>
                </a:schemeClr>
              </a:solidFill>
            </c:spPr>
            <c:extLst xmlns:c16r2="http://schemas.microsoft.com/office/drawing/2015/06/chart">
              <c:ext xmlns:c16="http://schemas.microsoft.com/office/drawing/2014/chart" uri="{C3380CC4-5D6E-409C-BE32-E72D297353CC}">
                <c16:uniqueId val="{0000003B-3DD1-4B0E-A067-A551E5E62827}"/>
              </c:ext>
            </c:extLst>
          </c:dPt>
          <c:dLbls>
            <c:spPr>
              <a:noFill/>
              <a:ln>
                <a:noFill/>
              </a:ln>
              <a:effectLst/>
            </c:spPr>
            <c:txPr>
              <a:bodyPr/>
              <a:lstStyle/>
              <a:p>
                <a:pPr>
                  <a:defRPr sz="1000" b="0" i="0" u="none" strike="noStrike" baseline="0">
                    <a:solidFill>
                      <a:srgbClr val="FFFFFF"/>
                    </a:solidFill>
                    <a:latin typeface="Calibri"/>
                    <a:ea typeface="Calibri"/>
                    <a:cs typeface="Calibri"/>
                  </a:defRPr>
                </a:pPr>
                <a:endParaRPr lang="en-US"/>
              </a:p>
            </c:txPr>
            <c:dLblPos val="inEnd"/>
            <c:showLegendKey val="0"/>
            <c:showVal val="0"/>
            <c:showCatName val="1"/>
            <c:showSerName val="0"/>
            <c:showPercent val="0"/>
            <c:showBubbleSize val="0"/>
            <c:showLeaderLines val="1"/>
            <c:extLst xmlns:c16r2="http://schemas.microsoft.com/office/drawing/2015/06/chart">
              <c:ext xmlns:c15="http://schemas.microsoft.com/office/drawing/2012/chart" uri="{CE6537A1-D6FC-4f65-9D91-7224C49458BB}"/>
            </c:extLst>
          </c:dLbls>
          <c:cat>
            <c:strRef>
              <c:f>'9.9'!$R$10:$R$31</c:f>
              <c:strCache>
                <c:ptCount val="22"/>
                <c:pt idx="0">
                  <c:v>BLZ</c:v>
                </c:pt>
                <c:pt idx="1">
                  <c:v>CHL</c:v>
                </c:pt>
                <c:pt idx="2">
                  <c:v>COL</c:v>
                </c:pt>
                <c:pt idx="3">
                  <c:v>ECU</c:v>
                </c:pt>
                <c:pt idx="4">
                  <c:v>HTI</c:v>
                </c:pt>
                <c:pt idx="5">
                  <c:v>PAN</c:v>
                </c:pt>
                <c:pt idx="6">
                  <c:v>PRY</c:v>
                </c:pt>
                <c:pt idx="7">
                  <c:v>URY</c:v>
                </c:pt>
                <c:pt idx="8">
                  <c:v>ARG</c:v>
                </c:pt>
                <c:pt idx="9">
                  <c:v>ATG</c:v>
                </c:pt>
                <c:pt idx="10">
                  <c:v>BHM</c:v>
                </c:pt>
                <c:pt idx="11">
                  <c:v>BRA</c:v>
                </c:pt>
                <c:pt idx="12">
                  <c:v>CRI</c:v>
                </c:pt>
                <c:pt idx="13">
                  <c:v>DMA</c:v>
                </c:pt>
                <c:pt idx="14">
                  <c:v>DOM</c:v>
                </c:pt>
                <c:pt idx="15">
                  <c:v>GTM</c:v>
                </c:pt>
                <c:pt idx="16">
                  <c:v>HND</c:v>
                </c:pt>
                <c:pt idx="17">
                  <c:v>JAM</c:v>
                </c:pt>
                <c:pt idx="18">
                  <c:v>MEX</c:v>
                </c:pt>
                <c:pt idx="19">
                  <c:v>NIC</c:v>
                </c:pt>
                <c:pt idx="20">
                  <c:v>PER</c:v>
                </c:pt>
                <c:pt idx="21">
                  <c:v>SLV</c:v>
                </c:pt>
              </c:strCache>
            </c:strRef>
          </c:cat>
          <c:val>
            <c:numRef>
              <c:f>'9.9'!$T$10:$T$31</c:f>
              <c:numCache>
                <c:formatCode>General</c:formatCode>
                <c:ptCount val="22"/>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numCache>
            </c:numRef>
          </c:val>
          <c:extLst xmlns:c16r2="http://schemas.microsoft.com/office/drawing/2015/06/chart">
            <c:ext xmlns:c16="http://schemas.microsoft.com/office/drawing/2014/chart" uri="{C3380CC4-5D6E-409C-BE32-E72D297353CC}">
              <c16:uniqueId val="{0000003C-3DD1-4B0E-A067-A551E5E6282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0731228950363505"/>
          <c:y val="0.112393797316116"/>
          <c:w val="0.89375681137203"/>
          <c:h val="0.60817911058724"/>
        </c:manualLayout>
      </c:layout>
      <c:barChart>
        <c:barDir val="col"/>
        <c:grouping val="clustered"/>
        <c:varyColors val="0"/>
        <c:ser>
          <c:idx val="0"/>
          <c:order val="0"/>
          <c:tx>
            <c:strRef>
              <c:f>'1.8'!$C$37</c:f>
              <c:strCache>
                <c:ptCount val="1"/>
                <c:pt idx="0">
                  <c:v>Lectura</c:v>
                </c:pt>
              </c:strCache>
            </c:strRef>
          </c:tx>
          <c:spPr>
            <a:solidFill>
              <a:srgbClr val="92D050"/>
            </a:solidFill>
          </c:spPr>
          <c:invertIfNegative val="0"/>
          <c:dPt>
            <c:idx val="9"/>
            <c:invertIfNegative val="0"/>
            <c:bubble3D val="0"/>
            <c:spPr>
              <a:solidFill>
                <a:srgbClr val="00B050"/>
              </a:solidFill>
            </c:spPr>
            <c:extLst xmlns:c16r2="http://schemas.microsoft.com/office/drawing/2015/06/chart">
              <c:ext xmlns:c16="http://schemas.microsoft.com/office/drawing/2014/chart" uri="{C3380CC4-5D6E-409C-BE32-E72D297353CC}">
                <c16:uniqueId val="{00000001-0989-48D3-8646-5E233C575C83}"/>
              </c:ext>
            </c:extLst>
          </c:dPt>
          <c:dPt>
            <c:idx val="10"/>
            <c:invertIfNegative val="0"/>
            <c:bubble3D val="0"/>
            <c:spPr>
              <a:solidFill>
                <a:srgbClr val="00B050"/>
              </a:solidFill>
            </c:spPr>
            <c:extLst xmlns:c16r2="http://schemas.microsoft.com/office/drawing/2015/06/chart">
              <c:ext xmlns:c16="http://schemas.microsoft.com/office/drawing/2014/chart" uri="{C3380CC4-5D6E-409C-BE32-E72D297353CC}">
                <c16:uniqueId val="{00000003-0989-48D3-8646-5E233C575C83}"/>
              </c:ext>
            </c:extLst>
          </c:dPt>
          <c:dPt>
            <c:idx val="11"/>
            <c:invertIfNegative val="0"/>
            <c:bubble3D val="0"/>
            <c:spPr>
              <a:solidFill>
                <a:srgbClr val="00B050"/>
              </a:solidFill>
            </c:spPr>
            <c:extLst xmlns:c16r2="http://schemas.microsoft.com/office/drawing/2015/06/chart">
              <c:ext xmlns:c16="http://schemas.microsoft.com/office/drawing/2014/chart" uri="{C3380CC4-5D6E-409C-BE32-E72D297353CC}">
                <c16:uniqueId val="{00000005-0989-48D3-8646-5E233C575C83}"/>
              </c:ext>
            </c:extLst>
          </c:dPt>
          <c:dPt>
            <c:idx val="12"/>
            <c:invertIfNegative val="0"/>
            <c:bubble3D val="0"/>
            <c:spPr>
              <a:solidFill>
                <a:srgbClr val="00B050"/>
              </a:solidFill>
            </c:spPr>
            <c:extLst xmlns:c16r2="http://schemas.microsoft.com/office/drawing/2015/06/chart">
              <c:ext xmlns:c16="http://schemas.microsoft.com/office/drawing/2014/chart" uri="{C3380CC4-5D6E-409C-BE32-E72D297353CC}">
                <c16:uniqueId val="{00000007-0989-48D3-8646-5E233C575C83}"/>
              </c:ext>
            </c:extLst>
          </c:dPt>
          <c:dPt>
            <c:idx val="13"/>
            <c:invertIfNegative val="0"/>
            <c:bubble3D val="0"/>
            <c:spPr>
              <a:solidFill>
                <a:srgbClr val="00B050"/>
              </a:solidFill>
            </c:spPr>
            <c:extLst xmlns:c16r2="http://schemas.microsoft.com/office/drawing/2015/06/chart">
              <c:ext xmlns:c16="http://schemas.microsoft.com/office/drawing/2014/chart" uri="{C3380CC4-5D6E-409C-BE32-E72D297353CC}">
                <c16:uniqueId val="{00000009-0989-48D3-8646-5E233C575C83}"/>
              </c:ext>
            </c:extLst>
          </c:dPt>
          <c:dPt>
            <c:idx val="14"/>
            <c:invertIfNegative val="0"/>
            <c:bubble3D val="0"/>
            <c:spPr>
              <a:solidFill>
                <a:srgbClr val="00B050"/>
              </a:solidFill>
            </c:spPr>
            <c:extLst xmlns:c16r2="http://schemas.microsoft.com/office/drawing/2015/06/chart">
              <c:ext xmlns:c16="http://schemas.microsoft.com/office/drawing/2014/chart" uri="{C3380CC4-5D6E-409C-BE32-E72D297353CC}">
                <c16:uniqueId val="{0000000B-0989-48D3-8646-5E233C575C83}"/>
              </c:ext>
            </c:extLst>
          </c:dPt>
          <c:dPt>
            <c:idx val="15"/>
            <c:invertIfNegative val="0"/>
            <c:bubble3D val="0"/>
            <c:spPr>
              <a:solidFill>
                <a:srgbClr val="00B050"/>
              </a:solidFill>
            </c:spPr>
            <c:extLst xmlns:c16r2="http://schemas.microsoft.com/office/drawing/2015/06/chart">
              <c:ext xmlns:c16="http://schemas.microsoft.com/office/drawing/2014/chart" uri="{C3380CC4-5D6E-409C-BE32-E72D297353CC}">
                <c16:uniqueId val="{0000000D-0989-48D3-8646-5E233C575C83}"/>
              </c:ext>
            </c:extLst>
          </c:dPt>
          <c:dPt>
            <c:idx val="16"/>
            <c:invertIfNegative val="0"/>
            <c:bubble3D val="0"/>
            <c:spPr>
              <a:solidFill>
                <a:srgbClr val="00B050"/>
              </a:solidFill>
            </c:spPr>
            <c:extLst xmlns:c16r2="http://schemas.microsoft.com/office/drawing/2015/06/chart">
              <c:ext xmlns:c16="http://schemas.microsoft.com/office/drawing/2014/chart" uri="{C3380CC4-5D6E-409C-BE32-E72D297353CC}">
                <c16:uniqueId val="{0000000F-0989-48D3-8646-5E233C575C83}"/>
              </c:ext>
            </c:extLst>
          </c:dPt>
          <c:cat>
            <c:strRef>
              <c:f>'1.8'!$B$38:$B$54</c:f>
              <c:strCache>
                <c:ptCount val="17"/>
                <c:pt idx="0">
                  <c:v>CAN</c:v>
                </c:pt>
                <c:pt idx="1">
                  <c:v>GBR</c:v>
                </c:pt>
                <c:pt idx="2">
                  <c:v>DEU</c:v>
                </c:pt>
                <c:pt idx="3">
                  <c:v>NOR</c:v>
                </c:pt>
                <c:pt idx="4">
                  <c:v>ESP</c:v>
                </c:pt>
                <c:pt idx="5">
                  <c:v>PRT</c:v>
                </c:pt>
                <c:pt idx="6">
                  <c:v>ITA</c:v>
                </c:pt>
                <c:pt idx="7">
                  <c:v>SWE</c:v>
                </c:pt>
                <c:pt idx="9">
                  <c:v>CRI</c:v>
                </c:pt>
                <c:pt idx="10">
                  <c:v>CHL</c:v>
                </c:pt>
                <c:pt idx="11">
                  <c:v>MEX</c:v>
                </c:pt>
                <c:pt idx="12">
                  <c:v>URY</c:v>
                </c:pt>
                <c:pt idx="13">
                  <c:v>BRA</c:v>
                </c:pt>
                <c:pt idx="14">
                  <c:v>ARG</c:v>
                </c:pt>
                <c:pt idx="15">
                  <c:v>COL</c:v>
                </c:pt>
                <c:pt idx="16">
                  <c:v>PER</c:v>
                </c:pt>
              </c:strCache>
            </c:strRef>
          </c:cat>
          <c:val>
            <c:numRef>
              <c:f>'1.8'!$C$38:$C$54</c:f>
              <c:numCache>
                <c:formatCode>General</c:formatCode>
                <c:ptCount val="17"/>
                <c:pt idx="0">
                  <c:v>90.082782657</c:v>
                </c:pt>
                <c:pt idx="1">
                  <c:v>87.089129991</c:v>
                </c:pt>
                <c:pt idx="2">
                  <c:v>86.946527045</c:v>
                </c:pt>
                <c:pt idx="3">
                  <c:v>84.979572043</c:v>
                </c:pt>
                <c:pt idx="4">
                  <c:v>80.746509604</c:v>
                </c:pt>
                <c:pt idx="5">
                  <c:v>80.504318825</c:v>
                </c:pt>
                <c:pt idx="6">
                  <c:v>78.447115136</c:v>
                </c:pt>
                <c:pt idx="7">
                  <c:v>77.86945775300001</c:v>
                </c:pt>
                <c:pt idx="9">
                  <c:v>64.921244565</c:v>
                </c:pt>
                <c:pt idx="10">
                  <c:v>62.541104756</c:v>
                </c:pt>
                <c:pt idx="11">
                  <c:v>54.750510576</c:v>
                </c:pt>
                <c:pt idx="12">
                  <c:v>51.482928249</c:v>
                </c:pt>
                <c:pt idx="13">
                  <c:v>45.687213773</c:v>
                </c:pt>
                <c:pt idx="14">
                  <c:v>44.177632371</c:v>
                </c:pt>
                <c:pt idx="15">
                  <c:v>43.955446271</c:v>
                </c:pt>
                <c:pt idx="16">
                  <c:v>31.101128113</c:v>
                </c:pt>
              </c:numCache>
            </c:numRef>
          </c:val>
          <c:extLst xmlns:c16r2="http://schemas.microsoft.com/office/drawing/2015/06/chart">
            <c:ext xmlns:c16="http://schemas.microsoft.com/office/drawing/2014/chart" uri="{C3380CC4-5D6E-409C-BE32-E72D297353CC}">
              <c16:uniqueId val="{00000010-0989-48D3-8646-5E233C575C83}"/>
            </c:ext>
          </c:extLst>
        </c:ser>
        <c:dLbls>
          <c:showLegendKey val="0"/>
          <c:showVal val="0"/>
          <c:showCatName val="0"/>
          <c:showSerName val="0"/>
          <c:showPercent val="0"/>
          <c:showBubbleSize val="0"/>
        </c:dLbls>
        <c:gapWidth val="70"/>
        <c:overlap val="-6"/>
        <c:axId val="346401456"/>
        <c:axId val="346405760"/>
      </c:barChart>
      <c:lineChart>
        <c:grouping val="standard"/>
        <c:varyColors val="0"/>
        <c:ser>
          <c:idx val="1"/>
          <c:order val="1"/>
          <c:tx>
            <c:strRef>
              <c:f>'1.8'!$D$37</c:f>
              <c:strCache>
                <c:ptCount val="1"/>
                <c:pt idx="0">
                  <c:v>Cobertura</c:v>
                </c:pt>
              </c:strCache>
            </c:strRef>
          </c:tx>
          <c:spPr>
            <a:ln>
              <a:noFill/>
            </a:ln>
          </c:spPr>
          <c:marker>
            <c:symbol val="diamond"/>
            <c:size val="9"/>
            <c:spPr>
              <a:solidFill>
                <a:schemeClr val="accent6">
                  <a:lumMod val="75000"/>
                </a:schemeClr>
              </a:solidFill>
            </c:spPr>
          </c:marker>
          <c:cat>
            <c:strRef>
              <c:f>'1.8'!$B$38:$B$54</c:f>
              <c:strCache>
                <c:ptCount val="17"/>
                <c:pt idx="0">
                  <c:v>CAN</c:v>
                </c:pt>
                <c:pt idx="1">
                  <c:v>GBR</c:v>
                </c:pt>
                <c:pt idx="2">
                  <c:v>DEU</c:v>
                </c:pt>
                <c:pt idx="3">
                  <c:v>NOR</c:v>
                </c:pt>
                <c:pt idx="4">
                  <c:v>ESP</c:v>
                </c:pt>
                <c:pt idx="5">
                  <c:v>PRT</c:v>
                </c:pt>
                <c:pt idx="6">
                  <c:v>ITA</c:v>
                </c:pt>
                <c:pt idx="7">
                  <c:v>SWE</c:v>
                </c:pt>
                <c:pt idx="9">
                  <c:v>CRI</c:v>
                </c:pt>
                <c:pt idx="10">
                  <c:v>CHL</c:v>
                </c:pt>
                <c:pt idx="11">
                  <c:v>MEX</c:v>
                </c:pt>
                <c:pt idx="12">
                  <c:v>URY</c:v>
                </c:pt>
                <c:pt idx="13">
                  <c:v>BRA</c:v>
                </c:pt>
                <c:pt idx="14">
                  <c:v>ARG</c:v>
                </c:pt>
                <c:pt idx="15">
                  <c:v>COL</c:v>
                </c:pt>
                <c:pt idx="16">
                  <c:v>PER</c:v>
                </c:pt>
              </c:strCache>
            </c:strRef>
          </c:cat>
          <c:val>
            <c:numRef>
              <c:f>'1.8'!$D$38:$D$54</c:f>
              <c:numCache>
                <c:formatCode>General</c:formatCode>
                <c:ptCount val="17"/>
                <c:pt idx="0">
                  <c:v>92.499442255</c:v>
                </c:pt>
                <c:pt idx="1">
                  <c:v>90.12814640000001</c:v>
                </c:pt>
                <c:pt idx="2">
                  <c:v>90.732131041</c:v>
                </c:pt>
                <c:pt idx="3">
                  <c:v>88.69828237900001</c:v>
                </c:pt>
                <c:pt idx="4">
                  <c:v>85.262635893</c:v>
                </c:pt>
                <c:pt idx="5">
                  <c:v>85.700764607</c:v>
                </c:pt>
                <c:pt idx="6">
                  <c:v>83.59072221700001</c:v>
                </c:pt>
                <c:pt idx="7">
                  <c:v>83.095561848</c:v>
                </c:pt>
                <c:pt idx="9">
                  <c:v>72.2056205</c:v>
                </c:pt>
                <c:pt idx="10">
                  <c:v>70.25675882</c:v>
                </c:pt>
                <c:pt idx="11">
                  <c:v>61.92547929</c:v>
                </c:pt>
                <c:pt idx="12">
                  <c:v>60.963632428</c:v>
                </c:pt>
                <c:pt idx="13">
                  <c:v>54.075787112</c:v>
                </c:pt>
                <c:pt idx="14">
                  <c:v>52.261425057</c:v>
                </c:pt>
                <c:pt idx="15">
                  <c:v>52.061324241</c:v>
                </c:pt>
                <c:pt idx="16">
                  <c:v>42.382415068</c:v>
                </c:pt>
              </c:numCache>
            </c:numRef>
          </c:val>
          <c:smooth val="0"/>
          <c:extLst xmlns:c16r2="http://schemas.microsoft.com/office/drawing/2015/06/chart">
            <c:ext xmlns:c16="http://schemas.microsoft.com/office/drawing/2014/chart" uri="{C3380CC4-5D6E-409C-BE32-E72D297353CC}">
              <c16:uniqueId val="{00000011-0989-48D3-8646-5E233C575C83}"/>
            </c:ext>
          </c:extLst>
        </c:ser>
        <c:ser>
          <c:idx val="2"/>
          <c:order val="2"/>
          <c:tx>
            <c:strRef>
              <c:f>'1.8'!$F$38</c:f>
              <c:strCache>
                <c:ptCount val="1"/>
                <c:pt idx="0">
                  <c:v>Promedio en países selectos de OCDE</c:v>
                </c:pt>
              </c:strCache>
            </c:strRef>
          </c:tx>
          <c:spPr>
            <a:ln w="25400">
              <a:solidFill>
                <a:schemeClr val="tx1"/>
              </a:solidFill>
              <a:prstDash val="sysDash"/>
            </a:ln>
          </c:spPr>
          <c:marker>
            <c:symbol val="none"/>
          </c:marker>
          <c:cat>
            <c:strRef>
              <c:f>'1.8'!$B$38:$B$54</c:f>
              <c:strCache>
                <c:ptCount val="17"/>
                <c:pt idx="0">
                  <c:v>CAN</c:v>
                </c:pt>
                <c:pt idx="1">
                  <c:v>GBR</c:v>
                </c:pt>
                <c:pt idx="2">
                  <c:v>DEU</c:v>
                </c:pt>
                <c:pt idx="3">
                  <c:v>NOR</c:v>
                </c:pt>
                <c:pt idx="4">
                  <c:v>ESP</c:v>
                </c:pt>
                <c:pt idx="5">
                  <c:v>PRT</c:v>
                </c:pt>
                <c:pt idx="6">
                  <c:v>ITA</c:v>
                </c:pt>
                <c:pt idx="7">
                  <c:v>SWE</c:v>
                </c:pt>
                <c:pt idx="9">
                  <c:v>CRI</c:v>
                </c:pt>
                <c:pt idx="10">
                  <c:v>CHL</c:v>
                </c:pt>
                <c:pt idx="11">
                  <c:v>MEX</c:v>
                </c:pt>
                <c:pt idx="12">
                  <c:v>URY</c:v>
                </c:pt>
                <c:pt idx="13">
                  <c:v>BRA</c:v>
                </c:pt>
                <c:pt idx="14">
                  <c:v>ARG</c:v>
                </c:pt>
                <c:pt idx="15">
                  <c:v>COL</c:v>
                </c:pt>
                <c:pt idx="16">
                  <c:v>PER</c:v>
                </c:pt>
              </c:strCache>
            </c:strRef>
          </c:cat>
          <c:val>
            <c:numRef>
              <c:f>'1.8'!$E$38:$E$54</c:f>
              <c:numCache>
                <c:formatCode>0.0</c:formatCode>
                <c:ptCount val="17"/>
                <c:pt idx="0">
                  <c:v>83.33317663174999</c:v>
                </c:pt>
                <c:pt idx="1">
                  <c:v>83.33317663174999</c:v>
                </c:pt>
                <c:pt idx="2">
                  <c:v>83.33317663174999</c:v>
                </c:pt>
                <c:pt idx="3">
                  <c:v>83.33317663174999</c:v>
                </c:pt>
                <c:pt idx="4">
                  <c:v>83.33317663174999</c:v>
                </c:pt>
                <c:pt idx="5">
                  <c:v>83.33317663174999</c:v>
                </c:pt>
                <c:pt idx="6">
                  <c:v>83.33317663174999</c:v>
                </c:pt>
                <c:pt idx="7">
                  <c:v>83.33317663174999</c:v>
                </c:pt>
                <c:pt idx="9">
                  <c:v>49.82715108425001</c:v>
                </c:pt>
                <c:pt idx="10">
                  <c:v>49.82715108425001</c:v>
                </c:pt>
                <c:pt idx="11">
                  <c:v>49.82715108425001</c:v>
                </c:pt>
                <c:pt idx="12">
                  <c:v>49.82715108425001</c:v>
                </c:pt>
                <c:pt idx="13">
                  <c:v>49.82715108425001</c:v>
                </c:pt>
                <c:pt idx="14">
                  <c:v>49.82715108425001</c:v>
                </c:pt>
                <c:pt idx="15">
                  <c:v>49.82715108425001</c:v>
                </c:pt>
                <c:pt idx="16">
                  <c:v>49.82715108425001</c:v>
                </c:pt>
              </c:numCache>
            </c:numRef>
          </c:val>
          <c:smooth val="0"/>
          <c:extLst xmlns:c16r2="http://schemas.microsoft.com/office/drawing/2015/06/chart">
            <c:ext xmlns:c16="http://schemas.microsoft.com/office/drawing/2014/chart" uri="{C3380CC4-5D6E-409C-BE32-E72D297353CC}">
              <c16:uniqueId val="{00000012-0989-48D3-8646-5E233C575C83}"/>
            </c:ext>
          </c:extLst>
        </c:ser>
        <c:dLbls>
          <c:showLegendKey val="0"/>
          <c:showVal val="0"/>
          <c:showCatName val="0"/>
          <c:showSerName val="0"/>
          <c:showPercent val="0"/>
          <c:showBubbleSize val="0"/>
        </c:dLbls>
        <c:marker val="1"/>
        <c:smooth val="0"/>
        <c:axId val="346401456"/>
        <c:axId val="346405760"/>
      </c:lineChart>
      <c:catAx>
        <c:axId val="346401456"/>
        <c:scaling>
          <c:orientation val="minMax"/>
        </c:scaling>
        <c:delete val="0"/>
        <c:axPos val="b"/>
        <c:numFmt formatCode="General" sourceLinked="1"/>
        <c:majorTickMark val="out"/>
        <c:minorTickMark val="none"/>
        <c:tickLblPos val="nextTo"/>
        <c:txPr>
          <a:bodyPr rot="-5400000" vert="horz"/>
          <a:lstStyle/>
          <a:p>
            <a:pPr>
              <a:defRPr sz="1100" b="0" i="0" u="none" strike="noStrike" baseline="0">
                <a:solidFill>
                  <a:srgbClr val="000000"/>
                </a:solidFill>
                <a:latin typeface="Arial"/>
                <a:ea typeface="Arial"/>
                <a:cs typeface="Arial"/>
              </a:defRPr>
            </a:pPr>
            <a:endParaRPr lang="en-US"/>
          </a:p>
        </c:txPr>
        <c:crossAx val="346405760"/>
        <c:crosses val="autoZero"/>
        <c:auto val="1"/>
        <c:lblAlgn val="ctr"/>
        <c:lblOffset val="100"/>
        <c:noMultiLvlLbl val="0"/>
      </c:catAx>
      <c:valAx>
        <c:axId val="34640576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346401456"/>
        <c:crosses val="autoZero"/>
        <c:crossBetween val="between"/>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https://creativecommons.org/licenses/by-nc-nd/3.0/igo/legalcode" TargetMode="External"/><Relationship Id="rId2"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68.xml"/><Relationship Id="rId2" Type="http://schemas.openxmlformats.org/officeDocument/2006/relationships/chart" Target="../charts/chart69.xml"/><Relationship Id="rId3" Type="http://schemas.openxmlformats.org/officeDocument/2006/relationships/chart" Target="../charts/chart70.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84.xml"/><Relationship Id="rId2" Type="http://schemas.openxmlformats.org/officeDocument/2006/relationships/chart" Target="../charts/chart85.xml"/><Relationship Id="rId3" Type="http://schemas.openxmlformats.org/officeDocument/2006/relationships/chart" Target="../charts/chart86.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 Id="rId2"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66.xml"/></Relationships>
</file>

<file path=xl/drawings/drawing1.xml><?xml version="1.0" encoding="utf-8"?>
<xdr:wsDr xmlns:xdr="http://schemas.openxmlformats.org/drawingml/2006/spreadsheetDrawing" xmlns:a="http://schemas.openxmlformats.org/drawingml/2006/main">
  <xdr:oneCellAnchor>
    <xdr:from>
      <xdr:col>1</xdr:col>
      <xdr:colOff>0</xdr:colOff>
      <xdr:row>12</xdr:row>
      <xdr:rowOff>57150</xdr:rowOff>
    </xdr:from>
    <xdr:ext cx="838200" cy="299357"/>
    <xdr:pic>
      <xdr:nvPicPr>
        <xdr:cNvPr id="2" name="Picture 1" descr="Attribution | Noncommercial | No Derivative Works 3.0 IGO">
          <a:hlinkClick xmlns:r="http://schemas.openxmlformats.org/officeDocument/2006/relationships" r:id="rId1"/>
          <a:extLst>
            <a:ext uri="{FF2B5EF4-FFF2-40B4-BE49-F238E27FC236}">
              <a16:creationId xmlns:a16="http://schemas.microsoft.com/office/drawing/2014/main" xmlns="" id="{7D84864C-F00A-462D-B905-734D36F3F1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251710"/>
          <a:ext cx="838200" cy="2993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47625</xdr:colOff>
      <xdr:row>9</xdr:row>
      <xdr:rowOff>104775</xdr:rowOff>
    </xdr:from>
    <xdr:to>
      <xdr:col>9</xdr:col>
      <xdr:colOff>19050</xdr:colOff>
      <xdr:row>27</xdr:row>
      <xdr:rowOff>123825</xdr:rowOff>
    </xdr:to>
    <xdr:graphicFrame macro="">
      <xdr:nvGraphicFramePr>
        <xdr:cNvPr id="2" name="Chart 7">
          <a:extLst>
            <a:ext uri="{FF2B5EF4-FFF2-40B4-BE49-F238E27FC236}">
              <a16:creationId xmlns:a16="http://schemas.microsoft.com/office/drawing/2014/main" xmlns="" id="{00000000-0008-0000-0000-000011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9</xdr:row>
      <xdr:rowOff>76200</xdr:rowOff>
    </xdr:from>
    <xdr:to>
      <xdr:col>18</xdr:col>
      <xdr:colOff>581025</xdr:colOff>
      <xdr:row>27</xdr:row>
      <xdr:rowOff>142875</xdr:rowOff>
    </xdr:to>
    <xdr:graphicFrame macro="">
      <xdr:nvGraphicFramePr>
        <xdr:cNvPr id="3" name="Chart 7">
          <a:extLst>
            <a:ext uri="{FF2B5EF4-FFF2-40B4-BE49-F238E27FC236}">
              <a16:creationId xmlns:a16="http://schemas.microsoft.com/office/drawing/2014/main" xmlns="" id="{00000000-0008-0000-0000-000012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352425</xdr:colOff>
      <xdr:row>8</xdr:row>
      <xdr:rowOff>133350</xdr:rowOff>
    </xdr:from>
    <xdr:to>
      <xdr:col>8</xdr:col>
      <xdr:colOff>447675</xdr:colOff>
      <xdr:row>27</xdr:row>
      <xdr:rowOff>76200</xdr:rowOff>
    </xdr:to>
    <xdr:graphicFrame macro="">
      <xdr:nvGraphicFramePr>
        <xdr:cNvPr id="2" name="Chart 1">
          <a:extLst>
            <a:ext uri="{FF2B5EF4-FFF2-40B4-BE49-F238E27FC236}">
              <a16:creationId xmlns:a16="http://schemas.microsoft.com/office/drawing/2014/main" xmlns="" id="{FEA523FA-933D-447B-BFEE-06C2F926F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561975</xdr:colOff>
      <xdr:row>12</xdr:row>
      <xdr:rowOff>38100</xdr:rowOff>
    </xdr:from>
    <xdr:to>
      <xdr:col>8</xdr:col>
      <xdr:colOff>15652</xdr:colOff>
      <xdr:row>13</xdr:row>
      <xdr:rowOff>140735</xdr:rowOff>
    </xdr:to>
    <xdr:sp macro="" textlink="">
      <xdr:nvSpPr>
        <xdr:cNvPr id="3" name="TextBox 2">
          <a:extLst>
            <a:ext uri="{FF2B5EF4-FFF2-40B4-BE49-F238E27FC236}">
              <a16:creationId xmlns:a16="http://schemas.microsoft.com/office/drawing/2014/main" xmlns="" id="{44F39F09-5B84-4F2D-9660-AB0FF019C8C8}"/>
            </a:ext>
          </a:extLst>
        </xdr:cNvPr>
        <xdr:cNvSpPr txBox="1"/>
      </xdr:nvSpPr>
      <xdr:spPr>
        <a:xfrm>
          <a:off x="4219575" y="2049780"/>
          <a:ext cx="672877"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b="1"/>
            <a:t>Sí 60.9%</a:t>
          </a:r>
        </a:p>
      </xdr:txBody>
    </xdr:sp>
    <xdr:clientData/>
  </xdr:twoCellAnchor>
  <xdr:twoCellAnchor>
    <xdr:from>
      <xdr:col>1</xdr:col>
      <xdr:colOff>266700</xdr:colOff>
      <xdr:row>12</xdr:row>
      <xdr:rowOff>133350</xdr:rowOff>
    </xdr:from>
    <xdr:to>
      <xdr:col>2</xdr:col>
      <xdr:colOff>397431</xdr:colOff>
      <xdr:row>14</xdr:row>
      <xdr:rowOff>74060</xdr:rowOff>
    </xdr:to>
    <xdr:sp macro="" textlink="">
      <xdr:nvSpPr>
        <xdr:cNvPr id="4" name="TextBox 3">
          <a:extLst>
            <a:ext uri="{FF2B5EF4-FFF2-40B4-BE49-F238E27FC236}">
              <a16:creationId xmlns:a16="http://schemas.microsoft.com/office/drawing/2014/main" xmlns="" id="{E4CC72E7-DA55-45E6-91D7-662600880B40}"/>
            </a:ext>
          </a:extLst>
        </xdr:cNvPr>
        <xdr:cNvSpPr txBox="1"/>
      </xdr:nvSpPr>
      <xdr:spPr>
        <a:xfrm>
          <a:off x="876300" y="2145030"/>
          <a:ext cx="7403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b="1"/>
            <a:t>No 39.1%</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523875</xdr:colOff>
      <xdr:row>38</xdr:row>
      <xdr:rowOff>76200</xdr:rowOff>
    </xdr:from>
    <xdr:to>
      <xdr:col>8</xdr:col>
      <xdr:colOff>285750</xdr:colOff>
      <xdr:row>58</xdr:row>
      <xdr:rowOff>76200</xdr:rowOff>
    </xdr:to>
    <xdr:graphicFrame macro="">
      <xdr:nvGraphicFramePr>
        <xdr:cNvPr id="2" name="Chart 1">
          <a:extLst>
            <a:ext uri="{FF2B5EF4-FFF2-40B4-BE49-F238E27FC236}">
              <a16:creationId xmlns:a16="http://schemas.microsoft.com/office/drawing/2014/main" xmlns="" id="{2035C522-9B98-4F82-9BD2-A7B144C566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247650</xdr:colOff>
      <xdr:row>41</xdr:row>
      <xdr:rowOff>123825</xdr:rowOff>
    </xdr:from>
    <xdr:to>
      <xdr:col>2</xdr:col>
      <xdr:colOff>310927</xdr:colOff>
      <xdr:row>43</xdr:row>
      <xdr:rowOff>64535</xdr:rowOff>
    </xdr:to>
    <xdr:sp macro="" textlink="">
      <xdr:nvSpPr>
        <xdr:cNvPr id="3" name="TextBox 2">
          <a:extLst>
            <a:ext uri="{FF2B5EF4-FFF2-40B4-BE49-F238E27FC236}">
              <a16:creationId xmlns:a16="http://schemas.microsoft.com/office/drawing/2014/main" xmlns="" id="{9102D2F5-E51A-45D5-A602-3C2D7EFB065E}"/>
            </a:ext>
          </a:extLst>
        </xdr:cNvPr>
        <xdr:cNvSpPr txBox="1"/>
      </xdr:nvSpPr>
      <xdr:spPr>
        <a:xfrm>
          <a:off x="857250" y="6997065"/>
          <a:ext cx="672877"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b="1"/>
            <a:t>Sí 21.7%</a:t>
          </a:r>
        </a:p>
      </xdr:txBody>
    </xdr:sp>
    <xdr:clientData/>
  </xdr:twoCellAnchor>
  <xdr:twoCellAnchor>
    <xdr:from>
      <xdr:col>0</xdr:col>
      <xdr:colOff>533400</xdr:colOff>
      <xdr:row>69</xdr:row>
      <xdr:rowOff>104775</xdr:rowOff>
    </xdr:from>
    <xdr:to>
      <xdr:col>8</xdr:col>
      <xdr:colOff>76200</xdr:colOff>
      <xdr:row>89</xdr:row>
      <xdr:rowOff>104775</xdr:rowOff>
    </xdr:to>
    <xdr:graphicFrame macro="">
      <xdr:nvGraphicFramePr>
        <xdr:cNvPr id="4" name="Chart 3">
          <a:extLst>
            <a:ext uri="{FF2B5EF4-FFF2-40B4-BE49-F238E27FC236}">
              <a16:creationId xmlns:a16="http://schemas.microsoft.com/office/drawing/2014/main" xmlns="" id="{8A2CB4FA-0695-43C5-BA25-6405407DF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581025</xdr:colOff>
      <xdr:row>10</xdr:row>
      <xdr:rowOff>142875</xdr:rowOff>
    </xdr:from>
    <xdr:to>
      <xdr:col>7</xdr:col>
      <xdr:colOff>581025</xdr:colOff>
      <xdr:row>30</xdr:row>
      <xdr:rowOff>142875</xdr:rowOff>
    </xdr:to>
    <xdr:graphicFrame macro="">
      <xdr:nvGraphicFramePr>
        <xdr:cNvPr id="5" name="Chart 4">
          <a:extLst>
            <a:ext uri="{FF2B5EF4-FFF2-40B4-BE49-F238E27FC236}">
              <a16:creationId xmlns:a16="http://schemas.microsoft.com/office/drawing/2014/main" xmlns="" id="{D0506884-E171-41C3-8350-BCFFBC126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0.83637</cdr:x>
      <cdr:y>0.17036</cdr:y>
    </cdr:from>
    <cdr:to>
      <cdr:x>1</cdr:x>
      <cdr:y>0.36929</cdr:y>
    </cdr:to>
    <cdr:sp macro="" textlink="">
      <cdr:nvSpPr>
        <cdr:cNvPr id="2" name="TextBox 1"/>
        <cdr:cNvSpPr txBox="1"/>
      </cdr:nvSpPr>
      <cdr:spPr>
        <a:xfrm xmlns:a="http://schemas.openxmlformats.org/drawingml/2006/main">
          <a:off x="4724401" y="78105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No</a:t>
          </a:r>
          <a:r>
            <a:rPr lang="en-GB" sz="1100" b="1" baseline="0"/>
            <a:t> 78.3%</a:t>
          </a:r>
          <a:endParaRPr lang="en-GB" sz="1100" b="1"/>
        </a:p>
      </cdr:txBody>
    </cdr:sp>
  </cdr:relSizeAnchor>
</c:userShapes>
</file>

<file path=xl/drawings/drawing103.xml><?xml version="1.0" encoding="utf-8"?>
<c:userShapes xmlns:c="http://schemas.openxmlformats.org/drawingml/2006/chart">
  <cdr:relSizeAnchor xmlns:cdr="http://schemas.openxmlformats.org/drawingml/2006/chartDrawing">
    <cdr:from>
      <cdr:x>0.80936</cdr:x>
      <cdr:y>0.10271</cdr:y>
    </cdr:from>
    <cdr:to>
      <cdr:x>0.97574</cdr:x>
      <cdr:y>0.28876</cdr:y>
    </cdr:to>
    <cdr:sp macro="" textlink="">
      <cdr:nvSpPr>
        <cdr:cNvPr id="3" name="TextBox 2"/>
        <cdr:cNvSpPr txBox="1"/>
      </cdr:nvSpPr>
      <cdr:spPr>
        <a:xfrm xmlns:a="http://schemas.openxmlformats.org/drawingml/2006/main">
          <a:off x="4448175" y="5048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No 78.3%</a:t>
          </a:r>
        </a:p>
      </cdr:txBody>
    </cdr:sp>
  </cdr:relSizeAnchor>
  <cdr:relSizeAnchor xmlns:cdr="http://schemas.openxmlformats.org/drawingml/2006/chartDrawing">
    <cdr:from>
      <cdr:x>0.10572</cdr:x>
      <cdr:y>0.10078</cdr:y>
    </cdr:from>
    <cdr:to>
      <cdr:x>0.2721</cdr:x>
      <cdr:y>0.28682</cdr:y>
    </cdr:to>
    <cdr:sp macro="" textlink="">
      <cdr:nvSpPr>
        <cdr:cNvPr id="4" name="TextBox 3"/>
        <cdr:cNvSpPr txBox="1"/>
      </cdr:nvSpPr>
      <cdr:spPr>
        <a:xfrm xmlns:a="http://schemas.openxmlformats.org/drawingml/2006/main">
          <a:off x="581025" y="4953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Sí 21.7%</a:t>
          </a:r>
        </a:p>
      </cdr:txBody>
    </cdr:sp>
  </cdr:relSizeAnchor>
</c:userShapes>
</file>

<file path=xl/drawings/drawing104.xml><?xml version="1.0" encoding="utf-8"?>
<c:userShapes xmlns:c="http://schemas.openxmlformats.org/drawingml/2006/chart">
  <cdr:relSizeAnchor xmlns:cdr="http://schemas.openxmlformats.org/drawingml/2006/chartDrawing">
    <cdr:from>
      <cdr:x>0.01131</cdr:x>
      <cdr:y>0.36819</cdr:y>
    </cdr:from>
    <cdr:to>
      <cdr:x>0.1388</cdr:x>
      <cdr:y>0.58191</cdr:y>
    </cdr:to>
    <cdr:sp macro="" textlink="">
      <cdr:nvSpPr>
        <cdr:cNvPr id="2" name="TextBox 1"/>
        <cdr:cNvSpPr txBox="1"/>
      </cdr:nvSpPr>
      <cdr:spPr>
        <a:xfrm xmlns:a="http://schemas.openxmlformats.org/drawingml/2006/main">
          <a:off x="58830" y="1578140"/>
          <a:ext cx="663031" cy="9160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Sí 17.4%</a:t>
          </a:r>
        </a:p>
      </cdr:txBody>
    </cdr:sp>
  </cdr:relSizeAnchor>
  <cdr:relSizeAnchor xmlns:cdr="http://schemas.openxmlformats.org/drawingml/2006/chartDrawing">
    <cdr:from>
      <cdr:x>0.84956</cdr:x>
      <cdr:y>0.26068</cdr:y>
    </cdr:from>
    <cdr:to>
      <cdr:x>0.99976</cdr:x>
      <cdr:y>0.46581</cdr:y>
    </cdr:to>
    <cdr:sp macro="" textlink="">
      <cdr:nvSpPr>
        <cdr:cNvPr id="3" name="TextBox 2"/>
        <cdr:cNvSpPr txBox="1"/>
      </cdr:nvSpPr>
      <cdr:spPr>
        <a:xfrm xmlns:a="http://schemas.openxmlformats.org/drawingml/2006/main">
          <a:off x="5381625" y="11620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No 69.6%</a:t>
          </a:r>
        </a:p>
      </cdr:txBody>
    </cdr:sp>
  </cdr:relSizeAnchor>
  <cdr:relSizeAnchor xmlns:cdr="http://schemas.openxmlformats.org/drawingml/2006/chartDrawing">
    <cdr:from>
      <cdr:x>0.15482</cdr:x>
      <cdr:y>0</cdr:y>
    </cdr:from>
    <cdr:to>
      <cdr:x>0.30648</cdr:x>
      <cdr:y>0.20513</cdr:y>
    </cdr:to>
    <cdr:sp macro="" textlink="">
      <cdr:nvSpPr>
        <cdr:cNvPr id="4" name="TextBox 3"/>
        <cdr:cNvSpPr txBox="1"/>
      </cdr:nvSpPr>
      <cdr:spPr>
        <a:xfrm xmlns:a="http://schemas.openxmlformats.org/drawingml/2006/main">
          <a:off x="93345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Algunas</a:t>
          </a:r>
          <a:r>
            <a:rPr lang="en-GB" sz="1100" b="1" baseline="0"/>
            <a:t> veces</a:t>
          </a:r>
          <a:r>
            <a:rPr lang="en-GB" sz="1100" b="1"/>
            <a:t> 13.0%</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438150</xdr:colOff>
      <xdr:row>8</xdr:row>
      <xdr:rowOff>123825</xdr:rowOff>
    </xdr:from>
    <xdr:to>
      <xdr:col>11</xdr:col>
      <xdr:colOff>228600</xdr:colOff>
      <xdr:row>38</xdr:row>
      <xdr:rowOff>47625</xdr:rowOff>
    </xdr:to>
    <xdr:graphicFrame macro="">
      <xdr:nvGraphicFramePr>
        <xdr:cNvPr id="2" name="Chart 1">
          <a:extLst>
            <a:ext uri="{FF2B5EF4-FFF2-40B4-BE49-F238E27FC236}">
              <a16:creationId xmlns:a16="http://schemas.microsoft.com/office/drawing/2014/main" xmlns="" id="{7668CCCE-70F6-4912-967F-116FA6FE8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476250</xdr:colOff>
      <xdr:row>8</xdr:row>
      <xdr:rowOff>161925</xdr:rowOff>
    </xdr:from>
    <xdr:to>
      <xdr:col>6</xdr:col>
      <xdr:colOff>1495425</xdr:colOff>
      <xdr:row>29</xdr:row>
      <xdr:rowOff>0</xdr:rowOff>
    </xdr:to>
    <xdr:graphicFrame macro="">
      <xdr:nvGraphicFramePr>
        <xdr:cNvPr id="2" name="Chart 1">
          <a:extLst>
            <a:ext uri="{FF2B5EF4-FFF2-40B4-BE49-F238E27FC236}">
              <a16:creationId xmlns:a16="http://schemas.microsoft.com/office/drawing/2014/main" xmlns="" id="{D3CD8E28-B13B-4DE7-BC80-81E49368FE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485775</xdr:colOff>
      <xdr:row>11</xdr:row>
      <xdr:rowOff>28575</xdr:rowOff>
    </xdr:from>
    <xdr:to>
      <xdr:col>2</xdr:col>
      <xdr:colOff>392396</xdr:colOff>
      <xdr:row>12</xdr:row>
      <xdr:rowOff>131210</xdr:rowOff>
    </xdr:to>
    <xdr:sp macro="" textlink="">
      <xdr:nvSpPr>
        <xdr:cNvPr id="3" name="TextBox 2">
          <a:extLst>
            <a:ext uri="{FF2B5EF4-FFF2-40B4-BE49-F238E27FC236}">
              <a16:creationId xmlns:a16="http://schemas.microsoft.com/office/drawing/2014/main" xmlns="" id="{1EE572CC-E91D-48D7-A232-10A4C1FB5930}"/>
            </a:ext>
          </a:extLst>
        </xdr:cNvPr>
        <xdr:cNvSpPr txBox="1"/>
      </xdr:nvSpPr>
      <xdr:spPr>
        <a:xfrm>
          <a:off x="485775" y="1872615"/>
          <a:ext cx="112582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b="1"/>
            <a:t>Desarrollos</a:t>
          </a:r>
          <a:r>
            <a:rPr lang="en-GB" sz="1100" b="1" baseline="0"/>
            <a:t> </a:t>
          </a:r>
          <a:r>
            <a:rPr lang="en-GB" sz="1100" b="1"/>
            <a:t>35%</a:t>
          </a:r>
        </a:p>
      </xdr:txBody>
    </xdr:sp>
    <xdr:clientData/>
  </xdr:twoCellAnchor>
</xdr:wsDr>
</file>

<file path=xl/drawings/drawing107.xml><?xml version="1.0" encoding="utf-8"?>
<c:userShapes xmlns:c="http://schemas.openxmlformats.org/drawingml/2006/chart">
  <cdr:relSizeAnchor xmlns:cdr="http://schemas.openxmlformats.org/drawingml/2006/chartDrawing">
    <cdr:from>
      <cdr:x>0.75156</cdr:x>
      <cdr:y>0.07864</cdr:y>
    </cdr:from>
    <cdr:to>
      <cdr:x>0.86964</cdr:x>
      <cdr:y>0.2456</cdr:y>
    </cdr:to>
    <cdr:sp macro="" textlink="">
      <cdr:nvSpPr>
        <cdr:cNvPr id="3" name="TextBox 2"/>
        <cdr:cNvSpPr txBox="1"/>
      </cdr:nvSpPr>
      <cdr:spPr>
        <a:xfrm xmlns:a="http://schemas.openxmlformats.org/drawingml/2006/main">
          <a:off x="3517289" y="254781"/>
          <a:ext cx="552615" cy="5409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Compras 65%</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438150</xdr:colOff>
      <xdr:row>9</xdr:row>
      <xdr:rowOff>28575</xdr:rowOff>
    </xdr:from>
    <xdr:to>
      <xdr:col>6</xdr:col>
      <xdr:colOff>971550</xdr:colOff>
      <xdr:row>29</xdr:row>
      <xdr:rowOff>28575</xdr:rowOff>
    </xdr:to>
    <xdr:graphicFrame macro="">
      <xdr:nvGraphicFramePr>
        <xdr:cNvPr id="2" name="Chart 1">
          <a:extLst>
            <a:ext uri="{FF2B5EF4-FFF2-40B4-BE49-F238E27FC236}">
              <a16:creationId xmlns:a16="http://schemas.microsoft.com/office/drawing/2014/main" xmlns="" id="{B7D7EB35-24C4-4D6E-87B8-A44929C3E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176598</xdr:colOff>
      <xdr:row>10</xdr:row>
      <xdr:rowOff>104775</xdr:rowOff>
    </xdr:from>
    <xdr:to>
      <xdr:col>6</xdr:col>
      <xdr:colOff>953083</xdr:colOff>
      <xdr:row>14</xdr:row>
      <xdr:rowOff>66088</xdr:rowOff>
    </xdr:to>
    <xdr:sp macro="" textlink="">
      <xdr:nvSpPr>
        <xdr:cNvPr id="3" name="TextBox 2">
          <a:extLst>
            <a:ext uri="{FF2B5EF4-FFF2-40B4-BE49-F238E27FC236}">
              <a16:creationId xmlns:a16="http://schemas.microsoft.com/office/drawing/2014/main" xmlns="" id="{8B33F1FB-8ECA-44DA-9A3B-47A7904A22B5}"/>
            </a:ext>
          </a:extLst>
        </xdr:cNvPr>
        <xdr:cNvSpPr txBox="1"/>
      </xdr:nvSpPr>
      <xdr:spPr>
        <a:xfrm>
          <a:off x="3742758" y="1811655"/>
          <a:ext cx="1386085" cy="631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GB" sz="1100" b="1"/>
            <a:t>Economias</a:t>
          </a:r>
          <a:r>
            <a:rPr lang="en-GB" sz="1100" b="1" baseline="0"/>
            <a:t> de escala</a:t>
          </a:r>
        </a:p>
        <a:p>
          <a:pPr algn="ctr"/>
          <a:r>
            <a:rPr lang="en-GB" sz="1100" b="1" baseline="0"/>
            <a:t>52%</a:t>
          </a:r>
        </a:p>
        <a:p>
          <a:endParaRPr lang="en-GB" sz="1100" b="1"/>
        </a:p>
      </xdr:txBody>
    </xdr:sp>
    <xdr:clientData/>
  </xdr:twoCellAnchor>
  <xdr:twoCellAnchor>
    <xdr:from>
      <xdr:col>0</xdr:col>
      <xdr:colOff>352425</xdr:colOff>
      <xdr:row>12</xdr:row>
      <xdr:rowOff>0</xdr:rowOff>
    </xdr:from>
    <xdr:to>
      <xdr:col>2</xdr:col>
      <xdr:colOff>366640</xdr:colOff>
      <xdr:row>13</xdr:row>
      <xdr:rowOff>102635</xdr:rowOff>
    </xdr:to>
    <xdr:sp macro="" textlink="">
      <xdr:nvSpPr>
        <xdr:cNvPr id="4" name="TextBox 3">
          <a:extLst>
            <a:ext uri="{FF2B5EF4-FFF2-40B4-BE49-F238E27FC236}">
              <a16:creationId xmlns:a16="http://schemas.microsoft.com/office/drawing/2014/main" xmlns="" id="{E801E8E0-C75C-42E4-93D2-1EC90E120416}"/>
            </a:ext>
          </a:extLst>
        </xdr:cNvPr>
        <xdr:cNvSpPr txBox="1"/>
      </xdr:nvSpPr>
      <xdr:spPr>
        <a:xfrm>
          <a:off x="352425" y="2042160"/>
          <a:ext cx="1233415"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b="1"/>
            <a:t>Competencia 48%</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266700</xdr:colOff>
      <xdr:row>7</xdr:row>
      <xdr:rowOff>85725</xdr:rowOff>
    </xdr:from>
    <xdr:to>
      <xdr:col>9</xdr:col>
      <xdr:colOff>66675</xdr:colOff>
      <xdr:row>27</xdr:row>
      <xdr:rowOff>85725</xdr:rowOff>
    </xdr:to>
    <xdr:graphicFrame macro="">
      <xdr:nvGraphicFramePr>
        <xdr:cNvPr id="2" name="Chart 1">
          <a:extLst>
            <a:ext uri="{FF2B5EF4-FFF2-40B4-BE49-F238E27FC236}">
              <a16:creationId xmlns:a16="http://schemas.microsoft.com/office/drawing/2014/main" xmlns="" id="{B8AC86AF-6011-4DE3-9EF8-991163AE52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247650</xdr:colOff>
      <xdr:row>18</xdr:row>
      <xdr:rowOff>95250</xdr:rowOff>
    </xdr:from>
    <xdr:to>
      <xdr:col>8</xdr:col>
      <xdr:colOff>201730</xdr:colOff>
      <xdr:row>20</xdr:row>
      <xdr:rowOff>35960</xdr:rowOff>
    </xdr:to>
    <xdr:sp macro="" textlink="">
      <xdr:nvSpPr>
        <xdr:cNvPr id="3" name="TextBox 2">
          <a:extLst>
            <a:ext uri="{FF2B5EF4-FFF2-40B4-BE49-F238E27FC236}">
              <a16:creationId xmlns:a16="http://schemas.microsoft.com/office/drawing/2014/main" xmlns="" id="{7B82BDA5-48EC-49CF-92FB-D6DB0076EE03}"/>
            </a:ext>
          </a:extLst>
        </xdr:cNvPr>
        <xdr:cNvSpPr txBox="1"/>
      </xdr:nvSpPr>
      <xdr:spPr>
        <a:xfrm>
          <a:off x="4514850" y="3112770"/>
          <a:ext cx="563680"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b="1"/>
            <a:t>Sí 61%</a:t>
          </a:r>
        </a:p>
      </xdr:txBody>
    </xdr:sp>
    <xdr:clientData/>
  </xdr:twoCellAnchor>
  <xdr:twoCellAnchor>
    <xdr:from>
      <xdr:col>2</xdr:col>
      <xdr:colOff>66675</xdr:colOff>
      <xdr:row>15</xdr:row>
      <xdr:rowOff>104775</xdr:rowOff>
    </xdr:from>
    <xdr:to>
      <xdr:col>3</xdr:col>
      <xdr:colOff>88210</xdr:colOff>
      <xdr:row>17</xdr:row>
      <xdr:rowOff>45485</xdr:rowOff>
    </xdr:to>
    <xdr:sp macro="" textlink="">
      <xdr:nvSpPr>
        <xdr:cNvPr id="4" name="TextBox 3">
          <a:extLst>
            <a:ext uri="{FF2B5EF4-FFF2-40B4-BE49-F238E27FC236}">
              <a16:creationId xmlns:a16="http://schemas.microsoft.com/office/drawing/2014/main" xmlns="" id="{01065C5B-B6F4-4158-A98F-208071D538A1}"/>
            </a:ext>
          </a:extLst>
        </xdr:cNvPr>
        <xdr:cNvSpPr txBox="1"/>
      </xdr:nvSpPr>
      <xdr:spPr>
        <a:xfrm>
          <a:off x="1285875" y="2619375"/>
          <a:ext cx="631135"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b="1"/>
            <a:t>No 39%</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19050</xdr:colOff>
      <xdr:row>7</xdr:row>
      <xdr:rowOff>114300</xdr:rowOff>
    </xdr:from>
    <xdr:to>
      <xdr:col>10</xdr:col>
      <xdr:colOff>590550</xdr:colOff>
      <xdr:row>30</xdr:row>
      <xdr:rowOff>76200</xdr:rowOff>
    </xdr:to>
    <xdr:grpSp>
      <xdr:nvGrpSpPr>
        <xdr:cNvPr id="2" name="Group 1">
          <a:extLst>
            <a:ext uri="{FF2B5EF4-FFF2-40B4-BE49-F238E27FC236}">
              <a16:creationId xmlns:a16="http://schemas.microsoft.com/office/drawing/2014/main" xmlns="" id="{00000000-0008-0000-0000-000037200000}"/>
            </a:ext>
          </a:extLst>
        </xdr:cNvPr>
        <xdr:cNvGrpSpPr>
          <a:grpSpLocks/>
        </xdr:cNvGrpSpPr>
      </xdr:nvGrpSpPr>
      <xdr:grpSpPr bwMode="auto">
        <a:xfrm>
          <a:off x="560070" y="1348740"/>
          <a:ext cx="6057900" cy="4168140"/>
          <a:chOff x="895350" y="13449300"/>
          <a:chExt cx="6057901" cy="4338638"/>
        </a:xfrm>
      </xdr:grpSpPr>
      <xdr:graphicFrame macro="">
        <xdr:nvGraphicFramePr>
          <xdr:cNvPr id="3" name="Chart 2">
            <a:extLst>
              <a:ext uri="{FF2B5EF4-FFF2-40B4-BE49-F238E27FC236}">
                <a16:creationId xmlns:a16="http://schemas.microsoft.com/office/drawing/2014/main" xmlns="" id="{7B0C1ADF-A216-4086-8DD9-193E7C825334}"/>
              </a:ext>
            </a:extLst>
          </xdr:cNvPr>
          <xdr:cNvGraphicFramePr>
            <a:graphicFrameLocks/>
          </xdr:cNvGraphicFramePr>
        </xdr:nvGraphicFramePr>
        <xdr:xfrm>
          <a:off x="895350" y="13449300"/>
          <a:ext cx="6057901" cy="433863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Flowchart: Decision 3">
            <a:extLst>
              <a:ext uri="{FF2B5EF4-FFF2-40B4-BE49-F238E27FC236}">
                <a16:creationId xmlns:a16="http://schemas.microsoft.com/office/drawing/2014/main" xmlns="" id="{F161DD45-2656-443E-B0FA-79150C649773}"/>
              </a:ext>
            </a:extLst>
          </xdr:cNvPr>
          <xdr:cNvSpPr/>
        </xdr:nvSpPr>
        <xdr:spPr>
          <a:xfrm>
            <a:off x="4572001" y="13934542"/>
            <a:ext cx="114300" cy="123689"/>
          </a:xfrm>
          <a:prstGeom prst="flowChartDecision">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sp macro="" textlink="">
        <xdr:nvSpPr>
          <xdr:cNvPr id="5" name="TextBox 4">
            <a:extLst>
              <a:ext uri="{FF2B5EF4-FFF2-40B4-BE49-F238E27FC236}">
                <a16:creationId xmlns:a16="http://schemas.microsoft.com/office/drawing/2014/main" xmlns="" id="{19FA1B58-DF92-4664-8564-23BE691AAA24}"/>
              </a:ext>
            </a:extLst>
          </xdr:cNvPr>
          <xdr:cNvSpPr txBox="1"/>
        </xdr:nvSpPr>
        <xdr:spPr>
          <a:xfrm>
            <a:off x="4629151" y="13867941"/>
            <a:ext cx="1466850" cy="266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Cobertura</a:t>
            </a:r>
            <a:endParaRPr lang="en-GB">
              <a:effectLst/>
            </a:endParaRPr>
          </a:p>
        </xdr:txBody>
      </xdr:sp>
    </xdr:grpSp>
    <xdr:clientData/>
  </xdr:twoCellAnchor>
  <xdr:twoCellAnchor>
    <xdr:from>
      <xdr:col>2</xdr:col>
      <xdr:colOff>95250</xdr:colOff>
      <xdr:row>12</xdr:row>
      <xdr:rowOff>133349</xdr:rowOff>
    </xdr:from>
    <xdr:to>
      <xdr:col>5</xdr:col>
      <xdr:colOff>457200</xdr:colOff>
      <xdr:row>14</xdr:row>
      <xdr:rowOff>171450</xdr:rowOff>
    </xdr:to>
    <xdr:sp macro="" textlink="">
      <xdr:nvSpPr>
        <xdr:cNvPr id="6" name="TextBox 5">
          <a:extLst>
            <a:ext uri="{FF2B5EF4-FFF2-40B4-BE49-F238E27FC236}">
              <a16:creationId xmlns:a16="http://schemas.microsoft.com/office/drawing/2014/main" xmlns="" id="{00000000-0008-0000-0000-00000B000000}"/>
            </a:ext>
          </a:extLst>
        </xdr:cNvPr>
        <xdr:cNvSpPr txBox="1"/>
      </xdr:nvSpPr>
      <xdr:spPr>
        <a:xfrm>
          <a:off x="1314450" y="2327909"/>
          <a:ext cx="2190750" cy="403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panose="020B0604020202020204" pitchFamily="34" charset="0"/>
              <a:cs typeface="Arial" panose="020B0604020202020204" pitchFamily="34" charset="0"/>
            </a:rPr>
            <a:t>Promedio</a:t>
          </a:r>
          <a:r>
            <a:rPr lang="en-US" sz="1100" b="1" baseline="0">
              <a:latin typeface="Arial" panose="020B0604020202020204" pitchFamily="34" charset="0"/>
              <a:cs typeface="Arial" panose="020B0604020202020204" pitchFamily="34" charset="0"/>
            </a:rPr>
            <a:t> en países selectos de </a:t>
          </a:r>
          <a:r>
            <a:rPr lang="en-US" sz="1100" b="1">
              <a:latin typeface="Arial" panose="020B0604020202020204" pitchFamily="34" charset="0"/>
              <a:cs typeface="Arial" panose="020B0604020202020204" pitchFamily="34" charset="0"/>
            </a:rPr>
            <a:t>OCDE</a:t>
          </a:r>
        </a:p>
      </xdr:txBody>
    </xdr:sp>
    <xdr:clientData/>
  </xdr:twoCellAnchor>
  <xdr:twoCellAnchor>
    <xdr:from>
      <xdr:col>7</xdr:col>
      <xdr:colOff>219075</xdr:colOff>
      <xdr:row>17</xdr:row>
      <xdr:rowOff>47625</xdr:rowOff>
    </xdr:from>
    <xdr:to>
      <xdr:col>9</xdr:col>
      <xdr:colOff>466725</xdr:colOff>
      <xdr:row>18</xdr:row>
      <xdr:rowOff>123825</xdr:rowOff>
    </xdr:to>
    <xdr:sp macro="" textlink="">
      <xdr:nvSpPr>
        <xdr:cNvPr id="7" name="TextBox 6">
          <a:extLst>
            <a:ext uri="{FF2B5EF4-FFF2-40B4-BE49-F238E27FC236}">
              <a16:creationId xmlns:a16="http://schemas.microsoft.com/office/drawing/2014/main" xmlns="" id="{00000000-0008-0000-0000-00000C000000}"/>
            </a:ext>
          </a:extLst>
        </xdr:cNvPr>
        <xdr:cNvSpPr txBox="1"/>
      </xdr:nvSpPr>
      <xdr:spPr>
        <a:xfrm>
          <a:off x="4486275" y="3156585"/>
          <a:ext cx="1466850" cy="259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panose="020B0604020202020204" pitchFamily="34" charset="0"/>
              <a:cs typeface="Arial" panose="020B0604020202020204" pitchFamily="34" charset="0"/>
            </a:rPr>
            <a:t>ALC</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466725</xdr:colOff>
      <xdr:row>10</xdr:row>
      <xdr:rowOff>0</xdr:rowOff>
    </xdr:from>
    <xdr:to>
      <xdr:col>8</xdr:col>
      <xdr:colOff>285750</xdr:colOff>
      <xdr:row>27</xdr:row>
      <xdr:rowOff>104775</xdr:rowOff>
    </xdr:to>
    <xdr:graphicFrame macro="">
      <xdr:nvGraphicFramePr>
        <xdr:cNvPr id="2" name="Chart 1">
          <a:extLst>
            <a:ext uri="{FF2B5EF4-FFF2-40B4-BE49-F238E27FC236}">
              <a16:creationId xmlns:a16="http://schemas.microsoft.com/office/drawing/2014/main" xmlns="" id="{1646D557-9A72-4936-B7EB-4C9AAAE271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180975</xdr:colOff>
      <xdr:row>24</xdr:row>
      <xdr:rowOff>133350</xdr:rowOff>
    </xdr:from>
    <xdr:to>
      <xdr:col>8</xdr:col>
      <xdr:colOff>135055</xdr:colOff>
      <xdr:row>26</xdr:row>
      <xdr:rowOff>74060</xdr:rowOff>
    </xdr:to>
    <xdr:sp macro="" textlink="">
      <xdr:nvSpPr>
        <xdr:cNvPr id="3" name="TextBox 2">
          <a:extLst>
            <a:ext uri="{FF2B5EF4-FFF2-40B4-BE49-F238E27FC236}">
              <a16:creationId xmlns:a16="http://schemas.microsoft.com/office/drawing/2014/main" xmlns="" id="{714C5751-FD9A-428D-80A5-092B93A3589A}"/>
            </a:ext>
          </a:extLst>
        </xdr:cNvPr>
        <xdr:cNvSpPr txBox="1"/>
      </xdr:nvSpPr>
      <xdr:spPr>
        <a:xfrm>
          <a:off x="4448175" y="4156710"/>
          <a:ext cx="563680"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b="1"/>
            <a:t>Sí</a:t>
          </a:r>
          <a:r>
            <a:rPr lang="en-GB" sz="1100" b="1" baseline="0"/>
            <a:t> </a:t>
          </a:r>
          <a:r>
            <a:rPr lang="en-GB" sz="1100" b="1"/>
            <a:t>56%</a:t>
          </a:r>
        </a:p>
      </xdr:txBody>
    </xdr:sp>
    <xdr:clientData/>
  </xdr:twoCellAnchor>
</xdr:wsDr>
</file>

<file path=xl/drawings/drawing111.xml><?xml version="1.0" encoding="utf-8"?>
<c:userShapes xmlns:c="http://schemas.openxmlformats.org/drawingml/2006/chart">
  <cdr:relSizeAnchor xmlns:cdr="http://schemas.openxmlformats.org/drawingml/2006/chartDrawing">
    <cdr:from>
      <cdr:x>0.01157</cdr:x>
      <cdr:y>0.16226</cdr:y>
    </cdr:from>
    <cdr:to>
      <cdr:x>0.16805</cdr:x>
      <cdr:y>0.3166</cdr:y>
    </cdr:to>
    <cdr:sp macro="" textlink="">
      <cdr:nvSpPr>
        <cdr:cNvPr id="2" name="TextBox 1"/>
        <cdr:cNvSpPr txBox="1"/>
      </cdr:nvSpPr>
      <cdr:spPr>
        <a:xfrm xmlns:a="http://schemas.openxmlformats.org/drawingml/2006/main">
          <a:off x="68886" y="976789"/>
          <a:ext cx="931540" cy="9291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No 44%</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866775</xdr:colOff>
      <xdr:row>9</xdr:row>
      <xdr:rowOff>66675</xdr:rowOff>
    </xdr:from>
    <xdr:to>
      <xdr:col>6</xdr:col>
      <xdr:colOff>371475</xdr:colOff>
      <xdr:row>29</xdr:row>
      <xdr:rowOff>66675</xdr:rowOff>
    </xdr:to>
    <xdr:graphicFrame macro="">
      <xdr:nvGraphicFramePr>
        <xdr:cNvPr id="2" name="Chart 1">
          <a:extLst>
            <a:ext uri="{FF2B5EF4-FFF2-40B4-BE49-F238E27FC236}">
              <a16:creationId xmlns:a16="http://schemas.microsoft.com/office/drawing/2014/main" xmlns="" id="{00FF1B08-CB3A-4FA6-B845-FC8875A0DD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381000</xdr:colOff>
      <xdr:row>11</xdr:row>
      <xdr:rowOff>152400</xdr:rowOff>
    </xdr:from>
    <xdr:to>
      <xdr:col>5</xdr:col>
      <xdr:colOff>565731</xdr:colOff>
      <xdr:row>13</xdr:row>
      <xdr:rowOff>93110</xdr:rowOff>
    </xdr:to>
    <xdr:sp macro="" textlink="">
      <xdr:nvSpPr>
        <xdr:cNvPr id="3" name="TextBox 2">
          <a:extLst>
            <a:ext uri="{FF2B5EF4-FFF2-40B4-BE49-F238E27FC236}">
              <a16:creationId xmlns:a16="http://schemas.microsoft.com/office/drawing/2014/main" xmlns="" id="{46CE82A9-1F7D-4A18-ABA6-C736B11A7EE3}"/>
            </a:ext>
          </a:extLst>
        </xdr:cNvPr>
        <xdr:cNvSpPr txBox="1"/>
      </xdr:nvSpPr>
      <xdr:spPr>
        <a:xfrm>
          <a:off x="4655820" y="1996440"/>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GB"/>
        </a:p>
      </xdr:txBody>
    </xdr:sp>
    <xdr:clientData/>
  </xdr:twoCellAnchor>
</xdr:wsDr>
</file>

<file path=xl/drawings/drawing113.xml><?xml version="1.0" encoding="utf-8"?>
<c:userShapes xmlns:c="http://schemas.openxmlformats.org/drawingml/2006/chart">
  <cdr:relSizeAnchor xmlns:cdr="http://schemas.openxmlformats.org/drawingml/2006/chartDrawing">
    <cdr:from>
      <cdr:x>0.79475</cdr:x>
      <cdr:y>0.0335</cdr:y>
    </cdr:from>
    <cdr:to>
      <cdr:x>0.79499</cdr:x>
      <cdr:y>0.0335</cdr:y>
    </cdr:to>
    <cdr:sp macro="" textlink="">
      <cdr:nvSpPr>
        <cdr:cNvPr id="2" name="TextBox 1"/>
        <cdr:cNvSpPr txBox="1"/>
      </cdr:nvSpPr>
      <cdr:spPr>
        <a:xfrm xmlns:a="http://schemas.openxmlformats.org/drawingml/2006/main">
          <a:off x="3409950" y="156216"/>
          <a:ext cx="910050" cy="17678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t>Yes, a definition created by our own government </a:t>
          </a:r>
          <a:r>
            <a:rPr lang="en-GB" sz="1100" b="1"/>
            <a:t>46%</a:t>
          </a:r>
        </a:p>
        <a:p xmlns:a="http://schemas.openxmlformats.org/drawingml/2006/main">
          <a:endParaRPr lang="en-GB" sz="1100" b="1"/>
        </a:p>
        <a:p xmlns:a="http://schemas.openxmlformats.org/drawingml/2006/main">
          <a:r>
            <a:rPr lang="en-GB" sz="1100" b="1"/>
            <a:t>OECD:</a:t>
          </a:r>
          <a:r>
            <a:rPr lang="en-GB" sz="1100" b="1" baseline="0"/>
            <a:t> 29%</a:t>
          </a:r>
          <a:endParaRPr lang="en-GB" sz="1100" b="1"/>
        </a:p>
      </cdr:txBody>
    </cdr:sp>
  </cdr:relSizeAnchor>
  <cdr:relSizeAnchor xmlns:cdr="http://schemas.openxmlformats.org/drawingml/2006/chartDrawing">
    <cdr:from>
      <cdr:x>0</cdr:x>
      <cdr:y>0.44137</cdr:y>
    </cdr:from>
    <cdr:to>
      <cdr:x>0.21828</cdr:x>
      <cdr:y>0.99954</cdr:y>
    </cdr:to>
    <cdr:sp macro="" textlink="">
      <cdr:nvSpPr>
        <cdr:cNvPr id="3" name="TextBox 2"/>
        <cdr:cNvSpPr txBox="1"/>
      </cdr:nvSpPr>
      <cdr:spPr>
        <a:xfrm xmlns:a="http://schemas.openxmlformats.org/drawingml/2006/main">
          <a:off x="0" y="1430052"/>
          <a:ext cx="942975" cy="18084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nSpc>
              <a:spcPts val="1200"/>
            </a:lnSpc>
          </a:pPr>
          <a:r>
            <a:rPr lang="en-GB" sz="1100" b="1"/>
            <a:t>Sí,</a:t>
          </a:r>
          <a:r>
            <a:rPr lang="en-GB" sz="1100" b="1" baseline="0"/>
            <a:t> se adopta una definición de una fuente externa </a:t>
          </a:r>
          <a:r>
            <a:rPr lang="en-GB" sz="1100" b="1"/>
            <a:t> 31%</a:t>
          </a:r>
          <a:br>
            <a:rPr lang="en-GB" sz="1100" b="1"/>
          </a:br>
          <a:endParaRPr lang="en-GB" sz="1100" b="1"/>
        </a:p>
      </cdr:txBody>
    </cdr:sp>
  </cdr:relSizeAnchor>
  <cdr:relSizeAnchor xmlns:cdr="http://schemas.openxmlformats.org/drawingml/2006/chartDrawing">
    <cdr:from>
      <cdr:x>0.13848</cdr:x>
      <cdr:y>0.06136</cdr:y>
    </cdr:from>
    <cdr:to>
      <cdr:x>0.31824</cdr:x>
      <cdr:y>0.27045</cdr:y>
    </cdr:to>
    <cdr:sp macro="" textlink="">
      <cdr:nvSpPr>
        <cdr:cNvPr id="4" name="TextBox 3"/>
        <cdr:cNvSpPr txBox="1"/>
      </cdr:nvSpPr>
      <cdr:spPr>
        <a:xfrm xmlns:a="http://schemas.openxmlformats.org/drawingml/2006/main">
          <a:off x="880534" y="228600"/>
          <a:ext cx="1143000" cy="7789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relSizeAnchor>
  <cdr:relSizeAnchor xmlns:cdr="http://schemas.openxmlformats.org/drawingml/2006/chartDrawing">
    <cdr:from>
      <cdr:x>0.01754</cdr:x>
      <cdr:y>0.01605</cdr:y>
    </cdr:from>
    <cdr:to>
      <cdr:x>0.22793</cdr:x>
      <cdr:y>0.37042</cdr:y>
    </cdr:to>
    <cdr:sp macro="" textlink="">
      <cdr:nvSpPr>
        <cdr:cNvPr id="5" name="TextBox 4"/>
        <cdr:cNvSpPr txBox="1"/>
      </cdr:nvSpPr>
      <cdr:spPr>
        <a:xfrm xmlns:a="http://schemas.openxmlformats.org/drawingml/2006/main">
          <a:off x="75779" y="52008"/>
          <a:ext cx="908885" cy="11481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nSpc>
              <a:spcPts val="1200"/>
            </a:lnSpc>
          </a:pPr>
          <a:r>
            <a:rPr lang="en-GB" sz="1100" b="1"/>
            <a:t>No</a:t>
          </a:r>
          <a:r>
            <a:rPr lang="en-GB" sz="1100" b="1" baseline="0"/>
            <a:t> se usa una definición unica </a:t>
          </a:r>
          <a:r>
            <a:rPr lang="en-GB" sz="1100" b="1"/>
            <a:t>23%</a:t>
          </a:r>
        </a:p>
        <a:p xmlns:a="http://schemas.openxmlformats.org/drawingml/2006/main">
          <a:pPr>
            <a:lnSpc>
              <a:spcPts val="1100"/>
            </a:lnSpc>
          </a:pPr>
          <a:endParaRPr lang="en-GB" sz="1100" b="1"/>
        </a:p>
      </cdr:txBody>
    </cdr:sp>
  </cdr:relSizeAnchor>
  <cdr:relSizeAnchor xmlns:cdr="http://schemas.openxmlformats.org/drawingml/2006/chartDrawing">
    <cdr:from>
      <cdr:x>0.71145</cdr:x>
      <cdr:y>0.07059</cdr:y>
    </cdr:from>
    <cdr:to>
      <cdr:x>0.92291</cdr:x>
      <cdr:y>0.35294</cdr:y>
    </cdr:to>
    <cdr:sp macro="" textlink="">
      <cdr:nvSpPr>
        <cdr:cNvPr id="6" name="TextBox 5"/>
        <cdr:cNvSpPr txBox="1"/>
      </cdr:nvSpPr>
      <cdr:spPr>
        <a:xfrm xmlns:a="http://schemas.openxmlformats.org/drawingml/2006/main">
          <a:off x="3076575" y="2286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0.64317</cdr:x>
      <cdr:y>0.02353</cdr:y>
    </cdr:from>
    <cdr:to>
      <cdr:x>0.90749</cdr:x>
      <cdr:y>0.30588</cdr:y>
    </cdr:to>
    <cdr:sp macro="" textlink="">
      <cdr:nvSpPr>
        <cdr:cNvPr id="7" name="TextBox 6"/>
        <cdr:cNvSpPr txBox="1"/>
      </cdr:nvSpPr>
      <cdr:spPr>
        <a:xfrm xmlns:a="http://schemas.openxmlformats.org/drawingml/2006/main">
          <a:off x="2781300" y="76200"/>
          <a:ext cx="11430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Sí, una definición</a:t>
          </a:r>
          <a:r>
            <a:rPr lang="en-GB" sz="1100" b="1" baseline="0"/>
            <a:t> creada</a:t>
          </a:r>
        </a:p>
        <a:p xmlns:a="http://schemas.openxmlformats.org/drawingml/2006/main">
          <a:r>
            <a:rPr lang="en-GB" sz="1100" b="1" baseline="0"/>
            <a:t>por el gobierno  46%</a:t>
          </a:r>
          <a:endParaRPr lang="en-GB" sz="1100" b="1"/>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6</xdr:row>
      <xdr:rowOff>19050</xdr:rowOff>
    </xdr:from>
    <xdr:to>
      <xdr:col>11</xdr:col>
      <xdr:colOff>28575</xdr:colOff>
      <xdr:row>40</xdr:row>
      <xdr:rowOff>66675</xdr:rowOff>
    </xdr:to>
    <xdr:graphicFrame macro="">
      <xdr:nvGraphicFramePr>
        <xdr:cNvPr id="2" name="Chart 1">
          <a:extLst>
            <a:ext uri="{FF2B5EF4-FFF2-40B4-BE49-F238E27FC236}">
              <a16:creationId xmlns:a16="http://schemas.microsoft.com/office/drawing/2014/main" xmlns="" id="{6EB37980-4E80-40AE-9559-D331DCEC93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0.73411</cdr:x>
      <cdr:y>0.10991</cdr:y>
    </cdr:from>
    <cdr:to>
      <cdr:x>0.98495</cdr:x>
      <cdr:y>0.29715</cdr:y>
    </cdr:to>
    <cdr:sp macro="" textlink="">
      <cdr:nvSpPr>
        <cdr:cNvPr id="2" name="TextBox 1"/>
        <cdr:cNvSpPr txBox="1"/>
      </cdr:nvSpPr>
      <cdr:spPr>
        <a:xfrm xmlns:a="http://schemas.openxmlformats.org/drawingml/2006/main">
          <a:off x="5575300" y="514350"/>
          <a:ext cx="1905000"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t>Sí </a:t>
          </a:r>
          <a:r>
            <a:rPr lang="en-GB" sz="1100" b="1"/>
            <a:t>62%</a:t>
          </a:r>
          <a:br>
            <a:rPr lang="en-GB" sz="1100" b="1"/>
          </a:br>
          <a:r>
            <a:rPr lang="en-GB" sz="1100"/>
            <a:t/>
          </a:r>
          <a:br>
            <a:rPr lang="en-GB" sz="1100"/>
          </a:br>
          <a:r>
            <a:rPr lang="en-GB" sz="1100" b="1"/>
            <a:t>OCDE: 35:.49%</a:t>
          </a:r>
        </a:p>
      </cdr:txBody>
    </cdr:sp>
  </cdr:relSizeAnchor>
  <cdr:relSizeAnchor xmlns:cdr="http://schemas.openxmlformats.org/drawingml/2006/chartDrawing">
    <cdr:from>
      <cdr:x>0.03679</cdr:x>
      <cdr:y>0.18725</cdr:y>
    </cdr:from>
    <cdr:to>
      <cdr:x>0.28763</cdr:x>
      <cdr:y>0.43012</cdr:y>
    </cdr:to>
    <cdr:sp macro="" textlink="">
      <cdr:nvSpPr>
        <cdr:cNvPr id="3" name="TextBox 1"/>
        <cdr:cNvSpPr txBox="1"/>
      </cdr:nvSpPr>
      <cdr:spPr>
        <a:xfrm xmlns:a="http://schemas.openxmlformats.org/drawingml/2006/main">
          <a:off x="279400" y="876300"/>
          <a:ext cx="1905000" cy="1136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baseline="0">
              <a:effectLst/>
              <a:latin typeface="+mn-lt"/>
              <a:ea typeface="+mn-ea"/>
              <a:cs typeface="+mn-cs"/>
            </a:rPr>
            <a:t>No, pero las iniciativas GA estan integradas en otras estrategías </a:t>
          </a:r>
          <a:r>
            <a:rPr lang="en-GB" sz="1100" b="0" baseline="0"/>
            <a:t/>
          </a:r>
          <a:br>
            <a:rPr lang="en-GB" sz="1100" b="0" baseline="0"/>
          </a:br>
          <a:r>
            <a:rPr lang="en-GB" sz="1100" b="1" baseline="0"/>
            <a:t>38%</a:t>
          </a:r>
          <a:r>
            <a:rPr lang="en-GB" sz="1100" b="0" baseline="0"/>
            <a:t/>
          </a:r>
          <a:br>
            <a:rPr lang="en-GB" sz="1100" b="0" baseline="0"/>
          </a:br>
          <a:r>
            <a:rPr lang="en-GB" sz="1100"/>
            <a:t/>
          </a:r>
          <a:br>
            <a:rPr lang="en-GB" sz="1100"/>
          </a:br>
          <a:r>
            <a:rPr lang="en-GB" sz="1100" b="1"/>
            <a:t>OCDE 35: 51%</a:t>
          </a:r>
        </a:p>
      </cdr:txBody>
    </cdr:sp>
  </cdr:relSizeAnchor>
</c:userShapes>
</file>

<file path=xl/drawings/drawing116.xml><?xml version="1.0" encoding="utf-8"?>
<xdr:wsDr xmlns:xdr="http://schemas.openxmlformats.org/drawingml/2006/spreadsheetDrawing" xmlns:a="http://schemas.openxmlformats.org/drawingml/2006/main">
  <xdr:twoCellAnchor>
    <xdr:from>
      <xdr:col>1</xdr:col>
      <xdr:colOff>123825</xdr:colOff>
      <xdr:row>8</xdr:row>
      <xdr:rowOff>104775</xdr:rowOff>
    </xdr:from>
    <xdr:to>
      <xdr:col>7</xdr:col>
      <xdr:colOff>400050</xdr:colOff>
      <xdr:row>29</xdr:row>
      <xdr:rowOff>47625</xdr:rowOff>
    </xdr:to>
    <xdr:graphicFrame macro="">
      <xdr:nvGraphicFramePr>
        <xdr:cNvPr id="2" name="Chart 2">
          <a:extLst>
            <a:ext uri="{FF2B5EF4-FFF2-40B4-BE49-F238E27FC236}">
              <a16:creationId xmlns:a16="http://schemas.microsoft.com/office/drawing/2014/main" xmlns="" id="{190BE36C-AFB1-40B1-A7A7-289C9677DF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1187823</xdr:colOff>
      <xdr:row>9</xdr:row>
      <xdr:rowOff>89647</xdr:rowOff>
    </xdr:from>
    <xdr:to>
      <xdr:col>4</xdr:col>
      <xdr:colOff>462628</xdr:colOff>
      <xdr:row>11</xdr:row>
      <xdr:rowOff>40442</xdr:rowOff>
    </xdr:to>
    <xdr:sp macro="" textlink="">
      <xdr:nvSpPr>
        <xdr:cNvPr id="3" name="TextBox 2">
          <a:extLst>
            <a:ext uri="{FF2B5EF4-FFF2-40B4-BE49-F238E27FC236}">
              <a16:creationId xmlns:a16="http://schemas.microsoft.com/office/drawing/2014/main" xmlns="" id="{45215841-CA16-49AE-ABCE-999A71908A92}"/>
            </a:ext>
          </a:extLst>
        </xdr:cNvPr>
        <xdr:cNvSpPr txBox="1"/>
      </xdr:nvSpPr>
      <xdr:spPr>
        <a:xfrm>
          <a:off x="3016623" y="1598407"/>
          <a:ext cx="692125" cy="286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a:t>Otro 8%</a:t>
          </a:r>
        </a:p>
      </xdr:txBody>
    </xdr:sp>
    <xdr:clientData/>
  </xdr:twoCellAnchor>
</xdr:wsDr>
</file>

<file path=xl/drawings/drawing117.xml><?xml version="1.0" encoding="utf-8"?>
<c:userShapes xmlns:c="http://schemas.openxmlformats.org/drawingml/2006/chart">
  <cdr:relSizeAnchor xmlns:cdr="http://schemas.openxmlformats.org/drawingml/2006/chartDrawing">
    <cdr:from>
      <cdr:x>0.79683</cdr:x>
      <cdr:y>0.02444</cdr:y>
    </cdr:from>
    <cdr:to>
      <cdr:x>0.99847</cdr:x>
      <cdr:y>0.57759</cdr:y>
    </cdr:to>
    <cdr:sp macro="" textlink="">
      <cdr:nvSpPr>
        <cdr:cNvPr id="2" name="TextBox 1"/>
        <cdr:cNvSpPr txBox="1"/>
      </cdr:nvSpPr>
      <cdr:spPr>
        <a:xfrm xmlns:a="http://schemas.openxmlformats.org/drawingml/2006/main">
          <a:off x="3729184" y="79181"/>
          <a:ext cx="943667" cy="17921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0"/>
            <a:t>En</a:t>
          </a:r>
          <a:r>
            <a:rPr lang="en-GB" sz="1100" b="0" baseline="0"/>
            <a:t> la oficina </a:t>
          </a:r>
        </a:p>
        <a:p xmlns:a="http://schemas.openxmlformats.org/drawingml/2006/main">
          <a:r>
            <a:rPr lang="en-GB" sz="1100" b="0" baseline="0"/>
            <a:t>del jefe de </a:t>
          </a:r>
        </a:p>
        <a:p xmlns:a="http://schemas.openxmlformats.org/drawingml/2006/main">
          <a:r>
            <a:rPr lang="en-GB" sz="1100" b="0" baseline="0"/>
            <a:t>gobierno </a:t>
          </a:r>
          <a:r>
            <a:rPr lang="en-GB" sz="1100" b="1"/>
            <a:t>54%</a:t>
          </a:r>
        </a:p>
        <a:p xmlns:a="http://schemas.openxmlformats.org/drawingml/2006/main">
          <a:endParaRPr lang="en-GB" sz="1100" b="1"/>
        </a:p>
      </cdr:txBody>
    </cdr:sp>
  </cdr:relSizeAnchor>
  <cdr:relSizeAnchor xmlns:cdr="http://schemas.openxmlformats.org/drawingml/2006/chartDrawing">
    <cdr:from>
      <cdr:x>0</cdr:x>
      <cdr:y>0.24393</cdr:y>
    </cdr:from>
    <cdr:to>
      <cdr:x>0.34467</cdr:x>
      <cdr:y>0.56992</cdr:y>
    </cdr:to>
    <cdr:sp macro="" textlink="">
      <cdr:nvSpPr>
        <cdr:cNvPr id="3" name="TextBox 1"/>
        <cdr:cNvSpPr txBox="1"/>
      </cdr:nvSpPr>
      <cdr:spPr>
        <a:xfrm xmlns:a="http://schemas.openxmlformats.org/drawingml/2006/main">
          <a:off x="0" y="789691"/>
          <a:ext cx="1613086" cy="10553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b="0"/>
            <a:t>En el</a:t>
          </a:r>
          <a:r>
            <a:rPr lang="en-GB" sz="1000" b="0" baseline="0"/>
            <a:t> gabinente/la cancilleria/</a:t>
          </a:r>
        </a:p>
        <a:p xmlns:a="http://schemas.openxmlformats.org/drawingml/2006/main">
          <a:r>
            <a:rPr lang="en-GB" sz="1000" b="0" baseline="0"/>
            <a:t>concejo de ministros,etc</a:t>
          </a:r>
          <a:r>
            <a:rPr lang="en-GB" sz="1000" b="1"/>
            <a:t>.</a:t>
          </a:r>
        </a:p>
        <a:p xmlns:a="http://schemas.openxmlformats.org/drawingml/2006/main">
          <a:r>
            <a:rPr lang="en-GB" sz="1000" b="1"/>
            <a:t>38%</a:t>
          </a:r>
        </a:p>
        <a:p xmlns:a="http://schemas.openxmlformats.org/drawingml/2006/main">
          <a:pPr>
            <a:lnSpc>
              <a:spcPts val="1200"/>
            </a:lnSpc>
          </a:pPr>
          <a:endParaRPr lang="en-GB" sz="1100" b="1"/>
        </a:p>
      </cdr:txBody>
    </cdr:sp>
  </cdr:relSizeAnchor>
</c:userShapes>
</file>

<file path=xl/drawings/drawing118.xml><?xml version="1.0" encoding="utf-8"?>
<xdr:wsDr xmlns:xdr="http://schemas.openxmlformats.org/drawingml/2006/spreadsheetDrawing" xmlns:a="http://schemas.openxmlformats.org/drawingml/2006/main">
  <xdr:twoCellAnchor>
    <xdr:from>
      <xdr:col>1</xdr:col>
      <xdr:colOff>0</xdr:colOff>
      <xdr:row>9</xdr:row>
      <xdr:rowOff>0</xdr:rowOff>
    </xdr:from>
    <xdr:to>
      <xdr:col>7</xdr:col>
      <xdr:colOff>571500</xdr:colOff>
      <xdr:row>31</xdr:row>
      <xdr:rowOff>152400</xdr:rowOff>
    </xdr:to>
    <xdr:graphicFrame macro="">
      <xdr:nvGraphicFramePr>
        <xdr:cNvPr id="2" name="Chart 2">
          <a:extLst>
            <a:ext uri="{FF2B5EF4-FFF2-40B4-BE49-F238E27FC236}">
              <a16:creationId xmlns:a16="http://schemas.microsoft.com/office/drawing/2014/main" xmlns="" id="{1AA2E227-D2C6-4B63-A52C-CA3F1624CE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0.77708</cdr:x>
      <cdr:y>0.21708</cdr:y>
    </cdr:from>
    <cdr:to>
      <cdr:x>0.92191</cdr:x>
      <cdr:y>0.42296</cdr:y>
    </cdr:to>
    <cdr:sp macro="" textlink="">
      <cdr:nvSpPr>
        <cdr:cNvPr id="2" name="TextBox 1"/>
        <cdr:cNvSpPr txBox="1"/>
      </cdr:nvSpPr>
      <cdr:spPr>
        <a:xfrm xmlns:a="http://schemas.openxmlformats.org/drawingml/2006/main">
          <a:off x="3917963" y="835636"/>
          <a:ext cx="730219" cy="79250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t>Sí, </a:t>
          </a:r>
          <a:r>
            <a:rPr lang="en-GB" sz="1100" b="1"/>
            <a:t>46%</a:t>
          </a:r>
          <a:br>
            <a:rPr lang="en-GB" sz="1100" b="1"/>
          </a:br>
          <a:r>
            <a:rPr lang="en-GB" sz="1100" b="1"/>
            <a:t/>
          </a:r>
          <a:br>
            <a:rPr lang="en-GB" sz="1100" b="1"/>
          </a:br>
          <a:endParaRPr lang="en-GB" sz="1100" b="1"/>
        </a:p>
      </cdr:txBody>
    </cdr:sp>
  </cdr:relSizeAnchor>
  <cdr:relSizeAnchor xmlns:cdr="http://schemas.openxmlformats.org/drawingml/2006/chartDrawing">
    <cdr:from>
      <cdr:x>0</cdr:x>
      <cdr:y>0.55344</cdr:y>
    </cdr:from>
    <cdr:to>
      <cdr:x>0.22065</cdr:x>
      <cdr:y>0.87118</cdr:y>
    </cdr:to>
    <cdr:sp macro="" textlink="">
      <cdr:nvSpPr>
        <cdr:cNvPr id="3" name="TextBox 1"/>
        <cdr:cNvSpPr txBox="1"/>
      </cdr:nvSpPr>
      <cdr:spPr>
        <a:xfrm xmlns:a="http://schemas.openxmlformats.org/drawingml/2006/main">
          <a:off x="0" y="2046051"/>
          <a:ext cx="1112520" cy="1174669"/>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0.11335</cdr:x>
      <cdr:y>0.68361</cdr:y>
    </cdr:from>
    <cdr:to>
      <cdr:x>0.25995</cdr:x>
      <cdr:y>0.91191</cdr:y>
    </cdr:to>
    <cdr:sp macro="" textlink="">
      <cdr:nvSpPr>
        <cdr:cNvPr id="4" name="TextBox 3"/>
        <cdr:cNvSpPr txBox="1"/>
      </cdr:nvSpPr>
      <cdr:spPr>
        <a:xfrm xmlns:a="http://schemas.openxmlformats.org/drawingml/2006/main">
          <a:off x="571499" y="2631468"/>
          <a:ext cx="739143" cy="8788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a:t>No, </a:t>
          </a:r>
          <a:r>
            <a:rPr lang="en-GB" sz="1100" b="1"/>
            <a:t>54%</a:t>
          </a:r>
        </a:p>
        <a:p xmlns:a="http://schemas.openxmlformats.org/drawingml/2006/main">
          <a:endParaRPr lang="en-GB" sz="1100" b="1"/>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590550</xdr:colOff>
      <xdr:row>6</xdr:row>
      <xdr:rowOff>76200</xdr:rowOff>
    </xdr:from>
    <xdr:to>
      <xdr:col>10</xdr:col>
      <xdr:colOff>304800</xdr:colOff>
      <xdr:row>27</xdr:row>
      <xdr:rowOff>180975</xdr:rowOff>
    </xdr:to>
    <xdr:graphicFrame macro="">
      <xdr:nvGraphicFramePr>
        <xdr:cNvPr id="2" name="Chart 5">
          <a:extLst>
            <a:ext uri="{FF2B5EF4-FFF2-40B4-BE49-F238E27FC236}">
              <a16:creationId xmlns:a16="http://schemas.microsoft.com/office/drawing/2014/main" xmlns="" id="{00000000-0008-0000-0000-00001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371475</xdr:colOff>
      <xdr:row>9</xdr:row>
      <xdr:rowOff>171450</xdr:rowOff>
    </xdr:from>
    <xdr:to>
      <xdr:col>6</xdr:col>
      <xdr:colOff>485775</xdr:colOff>
      <xdr:row>10</xdr:row>
      <xdr:rowOff>104775</xdr:rowOff>
    </xdr:to>
    <xdr:sp macro="" textlink="">
      <xdr:nvSpPr>
        <xdr:cNvPr id="3" name="Flowchart: Decision 2">
          <a:extLst>
            <a:ext uri="{FF2B5EF4-FFF2-40B4-BE49-F238E27FC236}">
              <a16:creationId xmlns:a16="http://schemas.microsoft.com/office/drawing/2014/main" xmlns="" id="{00000000-0008-0000-0000-000007000000}"/>
            </a:ext>
          </a:extLst>
        </xdr:cNvPr>
        <xdr:cNvSpPr/>
      </xdr:nvSpPr>
      <xdr:spPr>
        <a:xfrm>
          <a:off x="4029075" y="1817370"/>
          <a:ext cx="114300" cy="116205"/>
        </a:xfrm>
        <a:prstGeom prst="flowChartDecision">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1</xdr:col>
      <xdr:colOff>438150</xdr:colOff>
      <xdr:row>12</xdr:row>
      <xdr:rowOff>28573</xdr:rowOff>
    </xdr:from>
    <xdr:to>
      <xdr:col>5</xdr:col>
      <xdr:colOff>133350</xdr:colOff>
      <xdr:row>14</xdr:row>
      <xdr:rowOff>66674</xdr:rowOff>
    </xdr:to>
    <xdr:sp macro="" textlink="">
      <xdr:nvSpPr>
        <xdr:cNvPr id="4" name="TextBox 3">
          <a:extLst>
            <a:ext uri="{FF2B5EF4-FFF2-40B4-BE49-F238E27FC236}">
              <a16:creationId xmlns:a16="http://schemas.microsoft.com/office/drawing/2014/main" xmlns="" id="{00000000-0008-0000-0000-000008000000}"/>
            </a:ext>
          </a:extLst>
        </xdr:cNvPr>
        <xdr:cNvSpPr txBox="1"/>
      </xdr:nvSpPr>
      <xdr:spPr>
        <a:xfrm>
          <a:off x="1047750" y="2223133"/>
          <a:ext cx="2133600" cy="4038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panose="020B0604020202020204" pitchFamily="34" charset="0"/>
              <a:cs typeface="Arial" panose="020B0604020202020204" pitchFamily="34" charset="0"/>
            </a:rPr>
            <a:t>Promedio en países selectos de OCDE</a:t>
          </a:r>
        </a:p>
      </xdr:txBody>
    </xdr:sp>
    <xdr:clientData/>
  </xdr:twoCellAnchor>
  <xdr:twoCellAnchor>
    <xdr:from>
      <xdr:col>6</xdr:col>
      <xdr:colOff>438150</xdr:colOff>
      <xdr:row>9</xdr:row>
      <xdr:rowOff>104775</xdr:rowOff>
    </xdr:from>
    <xdr:to>
      <xdr:col>9</xdr:col>
      <xdr:colOff>76200</xdr:colOff>
      <xdr:row>10</xdr:row>
      <xdr:rowOff>180975</xdr:rowOff>
    </xdr:to>
    <xdr:sp macro="" textlink="">
      <xdr:nvSpPr>
        <xdr:cNvPr id="5" name="TextBox 4">
          <a:extLst>
            <a:ext uri="{FF2B5EF4-FFF2-40B4-BE49-F238E27FC236}">
              <a16:creationId xmlns:a16="http://schemas.microsoft.com/office/drawing/2014/main" xmlns="" id="{00000000-0008-0000-0000-000009000000}"/>
            </a:ext>
          </a:extLst>
        </xdr:cNvPr>
        <xdr:cNvSpPr txBox="1"/>
      </xdr:nvSpPr>
      <xdr:spPr>
        <a:xfrm>
          <a:off x="4095750" y="1750695"/>
          <a:ext cx="1466850" cy="259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Cobertura</a:t>
          </a:r>
          <a:endParaRPr lang="en-GB">
            <a:effectLst/>
          </a:endParaRPr>
        </a:p>
        <a:p>
          <a:pPr algn="l"/>
          <a:endParaRPr lang="en-US" sz="1100">
            <a:latin typeface="Arial" panose="020B0604020202020204" pitchFamily="34" charset="0"/>
            <a:cs typeface="Arial" panose="020B0604020202020204" pitchFamily="34" charset="0"/>
          </a:endParaRPr>
        </a:p>
      </xdr:txBody>
    </xdr:sp>
    <xdr:clientData/>
  </xdr:twoCellAnchor>
  <xdr:twoCellAnchor>
    <xdr:from>
      <xdr:col>6</xdr:col>
      <xdr:colOff>514350</xdr:colOff>
      <xdr:row>18</xdr:row>
      <xdr:rowOff>76200</xdr:rowOff>
    </xdr:from>
    <xdr:to>
      <xdr:col>9</xdr:col>
      <xdr:colOff>152400</xdr:colOff>
      <xdr:row>19</xdr:row>
      <xdr:rowOff>152400</xdr:rowOff>
    </xdr:to>
    <xdr:sp macro="" textlink="">
      <xdr:nvSpPr>
        <xdr:cNvPr id="6" name="TextBox 5">
          <a:extLst>
            <a:ext uri="{FF2B5EF4-FFF2-40B4-BE49-F238E27FC236}">
              <a16:creationId xmlns:a16="http://schemas.microsoft.com/office/drawing/2014/main" xmlns="" id="{00000000-0008-0000-0000-00000A000000}"/>
            </a:ext>
          </a:extLst>
        </xdr:cNvPr>
        <xdr:cNvSpPr txBox="1"/>
      </xdr:nvSpPr>
      <xdr:spPr>
        <a:xfrm>
          <a:off x="4171950" y="3368040"/>
          <a:ext cx="1466850" cy="259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latin typeface="Arial" panose="020B0604020202020204" pitchFamily="34" charset="0"/>
              <a:cs typeface="Arial" panose="020B0604020202020204" pitchFamily="34" charset="0"/>
            </a:rPr>
            <a:t> </a:t>
          </a:r>
          <a:r>
            <a:rPr lang="en-US" sz="1100" b="1">
              <a:latin typeface="Arial" panose="020B0604020202020204" pitchFamily="34" charset="0"/>
              <a:cs typeface="Arial" panose="020B0604020202020204" pitchFamily="34" charset="0"/>
            </a:rPr>
            <a:t>LAC</a:t>
          </a: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8</xdr:row>
      <xdr:rowOff>76200</xdr:rowOff>
    </xdr:from>
    <xdr:to>
      <xdr:col>14</xdr:col>
      <xdr:colOff>523875</xdr:colOff>
      <xdr:row>30</xdr:row>
      <xdr:rowOff>9525</xdr:rowOff>
    </xdr:to>
    <xdr:graphicFrame macro="">
      <xdr:nvGraphicFramePr>
        <xdr:cNvPr id="2" name="Chart 2">
          <a:extLst>
            <a:ext uri="{FF2B5EF4-FFF2-40B4-BE49-F238E27FC236}">
              <a16:creationId xmlns:a16="http://schemas.microsoft.com/office/drawing/2014/main" xmlns="" id="{C4C5F778-7E2A-4BFC-82CC-50660F078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1</xdr:col>
      <xdr:colOff>28575</xdr:colOff>
      <xdr:row>7</xdr:row>
      <xdr:rowOff>38100</xdr:rowOff>
    </xdr:from>
    <xdr:to>
      <xdr:col>10</xdr:col>
      <xdr:colOff>695325</xdr:colOff>
      <xdr:row>33</xdr:row>
      <xdr:rowOff>133350</xdr:rowOff>
    </xdr:to>
    <xdr:graphicFrame macro="">
      <xdr:nvGraphicFramePr>
        <xdr:cNvPr id="2" name="Chart 1">
          <a:extLst>
            <a:ext uri="{FF2B5EF4-FFF2-40B4-BE49-F238E27FC236}">
              <a16:creationId xmlns:a16="http://schemas.microsoft.com/office/drawing/2014/main" xmlns="" id="{86CBA4AE-DD20-4E10-94DB-DE40FC79E65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1</xdr:col>
      <xdr:colOff>28575</xdr:colOff>
      <xdr:row>7</xdr:row>
      <xdr:rowOff>38100</xdr:rowOff>
    </xdr:from>
    <xdr:to>
      <xdr:col>10</xdr:col>
      <xdr:colOff>695325</xdr:colOff>
      <xdr:row>33</xdr:row>
      <xdr:rowOff>133350</xdr:rowOff>
    </xdr:to>
    <xdr:graphicFrame macro="">
      <xdr:nvGraphicFramePr>
        <xdr:cNvPr id="2" name="Chart 1">
          <a:extLst>
            <a:ext uri="{FF2B5EF4-FFF2-40B4-BE49-F238E27FC236}">
              <a16:creationId xmlns:a16="http://schemas.microsoft.com/office/drawing/2014/main" xmlns="" id="{C2901084-CCAD-47B3-852D-97805791584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1</xdr:col>
      <xdr:colOff>0</xdr:colOff>
      <xdr:row>21</xdr:row>
      <xdr:rowOff>9525</xdr:rowOff>
    </xdr:from>
    <xdr:to>
      <xdr:col>11</xdr:col>
      <xdr:colOff>704850</xdr:colOff>
      <xdr:row>50</xdr:row>
      <xdr:rowOff>123825</xdr:rowOff>
    </xdr:to>
    <xdr:graphicFrame macro="">
      <xdr:nvGraphicFramePr>
        <xdr:cNvPr id="2" name="Chart 4">
          <a:extLst>
            <a:ext uri="{FF2B5EF4-FFF2-40B4-BE49-F238E27FC236}">
              <a16:creationId xmlns:a16="http://schemas.microsoft.com/office/drawing/2014/main" xmlns="" id="{011A57EF-CE1A-42A5-81E8-8B5A866FFB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0.00587</cdr:x>
      <cdr:y>0.01346</cdr:y>
    </cdr:from>
    <cdr:to>
      <cdr:x>0.03917</cdr:x>
      <cdr:y>0.05534</cdr:y>
    </cdr:to>
    <cdr:sp macro="" textlink="">
      <cdr:nvSpPr>
        <cdr:cNvPr id="2" name="TextBox 1"/>
        <cdr:cNvSpPr txBox="1"/>
      </cdr:nvSpPr>
      <cdr:spPr>
        <a:xfrm xmlns:a="http://schemas.openxmlformats.org/drawingml/2006/main">
          <a:off x="45679" y="64873"/>
          <a:ext cx="259121" cy="201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t>%</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95250</xdr:colOff>
      <xdr:row>36</xdr:row>
      <xdr:rowOff>133350</xdr:rowOff>
    </xdr:from>
    <xdr:to>
      <xdr:col>6</xdr:col>
      <xdr:colOff>914400</xdr:colOff>
      <xdr:row>66</xdr:row>
      <xdr:rowOff>19050</xdr:rowOff>
    </xdr:to>
    <xdr:graphicFrame macro="">
      <xdr:nvGraphicFramePr>
        <xdr:cNvPr id="2" name="Chart 1">
          <a:extLst>
            <a:ext uri="{FF2B5EF4-FFF2-40B4-BE49-F238E27FC236}">
              <a16:creationId xmlns:a16="http://schemas.microsoft.com/office/drawing/2014/main" xmlns="" id="{424D9F17-C00F-4ADA-886E-10A27B565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971550</xdr:colOff>
      <xdr:row>39</xdr:row>
      <xdr:rowOff>85725</xdr:rowOff>
    </xdr:from>
    <xdr:to>
      <xdr:col>5</xdr:col>
      <xdr:colOff>568102</xdr:colOff>
      <xdr:row>41</xdr:row>
      <xdr:rowOff>26435</xdr:rowOff>
    </xdr:to>
    <xdr:sp macro="" textlink="">
      <xdr:nvSpPr>
        <xdr:cNvPr id="3" name="TextBox 2">
          <a:extLst>
            <a:ext uri="{FF2B5EF4-FFF2-40B4-BE49-F238E27FC236}">
              <a16:creationId xmlns:a16="http://schemas.microsoft.com/office/drawing/2014/main" xmlns="" id="{8336B88A-19E1-4684-B642-A80F57E5A556}"/>
            </a:ext>
          </a:extLst>
        </xdr:cNvPr>
        <xdr:cNvSpPr txBox="1"/>
      </xdr:nvSpPr>
      <xdr:spPr>
        <a:xfrm>
          <a:off x="4895850" y="6608445"/>
          <a:ext cx="701452"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b="1"/>
            <a:t>Si 28.6%</a:t>
          </a:r>
        </a:p>
      </xdr:txBody>
    </xdr:sp>
    <xdr:clientData/>
  </xdr:twoCellAnchor>
  <xdr:twoCellAnchor>
    <xdr:from>
      <xdr:col>0</xdr:col>
      <xdr:colOff>590550</xdr:colOff>
      <xdr:row>60</xdr:row>
      <xdr:rowOff>9525</xdr:rowOff>
    </xdr:from>
    <xdr:to>
      <xdr:col>1</xdr:col>
      <xdr:colOff>721281</xdr:colOff>
      <xdr:row>61</xdr:row>
      <xdr:rowOff>112160</xdr:rowOff>
    </xdr:to>
    <xdr:sp macro="" textlink="">
      <xdr:nvSpPr>
        <xdr:cNvPr id="4" name="TextBox 3">
          <a:extLst>
            <a:ext uri="{FF2B5EF4-FFF2-40B4-BE49-F238E27FC236}">
              <a16:creationId xmlns:a16="http://schemas.microsoft.com/office/drawing/2014/main" xmlns="" id="{9D36C30D-C7F3-4747-A75F-D57305208D09}"/>
            </a:ext>
          </a:extLst>
        </xdr:cNvPr>
        <xdr:cNvSpPr txBox="1"/>
      </xdr:nvSpPr>
      <xdr:spPr>
        <a:xfrm>
          <a:off x="590550" y="10052685"/>
          <a:ext cx="7403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b="1"/>
            <a:t>No 71.4%</a:t>
          </a:r>
        </a:p>
      </xdr:txBody>
    </xdr:sp>
    <xdr:clientData/>
  </xdr:twoCellAnchor>
  <xdr:twoCellAnchor>
    <xdr:from>
      <xdr:col>0</xdr:col>
      <xdr:colOff>133350</xdr:colOff>
      <xdr:row>70</xdr:row>
      <xdr:rowOff>57150</xdr:rowOff>
    </xdr:from>
    <xdr:to>
      <xdr:col>6</xdr:col>
      <xdr:colOff>895350</xdr:colOff>
      <xdr:row>98</xdr:row>
      <xdr:rowOff>47625</xdr:rowOff>
    </xdr:to>
    <xdr:graphicFrame macro="">
      <xdr:nvGraphicFramePr>
        <xdr:cNvPr id="5" name="Chart 4">
          <a:extLst>
            <a:ext uri="{FF2B5EF4-FFF2-40B4-BE49-F238E27FC236}">
              <a16:creationId xmlns:a16="http://schemas.microsoft.com/office/drawing/2014/main" xmlns="" id="{5E9887E2-6C98-4756-995F-E9552E8F9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152400</xdr:colOff>
      <xdr:row>72</xdr:row>
      <xdr:rowOff>76200</xdr:rowOff>
    </xdr:from>
    <xdr:to>
      <xdr:col>5</xdr:col>
      <xdr:colOff>337131</xdr:colOff>
      <xdr:row>74</xdr:row>
      <xdr:rowOff>16910</xdr:rowOff>
    </xdr:to>
    <xdr:sp macro="" textlink="">
      <xdr:nvSpPr>
        <xdr:cNvPr id="6" name="TextBox 5">
          <a:extLst>
            <a:ext uri="{FF2B5EF4-FFF2-40B4-BE49-F238E27FC236}">
              <a16:creationId xmlns:a16="http://schemas.microsoft.com/office/drawing/2014/main" xmlns="" id="{A06DF821-D369-4AAD-A250-A149D6E76E55}"/>
            </a:ext>
          </a:extLst>
        </xdr:cNvPr>
        <xdr:cNvSpPr txBox="1"/>
      </xdr:nvSpPr>
      <xdr:spPr>
        <a:xfrm>
          <a:off x="5181600" y="12138660"/>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GB"/>
        </a:p>
      </xdr:txBody>
    </xdr:sp>
    <xdr:clientData/>
  </xdr:twoCellAnchor>
  <xdr:twoCellAnchor>
    <xdr:from>
      <xdr:col>0</xdr:col>
      <xdr:colOff>0</xdr:colOff>
      <xdr:row>9</xdr:row>
      <xdr:rowOff>85725</xdr:rowOff>
    </xdr:from>
    <xdr:to>
      <xdr:col>6</xdr:col>
      <xdr:colOff>38100</xdr:colOff>
      <xdr:row>31</xdr:row>
      <xdr:rowOff>66675</xdr:rowOff>
    </xdr:to>
    <xdr:graphicFrame macro="">
      <xdr:nvGraphicFramePr>
        <xdr:cNvPr id="7" name="Chart 7">
          <a:extLst>
            <a:ext uri="{FF2B5EF4-FFF2-40B4-BE49-F238E27FC236}">
              <a16:creationId xmlns:a16="http://schemas.microsoft.com/office/drawing/2014/main" xmlns="" id="{E8A32226-9927-46D4-BA84-1C2C81974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578304</xdr:colOff>
      <xdr:row>11</xdr:row>
      <xdr:rowOff>136072</xdr:rowOff>
    </xdr:from>
    <xdr:to>
      <xdr:col>5</xdr:col>
      <xdr:colOff>95155</xdr:colOff>
      <xdr:row>13</xdr:row>
      <xdr:rowOff>76782</xdr:rowOff>
    </xdr:to>
    <xdr:sp macro="" textlink="">
      <xdr:nvSpPr>
        <xdr:cNvPr id="8" name="TextBox 7">
          <a:extLst>
            <a:ext uri="{FF2B5EF4-FFF2-40B4-BE49-F238E27FC236}">
              <a16:creationId xmlns:a16="http://schemas.microsoft.com/office/drawing/2014/main" xmlns="" id="{79BD5130-FB30-4485-A1D0-2930ED25D72A}"/>
            </a:ext>
          </a:extLst>
        </xdr:cNvPr>
        <xdr:cNvSpPr txBox="1"/>
      </xdr:nvSpPr>
      <xdr:spPr>
        <a:xfrm>
          <a:off x="4502604" y="1964872"/>
          <a:ext cx="62175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a:t>Si 6.3%</a:t>
          </a:r>
        </a:p>
      </xdr:txBody>
    </xdr:sp>
    <xdr:clientData/>
  </xdr:twoCellAnchor>
  <xdr:twoCellAnchor>
    <xdr:from>
      <xdr:col>5</xdr:col>
      <xdr:colOff>742950</xdr:colOff>
      <xdr:row>72</xdr:row>
      <xdr:rowOff>152400</xdr:rowOff>
    </xdr:from>
    <xdr:to>
      <xdr:col>5</xdr:col>
      <xdr:colOff>1024822</xdr:colOff>
      <xdr:row>74</xdr:row>
      <xdr:rowOff>93110</xdr:rowOff>
    </xdr:to>
    <xdr:sp macro="" textlink="">
      <xdr:nvSpPr>
        <xdr:cNvPr id="9" name="TextBox 8">
          <a:extLst>
            <a:ext uri="{FF2B5EF4-FFF2-40B4-BE49-F238E27FC236}">
              <a16:creationId xmlns:a16="http://schemas.microsoft.com/office/drawing/2014/main" xmlns="" id="{5C2DF8D0-8AD5-442A-BAC2-B522389C42E3}"/>
            </a:ext>
          </a:extLst>
        </xdr:cNvPr>
        <xdr:cNvSpPr txBox="1"/>
      </xdr:nvSpPr>
      <xdr:spPr>
        <a:xfrm>
          <a:off x="5772150" y="12214860"/>
          <a:ext cx="281872"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a:t>Si</a:t>
          </a:r>
        </a:p>
      </xdr:txBody>
    </xdr:sp>
    <xdr:clientData/>
  </xdr:twoCellAnchor>
</xdr:wsDr>
</file>

<file path=xl/drawings/drawing126.xml><?xml version="1.0" encoding="utf-8"?>
<c:userShapes xmlns:c="http://schemas.openxmlformats.org/drawingml/2006/chart">
  <cdr:relSizeAnchor xmlns:cdr="http://schemas.openxmlformats.org/drawingml/2006/chartDrawing">
    <cdr:from>
      <cdr:x>0.12104</cdr:x>
      <cdr:y>0.79531</cdr:y>
    </cdr:from>
    <cdr:to>
      <cdr:x>0.25937</cdr:x>
      <cdr:y>1</cdr:y>
    </cdr:to>
    <cdr:sp macro="" textlink="">
      <cdr:nvSpPr>
        <cdr:cNvPr id="2" name="TextBox 1"/>
        <cdr:cNvSpPr txBox="1"/>
      </cdr:nvSpPr>
      <cdr:spPr>
        <a:xfrm xmlns:a="http://schemas.openxmlformats.org/drawingml/2006/main">
          <a:off x="800101" y="35528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t>No</a:t>
          </a:r>
        </a:p>
      </cdr:txBody>
    </cdr:sp>
  </cdr:relSizeAnchor>
</c:userShapes>
</file>

<file path=xl/drawings/drawing127.xml><?xml version="1.0" encoding="utf-8"?>
<c:userShapes xmlns:c="http://schemas.openxmlformats.org/drawingml/2006/chart">
  <cdr:relSizeAnchor xmlns:cdr="http://schemas.openxmlformats.org/drawingml/2006/chartDrawing">
    <cdr:from>
      <cdr:x>0.06356</cdr:x>
      <cdr:y>0.73608</cdr:y>
    </cdr:from>
    <cdr:to>
      <cdr:x>0.19915</cdr:x>
      <cdr:y>0.96852</cdr:y>
    </cdr:to>
    <cdr:sp macro="" textlink="">
      <cdr:nvSpPr>
        <cdr:cNvPr id="2" name="TextBox 1"/>
        <cdr:cNvSpPr txBox="1"/>
      </cdr:nvSpPr>
      <cdr:spPr>
        <a:xfrm xmlns:a="http://schemas.openxmlformats.org/drawingml/2006/main">
          <a:off x="428625" y="28956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t>No 94.7%</a:t>
          </a:r>
        </a:p>
      </cdr:txBody>
    </cdr:sp>
  </cdr:relSizeAnchor>
</c:userShapes>
</file>

<file path=xl/drawings/drawing128.xml><?xml version="1.0" encoding="utf-8"?>
<xdr:wsDr xmlns:xdr="http://schemas.openxmlformats.org/drawingml/2006/spreadsheetDrawing" xmlns:a="http://schemas.openxmlformats.org/drawingml/2006/main">
  <xdr:twoCellAnchor>
    <xdr:from>
      <xdr:col>7</xdr:col>
      <xdr:colOff>114300</xdr:colOff>
      <xdr:row>20</xdr:row>
      <xdr:rowOff>85725</xdr:rowOff>
    </xdr:from>
    <xdr:to>
      <xdr:col>8</xdr:col>
      <xdr:colOff>499781</xdr:colOff>
      <xdr:row>23</xdr:row>
      <xdr:rowOff>36736</xdr:rowOff>
    </xdr:to>
    <xdr:sp macro="" textlink="">
      <xdr:nvSpPr>
        <xdr:cNvPr id="2" name="TextBox 1">
          <a:extLst>
            <a:ext uri="{FF2B5EF4-FFF2-40B4-BE49-F238E27FC236}">
              <a16:creationId xmlns:a16="http://schemas.microsoft.com/office/drawing/2014/main" xmlns="" id="{4F5DA9BB-8F5F-4A24-AE92-4C2682CB66AA}"/>
            </a:ext>
          </a:extLst>
        </xdr:cNvPr>
        <xdr:cNvSpPr txBox="1"/>
      </xdr:nvSpPr>
      <xdr:spPr>
        <a:xfrm>
          <a:off x="4381500" y="3438525"/>
          <a:ext cx="995081" cy="4539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b="1"/>
            <a:t>No regulatory</a:t>
          </a:r>
        </a:p>
        <a:p>
          <a:r>
            <a:rPr lang="en-GB" sz="1100" b="1"/>
            <a:t>agency 36.4%</a:t>
          </a:r>
        </a:p>
      </xdr:txBody>
    </xdr:sp>
    <xdr:clientData/>
  </xdr:twoCellAnchor>
  <xdr:twoCellAnchor>
    <xdr:from>
      <xdr:col>1</xdr:col>
      <xdr:colOff>47625</xdr:colOff>
      <xdr:row>10</xdr:row>
      <xdr:rowOff>142875</xdr:rowOff>
    </xdr:from>
    <xdr:to>
      <xdr:col>9</xdr:col>
      <xdr:colOff>400050</xdr:colOff>
      <xdr:row>34</xdr:row>
      <xdr:rowOff>9525</xdr:rowOff>
    </xdr:to>
    <xdr:graphicFrame macro="">
      <xdr:nvGraphicFramePr>
        <xdr:cNvPr id="3" name="Chart 6">
          <a:extLst>
            <a:ext uri="{FF2B5EF4-FFF2-40B4-BE49-F238E27FC236}">
              <a16:creationId xmlns:a16="http://schemas.microsoft.com/office/drawing/2014/main" xmlns="" id="{BD7EC451-3C0C-477F-9384-F6C4F9CF77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18</xdr:row>
      <xdr:rowOff>66675</xdr:rowOff>
    </xdr:from>
    <xdr:to>
      <xdr:col>2</xdr:col>
      <xdr:colOff>457200</xdr:colOff>
      <xdr:row>22</xdr:row>
      <xdr:rowOff>27988</xdr:rowOff>
    </xdr:to>
    <xdr:sp macro="" textlink="">
      <xdr:nvSpPr>
        <xdr:cNvPr id="4" name="TextBox 3">
          <a:extLst>
            <a:ext uri="{FF2B5EF4-FFF2-40B4-BE49-F238E27FC236}">
              <a16:creationId xmlns:a16="http://schemas.microsoft.com/office/drawing/2014/main" xmlns="" id="{AB963014-26E8-4A75-B1C0-AE1EA35CD464}"/>
            </a:ext>
          </a:extLst>
        </xdr:cNvPr>
        <xdr:cNvSpPr txBox="1"/>
      </xdr:nvSpPr>
      <xdr:spPr>
        <a:xfrm>
          <a:off x="647700" y="3084195"/>
          <a:ext cx="1028700" cy="631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100" b="1" baseline="0"/>
            <a:t>Bajo un ministerio</a:t>
          </a:r>
        </a:p>
        <a:p>
          <a:r>
            <a:rPr lang="en-GB" sz="1100" b="1" baseline="0"/>
            <a:t>59.1%</a:t>
          </a:r>
          <a:endParaRPr lang="en-GB" sz="1100" b="1"/>
        </a:p>
      </xdr:txBody>
    </xdr:sp>
    <xdr:clientData/>
  </xdr:twoCellAnchor>
</xdr:wsDr>
</file>

<file path=xl/drawings/drawing129.xml><?xml version="1.0" encoding="utf-8"?>
<c:userShapes xmlns:c="http://schemas.openxmlformats.org/drawingml/2006/chart">
  <cdr:relSizeAnchor xmlns:cdr="http://schemas.openxmlformats.org/drawingml/2006/chartDrawing">
    <cdr:from>
      <cdr:x>0.80279</cdr:x>
      <cdr:y>0.20611</cdr:y>
    </cdr:from>
    <cdr:to>
      <cdr:x>0.96175</cdr:x>
      <cdr:y>0.45202</cdr:y>
    </cdr:to>
    <cdr:sp macro="" textlink="">
      <cdr:nvSpPr>
        <cdr:cNvPr id="3" name="TextBox 2"/>
        <cdr:cNvSpPr txBox="1"/>
      </cdr:nvSpPr>
      <cdr:spPr>
        <a:xfrm xmlns:a="http://schemas.openxmlformats.org/drawingml/2006/main">
          <a:off x="4200526" y="804863"/>
          <a:ext cx="828675" cy="9620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Agencia</a:t>
          </a:r>
        </a:p>
        <a:p xmlns:a="http://schemas.openxmlformats.org/drawingml/2006/main">
          <a:r>
            <a:rPr lang="en-GB" sz="1100" b="1"/>
            <a:t>gubernamental</a:t>
          </a:r>
        </a:p>
        <a:p xmlns:a="http://schemas.openxmlformats.org/drawingml/2006/main">
          <a:r>
            <a:rPr lang="en-GB" sz="1100" b="1"/>
            <a:t>36.4%</a:t>
          </a:r>
        </a:p>
      </cdr:txBody>
    </cdr:sp>
  </cdr:relSizeAnchor>
  <cdr:relSizeAnchor xmlns:cdr="http://schemas.openxmlformats.org/drawingml/2006/chartDrawing">
    <cdr:from>
      <cdr:x>0.49545</cdr:x>
      <cdr:y>0</cdr:y>
    </cdr:from>
    <cdr:to>
      <cdr:x>0.67031</cdr:x>
      <cdr:y>0.23443</cdr:y>
    </cdr:to>
    <cdr:sp macro="" textlink="">
      <cdr:nvSpPr>
        <cdr:cNvPr id="4" name="TextBox 3"/>
        <cdr:cNvSpPr txBox="1"/>
      </cdr:nvSpPr>
      <cdr:spPr>
        <a:xfrm xmlns:a="http://schemas.openxmlformats.org/drawingml/2006/main">
          <a:off x="2590801"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No hay</a:t>
          </a:r>
          <a:r>
            <a:rPr lang="en-GB" sz="1100" b="1" baseline="0"/>
            <a:t> entidad rectora 4.5</a:t>
          </a:r>
          <a:r>
            <a:rPr lang="en-GB" sz="1100" baseline="0"/>
            <a:t>%</a:t>
          </a:r>
          <a:endParaRPr lang="en-GB" sz="1100"/>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19050</xdr:colOff>
      <xdr:row>8</xdr:row>
      <xdr:rowOff>19050</xdr:rowOff>
    </xdr:from>
    <xdr:to>
      <xdr:col>9</xdr:col>
      <xdr:colOff>28575</xdr:colOff>
      <xdr:row>24</xdr:row>
      <xdr:rowOff>514350</xdr:rowOff>
    </xdr:to>
    <xdr:graphicFrame macro="">
      <xdr:nvGraphicFramePr>
        <xdr:cNvPr id="2" name="Chart 4">
          <a:extLst>
            <a:ext uri="{FF2B5EF4-FFF2-40B4-BE49-F238E27FC236}">
              <a16:creationId xmlns:a16="http://schemas.microsoft.com/office/drawing/2014/main" xmlns="" id="{00000000-0008-0000-0000-000007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28575</xdr:colOff>
      <xdr:row>37</xdr:row>
      <xdr:rowOff>171450</xdr:rowOff>
    </xdr:from>
    <xdr:to>
      <xdr:col>14</xdr:col>
      <xdr:colOff>438150</xdr:colOff>
      <xdr:row>40</xdr:row>
      <xdr:rowOff>0</xdr:rowOff>
    </xdr:to>
    <xdr:grpSp>
      <xdr:nvGrpSpPr>
        <xdr:cNvPr id="2" name="Group 4">
          <a:extLst>
            <a:ext uri="{FF2B5EF4-FFF2-40B4-BE49-F238E27FC236}">
              <a16:creationId xmlns:a16="http://schemas.microsoft.com/office/drawing/2014/main" xmlns="" id="{B612D57C-36C4-4B91-AED5-11BED84ADD3A}"/>
            </a:ext>
          </a:extLst>
        </xdr:cNvPr>
        <xdr:cNvGrpSpPr>
          <a:grpSpLocks/>
        </xdr:cNvGrpSpPr>
      </xdr:nvGrpSpPr>
      <xdr:grpSpPr bwMode="auto">
        <a:xfrm>
          <a:off x="2375535" y="6892290"/>
          <a:ext cx="6505575" cy="422910"/>
          <a:chOff x="27408256" y="3735533"/>
          <a:chExt cx="3588322" cy="267856"/>
        </a:xfrm>
      </xdr:grpSpPr>
      <xdr:sp macro="" textlink="">
        <xdr:nvSpPr>
          <xdr:cNvPr id="3" name="TextBox 2">
            <a:extLst>
              <a:ext uri="{FF2B5EF4-FFF2-40B4-BE49-F238E27FC236}">
                <a16:creationId xmlns:a16="http://schemas.microsoft.com/office/drawing/2014/main" xmlns="" id="{FE1D9DC9-2C29-4BD9-B7E1-E51427C99AA7}"/>
              </a:ext>
            </a:extLst>
          </xdr:cNvPr>
          <xdr:cNvSpPr txBox="1"/>
        </xdr:nvSpPr>
        <xdr:spPr>
          <a:xfrm>
            <a:off x="27408256" y="3735533"/>
            <a:ext cx="265200" cy="2387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1</a:t>
            </a:r>
          </a:p>
        </xdr:txBody>
      </xdr:sp>
      <xdr:sp macro="" textlink="">
        <xdr:nvSpPr>
          <xdr:cNvPr id="4" name="TextBox 3">
            <a:extLst>
              <a:ext uri="{FF2B5EF4-FFF2-40B4-BE49-F238E27FC236}">
                <a16:creationId xmlns:a16="http://schemas.microsoft.com/office/drawing/2014/main" xmlns="" id="{31190186-4ABD-4C39-9FBC-E375455637BD}"/>
              </a:ext>
            </a:extLst>
          </xdr:cNvPr>
          <xdr:cNvSpPr txBox="1"/>
        </xdr:nvSpPr>
        <xdr:spPr>
          <a:xfrm>
            <a:off x="27814175" y="3735533"/>
            <a:ext cx="265200" cy="2387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2</a:t>
            </a:r>
          </a:p>
        </xdr:txBody>
      </xdr:sp>
      <xdr:sp macro="" textlink="">
        <xdr:nvSpPr>
          <xdr:cNvPr id="5" name="TextBox 4">
            <a:extLst>
              <a:ext uri="{FF2B5EF4-FFF2-40B4-BE49-F238E27FC236}">
                <a16:creationId xmlns:a16="http://schemas.microsoft.com/office/drawing/2014/main" xmlns="" id="{CA570450-FFF4-40C1-994D-DC84EB4FB2B9}"/>
              </a:ext>
            </a:extLst>
          </xdr:cNvPr>
          <xdr:cNvSpPr txBox="1"/>
        </xdr:nvSpPr>
        <xdr:spPr>
          <a:xfrm>
            <a:off x="28187620" y="3747179"/>
            <a:ext cx="265200" cy="2329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3</a:t>
            </a:r>
          </a:p>
        </xdr:txBody>
      </xdr:sp>
      <xdr:sp macro="" textlink="">
        <xdr:nvSpPr>
          <xdr:cNvPr id="6" name="TextBox 5">
            <a:extLst>
              <a:ext uri="{FF2B5EF4-FFF2-40B4-BE49-F238E27FC236}">
                <a16:creationId xmlns:a16="http://schemas.microsoft.com/office/drawing/2014/main" xmlns="" id="{3C353809-D15B-453C-9350-C5EB5A3CC93B}"/>
              </a:ext>
            </a:extLst>
          </xdr:cNvPr>
          <xdr:cNvSpPr txBox="1"/>
        </xdr:nvSpPr>
        <xdr:spPr>
          <a:xfrm>
            <a:off x="28550241" y="3747179"/>
            <a:ext cx="265200" cy="2329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4</a:t>
            </a:r>
          </a:p>
        </xdr:txBody>
      </xdr:sp>
      <xdr:sp macro="" textlink="">
        <xdr:nvSpPr>
          <xdr:cNvPr id="7" name="TextBox 6">
            <a:extLst>
              <a:ext uri="{FF2B5EF4-FFF2-40B4-BE49-F238E27FC236}">
                <a16:creationId xmlns:a16="http://schemas.microsoft.com/office/drawing/2014/main" xmlns="" id="{ABC8C77A-6E61-4886-B449-1CF410AFDC79}"/>
              </a:ext>
            </a:extLst>
          </xdr:cNvPr>
          <xdr:cNvSpPr txBox="1"/>
        </xdr:nvSpPr>
        <xdr:spPr>
          <a:xfrm>
            <a:off x="28885800" y="3747179"/>
            <a:ext cx="265200" cy="2329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5</a:t>
            </a:r>
          </a:p>
        </xdr:txBody>
      </xdr:sp>
      <xdr:sp macro="" textlink="">
        <xdr:nvSpPr>
          <xdr:cNvPr id="8" name="TextBox 7">
            <a:extLst>
              <a:ext uri="{FF2B5EF4-FFF2-40B4-BE49-F238E27FC236}">
                <a16:creationId xmlns:a16="http://schemas.microsoft.com/office/drawing/2014/main" xmlns="" id="{C001489D-0A03-43DF-8B72-CFEA5C026E56}"/>
              </a:ext>
            </a:extLst>
          </xdr:cNvPr>
          <xdr:cNvSpPr txBox="1"/>
        </xdr:nvSpPr>
        <xdr:spPr>
          <a:xfrm>
            <a:off x="29275482" y="3753002"/>
            <a:ext cx="265200" cy="2387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6</a:t>
            </a:r>
          </a:p>
        </xdr:txBody>
      </xdr:sp>
      <xdr:sp macro="" textlink="">
        <xdr:nvSpPr>
          <xdr:cNvPr id="9" name="TextBox 8">
            <a:extLst>
              <a:ext uri="{FF2B5EF4-FFF2-40B4-BE49-F238E27FC236}">
                <a16:creationId xmlns:a16="http://schemas.microsoft.com/office/drawing/2014/main" xmlns="" id="{1D674574-3F9F-4CA9-9C98-D2F53AB5055B}"/>
              </a:ext>
            </a:extLst>
          </xdr:cNvPr>
          <xdr:cNvSpPr txBox="1"/>
        </xdr:nvSpPr>
        <xdr:spPr>
          <a:xfrm>
            <a:off x="29621866" y="3753002"/>
            <a:ext cx="276025" cy="2387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7</a:t>
            </a:r>
          </a:p>
        </xdr:txBody>
      </xdr:sp>
      <xdr:sp macro="" textlink="">
        <xdr:nvSpPr>
          <xdr:cNvPr id="10" name="TextBox 9">
            <a:extLst>
              <a:ext uri="{FF2B5EF4-FFF2-40B4-BE49-F238E27FC236}">
                <a16:creationId xmlns:a16="http://schemas.microsoft.com/office/drawing/2014/main" xmlns="" id="{76A72DD1-39A0-42BE-A6FC-5D43A556DE3D}"/>
              </a:ext>
            </a:extLst>
          </xdr:cNvPr>
          <xdr:cNvSpPr txBox="1"/>
        </xdr:nvSpPr>
        <xdr:spPr>
          <a:xfrm>
            <a:off x="29984487" y="3753002"/>
            <a:ext cx="227315" cy="2096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8</a:t>
            </a:r>
          </a:p>
        </xdr:txBody>
      </xdr:sp>
      <xdr:sp macro="" textlink="">
        <xdr:nvSpPr>
          <xdr:cNvPr id="11" name="TextBox 10">
            <a:extLst>
              <a:ext uri="{FF2B5EF4-FFF2-40B4-BE49-F238E27FC236}">
                <a16:creationId xmlns:a16="http://schemas.microsoft.com/office/drawing/2014/main" xmlns="" id="{C5FC6B43-69E3-4DC9-B5BF-E328697FDEAC}"/>
              </a:ext>
            </a:extLst>
          </xdr:cNvPr>
          <xdr:cNvSpPr txBox="1"/>
        </xdr:nvSpPr>
        <xdr:spPr>
          <a:xfrm>
            <a:off x="30330871" y="3753002"/>
            <a:ext cx="232727" cy="2445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9</a:t>
            </a:r>
          </a:p>
        </xdr:txBody>
      </xdr:sp>
      <xdr:sp macro="" textlink="">
        <xdr:nvSpPr>
          <xdr:cNvPr id="12" name="TextBox 11">
            <a:extLst>
              <a:ext uri="{FF2B5EF4-FFF2-40B4-BE49-F238E27FC236}">
                <a16:creationId xmlns:a16="http://schemas.microsoft.com/office/drawing/2014/main" xmlns="" id="{E11BDCE6-16C7-496C-9A4A-68480D8DF430}"/>
              </a:ext>
            </a:extLst>
          </xdr:cNvPr>
          <xdr:cNvSpPr txBox="1"/>
        </xdr:nvSpPr>
        <xdr:spPr>
          <a:xfrm>
            <a:off x="30661018" y="3764648"/>
            <a:ext cx="335560" cy="2387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10</a:t>
            </a:r>
          </a:p>
        </xdr:txBody>
      </xdr:sp>
    </xdr:grpSp>
    <xdr:clientData/>
  </xdr:twoCellAnchor>
  <xdr:twoCellAnchor>
    <xdr:from>
      <xdr:col>1</xdr:col>
      <xdr:colOff>57150</xdr:colOff>
      <xdr:row>8</xdr:row>
      <xdr:rowOff>19050</xdr:rowOff>
    </xdr:from>
    <xdr:to>
      <xdr:col>15</xdr:col>
      <xdr:colOff>9525</xdr:colOff>
      <xdr:row>40</xdr:row>
      <xdr:rowOff>9525</xdr:rowOff>
    </xdr:to>
    <xdr:graphicFrame macro="">
      <xdr:nvGraphicFramePr>
        <xdr:cNvPr id="13" name="Chart 1">
          <a:extLst>
            <a:ext uri="{FF2B5EF4-FFF2-40B4-BE49-F238E27FC236}">
              <a16:creationId xmlns:a16="http://schemas.microsoft.com/office/drawing/2014/main" xmlns="" id="{CC2665CD-0D65-42B8-800A-884D2568FA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8</xdr:row>
      <xdr:rowOff>0</xdr:rowOff>
    </xdr:from>
    <xdr:to>
      <xdr:col>29</xdr:col>
      <xdr:colOff>38100</xdr:colOff>
      <xdr:row>39</xdr:row>
      <xdr:rowOff>104775</xdr:rowOff>
    </xdr:to>
    <xdr:grpSp>
      <xdr:nvGrpSpPr>
        <xdr:cNvPr id="14" name="Group 14">
          <a:extLst>
            <a:ext uri="{FF2B5EF4-FFF2-40B4-BE49-F238E27FC236}">
              <a16:creationId xmlns:a16="http://schemas.microsoft.com/office/drawing/2014/main" xmlns="" id="{49775D13-814A-49F1-97FA-135F26A599D8}"/>
            </a:ext>
          </a:extLst>
        </xdr:cNvPr>
        <xdr:cNvGrpSpPr>
          <a:grpSpLocks/>
        </xdr:cNvGrpSpPr>
      </xdr:nvGrpSpPr>
      <xdr:grpSpPr bwMode="auto">
        <a:xfrm>
          <a:off x="9052560" y="1417320"/>
          <a:ext cx="8572500" cy="5796915"/>
          <a:chOff x="26331627" y="276589"/>
          <a:chExt cx="4727615" cy="3727594"/>
        </a:xfrm>
      </xdr:grpSpPr>
      <xdr:graphicFrame macro="">
        <xdr:nvGraphicFramePr>
          <xdr:cNvPr id="15" name="Chart 1">
            <a:extLst>
              <a:ext uri="{FF2B5EF4-FFF2-40B4-BE49-F238E27FC236}">
                <a16:creationId xmlns:a16="http://schemas.microsoft.com/office/drawing/2014/main" xmlns="" id="{4B2E7A74-DE37-4032-862A-6F096DDC8B1B}"/>
              </a:ext>
            </a:extLst>
          </xdr:cNvPr>
          <xdr:cNvGraphicFramePr>
            <a:graphicFrameLocks/>
          </xdr:cNvGraphicFramePr>
        </xdr:nvGraphicFramePr>
        <xdr:xfrm>
          <a:off x="26331627" y="276589"/>
          <a:ext cx="4727615" cy="3727594"/>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16" name="Group 4">
            <a:extLst>
              <a:ext uri="{FF2B5EF4-FFF2-40B4-BE49-F238E27FC236}">
                <a16:creationId xmlns:a16="http://schemas.microsoft.com/office/drawing/2014/main" xmlns="" id="{5642A49A-D22B-45ED-A86A-1628F52C37E0}"/>
              </a:ext>
            </a:extLst>
          </xdr:cNvPr>
          <xdr:cNvGrpSpPr>
            <a:grpSpLocks/>
          </xdr:cNvGrpSpPr>
        </xdr:nvGrpSpPr>
        <xdr:grpSpPr bwMode="auto">
          <a:xfrm>
            <a:off x="27408256" y="3735533"/>
            <a:ext cx="3588322" cy="267856"/>
            <a:chOff x="27408256" y="3735533"/>
            <a:chExt cx="3588322" cy="267856"/>
          </a:xfrm>
        </xdr:grpSpPr>
        <xdr:sp macro="" textlink="">
          <xdr:nvSpPr>
            <xdr:cNvPr id="17" name="TextBox 16">
              <a:extLst>
                <a:ext uri="{FF2B5EF4-FFF2-40B4-BE49-F238E27FC236}">
                  <a16:creationId xmlns:a16="http://schemas.microsoft.com/office/drawing/2014/main" xmlns="" id="{1257ECAF-1476-4260-8C80-3C5B85B49189}"/>
                </a:ext>
              </a:extLst>
            </xdr:cNvPr>
            <xdr:cNvSpPr txBox="1"/>
          </xdr:nvSpPr>
          <xdr:spPr>
            <a:xfrm>
              <a:off x="27410521" y="3733299"/>
              <a:ext cx="265657" cy="241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1</a:t>
              </a:r>
            </a:p>
          </xdr:txBody>
        </xdr:sp>
        <xdr:sp macro="" textlink="">
          <xdr:nvSpPr>
            <xdr:cNvPr id="18" name="TextBox 17">
              <a:extLst>
                <a:ext uri="{FF2B5EF4-FFF2-40B4-BE49-F238E27FC236}">
                  <a16:creationId xmlns:a16="http://schemas.microsoft.com/office/drawing/2014/main" xmlns="" id="{FD37E83C-E544-40AD-8B2B-CE3F186F143B}"/>
                </a:ext>
              </a:extLst>
            </xdr:cNvPr>
            <xdr:cNvSpPr txBox="1"/>
          </xdr:nvSpPr>
          <xdr:spPr>
            <a:xfrm>
              <a:off x="27811717" y="3733299"/>
              <a:ext cx="265657" cy="241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2</a:t>
              </a:r>
            </a:p>
          </xdr:txBody>
        </xdr:sp>
        <xdr:sp macro="" textlink="">
          <xdr:nvSpPr>
            <xdr:cNvPr id="19" name="TextBox 18">
              <a:extLst>
                <a:ext uri="{FF2B5EF4-FFF2-40B4-BE49-F238E27FC236}">
                  <a16:creationId xmlns:a16="http://schemas.microsoft.com/office/drawing/2014/main" xmlns="" id="{B4049B18-E25B-4594-99A9-A6F1A89A0778}"/>
                </a:ext>
              </a:extLst>
            </xdr:cNvPr>
            <xdr:cNvSpPr txBox="1"/>
          </xdr:nvSpPr>
          <xdr:spPr>
            <a:xfrm>
              <a:off x="28185806" y="3745077"/>
              <a:ext cx="265657" cy="235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3</a:t>
              </a:r>
            </a:p>
          </xdr:txBody>
        </xdr:sp>
        <xdr:sp macro="" textlink="">
          <xdr:nvSpPr>
            <xdr:cNvPr id="20" name="TextBox 19">
              <a:extLst>
                <a:ext uri="{FF2B5EF4-FFF2-40B4-BE49-F238E27FC236}">
                  <a16:creationId xmlns:a16="http://schemas.microsoft.com/office/drawing/2014/main" xmlns="" id="{6AE3123F-02BF-4139-B971-BD11F55679C3}"/>
                </a:ext>
              </a:extLst>
            </xdr:cNvPr>
            <xdr:cNvSpPr txBox="1"/>
          </xdr:nvSpPr>
          <xdr:spPr>
            <a:xfrm>
              <a:off x="28549052" y="3745077"/>
              <a:ext cx="265657" cy="235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4</a:t>
              </a:r>
            </a:p>
          </xdr:txBody>
        </xdr:sp>
        <xdr:sp macro="" textlink="">
          <xdr:nvSpPr>
            <xdr:cNvPr id="21" name="TextBox 20">
              <a:extLst>
                <a:ext uri="{FF2B5EF4-FFF2-40B4-BE49-F238E27FC236}">
                  <a16:creationId xmlns:a16="http://schemas.microsoft.com/office/drawing/2014/main" xmlns="" id="{FEE961BB-2491-4C1F-BDFF-B6C68797EAEF}"/>
                </a:ext>
              </a:extLst>
            </xdr:cNvPr>
            <xdr:cNvSpPr txBox="1"/>
          </xdr:nvSpPr>
          <xdr:spPr>
            <a:xfrm>
              <a:off x="28885190" y="3745077"/>
              <a:ext cx="265657" cy="235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5</a:t>
              </a:r>
            </a:p>
          </xdr:txBody>
        </xdr:sp>
        <xdr:sp macro="" textlink="">
          <xdr:nvSpPr>
            <xdr:cNvPr id="22" name="TextBox 21">
              <a:extLst>
                <a:ext uri="{FF2B5EF4-FFF2-40B4-BE49-F238E27FC236}">
                  <a16:creationId xmlns:a16="http://schemas.microsoft.com/office/drawing/2014/main" xmlns="" id="{66FBB276-B029-4409-9126-EE210599C895}"/>
                </a:ext>
              </a:extLst>
            </xdr:cNvPr>
            <xdr:cNvSpPr txBox="1"/>
          </xdr:nvSpPr>
          <xdr:spPr>
            <a:xfrm>
              <a:off x="29275543" y="3750966"/>
              <a:ext cx="265657" cy="241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6</a:t>
              </a:r>
            </a:p>
          </xdr:txBody>
        </xdr:sp>
        <xdr:sp macro="" textlink="">
          <xdr:nvSpPr>
            <xdr:cNvPr id="23" name="TextBox 22">
              <a:extLst>
                <a:ext uri="{FF2B5EF4-FFF2-40B4-BE49-F238E27FC236}">
                  <a16:creationId xmlns:a16="http://schemas.microsoft.com/office/drawing/2014/main" xmlns="" id="{232F6B3F-BFD3-4536-8974-9C89BD51E794}"/>
                </a:ext>
              </a:extLst>
            </xdr:cNvPr>
            <xdr:cNvSpPr txBox="1"/>
          </xdr:nvSpPr>
          <xdr:spPr>
            <a:xfrm>
              <a:off x="29622524" y="3750966"/>
              <a:ext cx="276500" cy="241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7</a:t>
              </a:r>
            </a:p>
          </xdr:txBody>
        </xdr:sp>
        <xdr:sp macro="" textlink="">
          <xdr:nvSpPr>
            <xdr:cNvPr id="24" name="TextBox 23">
              <a:extLst>
                <a:ext uri="{FF2B5EF4-FFF2-40B4-BE49-F238E27FC236}">
                  <a16:creationId xmlns:a16="http://schemas.microsoft.com/office/drawing/2014/main" xmlns="" id="{94FE99CD-A87D-4B4C-8BD7-5A7BED7007B4}"/>
                </a:ext>
              </a:extLst>
            </xdr:cNvPr>
            <xdr:cNvSpPr txBox="1"/>
          </xdr:nvSpPr>
          <xdr:spPr>
            <a:xfrm>
              <a:off x="29985770" y="3750966"/>
              <a:ext cx="222285" cy="2119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8</a:t>
              </a:r>
            </a:p>
          </xdr:txBody>
        </xdr:sp>
        <xdr:sp macro="" textlink="">
          <xdr:nvSpPr>
            <xdr:cNvPr id="25" name="TextBox 24">
              <a:extLst>
                <a:ext uri="{FF2B5EF4-FFF2-40B4-BE49-F238E27FC236}">
                  <a16:creationId xmlns:a16="http://schemas.microsoft.com/office/drawing/2014/main" xmlns="" id="{D28AF362-07A7-461A-ACA6-4C2309BC7530}"/>
                </a:ext>
              </a:extLst>
            </xdr:cNvPr>
            <xdr:cNvSpPr txBox="1"/>
          </xdr:nvSpPr>
          <xdr:spPr>
            <a:xfrm>
              <a:off x="30327329" y="3750966"/>
              <a:ext cx="238549" cy="247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9</a:t>
              </a:r>
            </a:p>
          </xdr:txBody>
        </xdr:sp>
        <xdr:sp macro="" textlink="">
          <xdr:nvSpPr>
            <xdr:cNvPr id="26" name="TextBox 25">
              <a:extLst>
                <a:ext uri="{FF2B5EF4-FFF2-40B4-BE49-F238E27FC236}">
                  <a16:creationId xmlns:a16="http://schemas.microsoft.com/office/drawing/2014/main" xmlns="" id="{5FDDF7C8-82C3-436B-AF2F-81133CA4B06F}"/>
                </a:ext>
              </a:extLst>
            </xdr:cNvPr>
            <xdr:cNvSpPr txBox="1"/>
          </xdr:nvSpPr>
          <xdr:spPr>
            <a:xfrm>
              <a:off x="30658045" y="3762743"/>
              <a:ext cx="336138" cy="241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lumMod val="50000"/>
                    </a:schemeClr>
                  </a:solidFill>
                </a:rPr>
                <a:t>10</a:t>
              </a:r>
            </a:p>
          </xdr:txBody>
        </xdr:sp>
      </xdr:grpSp>
    </xdr:grpSp>
    <xdr:clientData/>
  </xdr:twoCellAnchor>
</xdr:wsDr>
</file>

<file path=xl/drawings/drawing15.xml><?xml version="1.0" encoding="utf-8"?>
<c:userShapes xmlns:c="http://schemas.openxmlformats.org/drawingml/2006/chart">
  <cdr:relSizeAnchor xmlns:cdr="http://schemas.openxmlformats.org/drawingml/2006/chartDrawing">
    <cdr:from>
      <cdr:x>0.20737</cdr:x>
      <cdr:y>0.91069</cdr:y>
    </cdr:from>
    <cdr:to>
      <cdr:x>0.96503</cdr:x>
      <cdr:y>0.95444</cdr:y>
    </cdr:to>
    <cdr:grpSp>
      <cdr:nvGrpSpPr>
        <cdr:cNvPr id="24" name="Group 23">
          <a:extLst xmlns:a="http://schemas.openxmlformats.org/drawingml/2006/main">
            <a:ext uri="{FF2B5EF4-FFF2-40B4-BE49-F238E27FC236}">
              <a16:creationId xmlns:a16="http://schemas.microsoft.com/office/drawing/2014/main" xmlns="" id="{5B9A3A5C-3685-4817-88B6-D927ADFBA6DA}"/>
            </a:ext>
          </a:extLst>
        </cdr:cNvPr>
        <cdr:cNvGrpSpPr>
          <a:grpSpLocks xmlns:a="http://schemas.openxmlformats.org/drawingml/2006/main"/>
        </cdr:cNvGrpSpPr>
      </cdr:nvGrpSpPr>
      <cdr:grpSpPr bwMode="auto">
        <a:xfrm xmlns:a="http://schemas.openxmlformats.org/drawingml/2006/main">
          <a:off x="1759903" y="5362466"/>
          <a:ext cx="6430089" cy="257616"/>
          <a:chOff x="0" y="0"/>
          <a:chExt cx="2041672" cy="165407"/>
        </a:xfrm>
      </cdr:grpSpPr>
      <cdr:sp macro="" textlink="">
        <cdr:nvSpPr>
          <cdr:cNvPr id="14" name="TextBox 4"/>
          <cdr:cNvSpPr txBox="1"/>
        </cdr:nvSpPr>
        <cdr:spPr>
          <a:xfrm xmlns:a="http://schemas.openxmlformats.org/drawingml/2006/main">
            <a:off x="0" y="0"/>
            <a:ext cx="151214" cy="1465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solidFill>
                  <a:schemeClr val="bg1">
                    <a:lumMod val="50000"/>
                  </a:schemeClr>
                </a:solidFill>
              </a:rPr>
              <a:t>1</a:t>
            </a:r>
          </a:p>
        </cdr:txBody>
      </cdr:sp>
      <cdr:sp macro="" textlink="">
        <cdr:nvSpPr>
          <cdr:cNvPr id="15" name="TextBox 5"/>
          <cdr:cNvSpPr txBox="1"/>
        </cdr:nvSpPr>
        <cdr:spPr>
          <a:xfrm xmlns:a="http://schemas.openxmlformats.org/drawingml/2006/main">
            <a:off x="229622" y="0"/>
            <a:ext cx="151214" cy="1465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solidFill>
                  <a:schemeClr val="bg1">
                    <a:lumMod val="50000"/>
                  </a:schemeClr>
                </a:solidFill>
              </a:rPr>
              <a:t>2</a:t>
            </a:r>
          </a:p>
        </cdr:txBody>
      </cdr:sp>
      <cdr:sp macro="" textlink="">
        <cdr:nvSpPr>
          <cdr:cNvPr id="16" name="TextBox 6"/>
          <cdr:cNvSpPr txBox="1"/>
        </cdr:nvSpPr>
        <cdr:spPr>
          <a:xfrm xmlns:a="http://schemas.openxmlformats.org/drawingml/2006/main">
            <a:off x="442442" y="5860"/>
            <a:ext cx="151214" cy="1465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solidFill>
                  <a:schemeClr val="bg1">
                    <a:lumMod val="50000"/>
                  </a:schemeClr>
                </a:solidFill>
              </a:rPr>
              <a:t>3</a:t>
            </a:r>
          </a:p>
        </cdr:txBody>
      </cdr:sp>
      <cdr:sp macro="" textlink="">
        <cdr:nvSpPr>
          <cdr:cNvPr id="17" name="TextBox 7"/>
          <cdr:cNvSpPr txBox="1"/>
        </cdr:nvSpPr>
        <cdr:spPr>
          <a:xfrm xmlns:a="http://schemas.openxmlformats.org/drawingml/2006/main">
            <a:off x="649662" y="5860"/>
            <a:ext cx="151214" cy="1465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solidFill>
                  <a:schemeClr val="bg1">
                    <a:lumMod val="50000"/>
                  </a:schemeClr>
                </a:solidFill>
              </a:rPr>
              <a:t>4</a:t>
            </a:r>
          </a:p>
        </cdr:txBody>
      </cdr:sp>
      <cdr:sp macro="" textlink="">
        <cdr:nvSpPr>
          <cdr:cNvPr id="18" name="TextBox 8"/>
          <cdr:cNvSpPr txBox="1"/>
        </cdr:nvSpPr>
        <cdr:spPr>
          <a:xfrm xmlns:a="http://schemas.openxmlformats.org/drawingml/2006/main">
            <a:off x="840079" y="5860"/>
            <a:ext cx="151214" cy="1465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solidFill>
                  <a:schemeClr val="bg1">
                    <a:lumMod val="50000"/>
                  </a:schemeClr>
                </a:solidFill>
              </a:rPr>
              <a:t>5</a:t>
            </a:r>
          </a:p>
        </cdr:txBody>
      </cdr:sp>
      <cdr:sp macro="" textlink="">
        <cdr:nvSpPr>
          <cdr:cNvPr id="19" name="TextBox 9"/>
          <cdr:cNvSpPr txBox="1"/>
        </cdr:nvSpPr>
        <cdr:spPr>
          <a:xfrm xmlns:a="http://schemas.openxmlformats.org/drawingml/2006/main">
            <a:off x="1063260" y="12378"/>
            <a:ext cx="151214" cy="1465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solidFill>
                  <a:schemeClr val="bg1">
                    <a:lumMod val="50000"/>
                  </a:schemeClr>
                </a:solidFill>
              </a:rPr>
              <a:t>6</a:t>
            </a:r>
          </a:p>
        </cdr:txBody>
      </cdr:sp>
      <cdr:sp macro="" textlink="">
        <cdr:nvSpPr>
          <cdr:cNvPr id="20" name="TextBox 10"/>
          <cdr:cNvSpPr txBox="1"/>
        </cdr:nvSpPr>
        <cdr:spPr>
          <a:xfrm xmlns:a="http://schemas.openxmlformats.org/drawingml/2006/main">
            <a:off x="1259558" y="12378"/>
            <a:ext cx="156815" cy="1465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solidFill>
                  <a:schemeClr val="bg1">
                    <a:lumMod val="50000"/>
                  </a:schemeClr>
                </a:solidFill>
              </a:rPr>
              <a:t>7</a:t>
            </a:r>
          </a:p>
        </cdr:txBody>
      </cdr:sp>
      <cdr:sp macro="" textlink="">
        <cdr:nvSpPr>
          <cdr:cNvPr id="21" name="TextBox 11"/>
          <cdr:cNvSpPr txBox="1"/>
        </cdr:nvSpPr>
        <cdr:spPr>
          <a:xfrm xmlns:a="http://schemas.openxmlformats.org/drawingml/2006/main">
            <a:off x="1465938" y="12377"/>
            <a:ext cx="128812" cy="12893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solidFill>
                  <a:schemeClr val="bg1">
                    <a:lumMod val="50000"/>
                  </a:schemeClr>
                </a:solidFill>
              </a:rPr>
              <a:t>8</a:t>
            </a:r>
          </a:p>
        </cdr:txBody>
      </cdr:sp>
      <cdr:sp macro="" textlink="">
        <cdr:nvSpPr>
          <cdr:cNvPr id="22" name="TextBox 12"/>
          <cdr:cNvSpPr txBox="1"/>
        </cdr:nvSpPr>
        <cdr:spPr>
          <a:xfrm xmlns:a="http://schemas.openxmlformats.org/drawingml/2006/main">
            <a:off x="1661956" y="12378"/>
            <a:ext cx="134705" cy="15030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solidFill>
                  <a:schemeClr val="bg1">
                    <a:lumMod val="50000"/>
                  </a:schemeClr>
                </a:solidFill>
              </a:rPr>
              <a:t>9</a:t>
            </a:r>
          </a:p>
        </cdr:txBody>
      </cdr:sp>
      <cdr:sp macro="" textlink="">
        <cdr:nvSpPr>
          <cdr:cNvPr id="23" name="TextBox 13"/>
          <cdr:cNvSpPr txBox="1"/>
        </cdr:nvSpPr>
        <cdr:spPr>
          <a:xfrm xmlns:a="http://schemas.openxmlformats.org/drawingml/2006/main">
            <a:off x="1851254" y="18895"/>
            <a:ext cx="190418" cy="1465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100">
                <a:solidFill>
                  <a:schemeClr val="bg1">
                    <a:lumMod val="50000"/>
                  </a:schemeClr>
                </a:solidFill>
              </a:rPr>
              <a:t>10</a:t>
            </a:r>
          </a:p>
        </cdr:txBody>
      </cdr:sp>
    </cdr:grpSp>
  </cdr:relSizeAnchor>
</c:userShapes>
</file>

<file path=xl/drawings/drawing16.xml><?xml version="1.0" encoding="utf-8"?>
<xdr:wsDr xmlns:xdr="http://schemas.openxmlformats.org/drawingml/2006/spreadsheetDrawing" xmlns:a="http://schemas.openxmlformats.org/drawingml/2006/main">
  <xdr:twoCellAnchor>
    <xdr:from>
      <xdr:col>1</xdr:col>
      <xdr:colOff>9525</xdr:colOff>
      <xdr:row>9</xdr:row>
      <xdr:rowOff>28575</xdr:rowOff>
    </xdr:from>
    <xdr:to>
      <xdr:col>14</xdr:col>
      <xdr:colOff>600075</xdr:colOff>
      <xdr:row>35</xdr:row>
      <xdr:rowOff>85725</xdr:rowOff>
    </xdr:to>
    <xdr:graphicFrame macro="">
      <xdr:nvGraphicFramePr>
        <xdr:cNvPr id="2" name="Chart 1">
          <a:extLst>
            <a:ext uri="{FF2B5EF4-FFF2-40B4-BE49-F238E27FC236}">
              <a16:creationId xmlns:a16="http://schemas.microsoft.com/office/drawing/2014/main" xmlns="" id="{B62B292B-952A-4D8C-B146-4AEDC3F5F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8</xdr:row>
      <xdr:rowOff>28575</xdr:rowOff>
    </xdr:from>
    <xdr:to>
      <xdr:col>14</xdr:col>
      <xdr:colOff>600075</xdr:colOff>
      <xdr:row>34</xdr:row>
      <xdr:rowOff>85725</xdr:rowOff>
    </xdr:to>
    <xdr:graphicFrame macro="">
      <xdr:nvGraphicFramePr>
        <xdr:cNvPr id="2" name="Chart 1">
          <a:extLst>
            <a:ext uri="{FF2B5EF4-FFF2-40B4-BE49-F238E27FC236}">
              <a16:creationId xmlns:a16="http://schemas.microsoft.com/office/drawing/2014/main" xmlns="" id="{37D93222-AEFC-485C-98E3-F76B5E9C3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10</xdr:row>
      <xdr:rowOff>19050</xdr:rowOff>
    </xdr:from>
    <xdr:to>
      <xdr:col>15</xdr:col>
      <xdr:colOff>9525</xdr:colOff>
      <xdr:row>36</xdr:row>
      <xdr:rowOff>85725</xdr:rowOff>
    </xdr:to>
    <xdr:graphicFrame macro="">
      <xdr:nvGraphicFramePr>
        <xdr:cNvPr id="2" name="Chart 1">
          <a:extLst>
            <a:ext uri="{FF2B5EF4-FFF2-40B4-BE49-F238E27FC236}">
              <a16:creationId xmlns:a16="http://schemas.microsoft.com/office/drawing/2014/main" xmlns="" id="{D1F23402-8D15-486A-B4CE-C2FE332A5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8</xdr:row>
      <xdr:rowOff>38100</xdr:rowOff>
    </xdr:from>
    <xdr:to>
      <xdr:col>15</xdr:col>
      <xdr:colOff>0</xdr:colOff>
      <xdr:row>34</xdr:row>
      <xdr:rowOff>104775</xdr:rowOff>
    </xdr:to>
    <xdr:graphicFrame macro="">
      <xdr:nvGraphicFramePr>
        <xdr:cNvPr id="2" name="Chart 1">
          <a:extLst>
            <a:ext uri="{FF2B5EF4-FFF2-40B4-BE49-F238E27FC236}">
              <a16:creationId xmlns:a16="http://schemas.microsoft.com/office/drawing/2014/main" xmlns="" id="{1CA79CAD-1176-44EB-BABD-B253D3D252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7</xdr:row>
      <xdr:rowOff>19050</xdr:rowOff>
    </xdr:from>
    <xdr:to>
      <xdr:col>19</xdr:col>
      <xdr:colOff>57150</xdr:colOff>
      <xdr:row>42</xdr:row>
      <xdr:rowOff>133350</xdr:rowOff>
    </xdr:to>
    <xdr:graphicFrame macro="">
      <xdr:nvGraphicFramePr>
        <xdr:cNvPr id="2" name="Chart 1">
          <a:extLst>
            <a:ext uri="{FF2B5EF4-FFF2-40B4-BE49-F238E27FC236}">
              <a16:creationId xmlns:a16="http://schemas.microsoft.com/office/drawing/2014/main" xmlns="" id="{00000000-0008-0000-0000-000006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9</xdr:row>
      <xdr:rowOff>28575</xdr:rowOff>
    </xdr:from>
    <xdr:to>
      <xdr:col>14</xdr:col>
      <xdr:colOff>600075</xdr:colOff>
      <xdr:row>36</xdr:row>
      <xdr:rowOff>66675</xdr:rowOff>
    </xdr:to>
    <xdr:graphicFrame macro="">
      <xdr:nvGraphicFramePr>
        <xdr:cNvPr id="2" name="Chart 1">
          <a:extLst>
            <a:ext uri="{FF2B5EF4-FFF2-40B4-BE49-F238E27FC236}">
              <a16:creationId xmlns:a16="http://schemas.microsoft.com/office/drawing/2014/main" xmlns="" id="{D4EDCED3-6B8E-4F67-AEDE-D2515C7068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9525</xdr:colOff>
      <xdr:row>9</xdr:row>
      <xdr:rowOff>38100</xdr:rowOff>
    </xdr:from>
    <xdr:to>
      <xdr:col>15</xdr:col>
      <xdr:colOff>0</xdr:colOff>
      <xdr:row>35</xdr:row>
      <xdr:rowOff>104775</xdr:rowOff>
    </xdr:to>
    <xdr:graphicFrame macro="">
      <xdr:nvGraphicFramePr>
        <xdr:cNvPr id="2" name="Chart 1">
          <a:extLst>
            <a:ext uri="{FF2B5EF4-FFF2-40B4-BE49-F238E27FC236}">
              <a16:creationId xmlns:a16="http://schemas.microsoft.com/office/drawing/2014/main" xmlns="" id="{85E58CD7-5915-42E3-AAD3-FBA6394DF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8</xdr:row>
      <xdr:rowOff>28575</xdr:rowOff>
    </xdr:from>
    <xdr:to>
      <xdr:col>14</xdr:col>
      <xdr:colOff>600075</xdr:colOff>
      <xdr:row>35</xdr:row>
      <xdr:rowOff>66675</xdr:rowOff>
    </xdr:to>
    <xdr:graphicFrame macro="">
      <xdr:nvGraphicFramePr>
        <xdr:cNvPr id="2" name="Chart 1">
          <a:extLst>
            <a:ext uri="{FF2B5EF4-FFF2-40B4-BE49-F238E27FC236}">
              <a16:creationId xmlns:a16="http://schemas.microsoft.com/office/drawing/2014/main" xmlns="" id="{9F3305FB-2B88-4450-BA44-7E9C017AA8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7</xdr:row>
      <xdr:rowOff>47625</xdr:rowOff>
    </xdr:from>
    <xdr:to>
      <xdr:col>11</xdr:col>
      <xdr:colOff>790575</xdr:colOff>
      <xdr:row>33</xdr:row>
      <xdr:rowOff>114300</xdr:rowOff>
    </xdr:to>
    <xdr:graphicFrame macro="">
      <xdr:nvGraphicFramePr>
        <xdr:cNvPr id="2" name="Chart 1">
          <a:extLst>
            <a:ext uri="{FF2B5EF4-FFF2-40B4-BE49-F238E27FC236}">
              <a16:creationId xmlns:a16="http://schemas.microsoft.com/office/drawing/2014/main" xmlns="" id="{330D3D71-AC06-4F31-8EB8-872C0737E2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542925</xdr:colOff>
      <xdr:row>7</xdr:row>
      <xdr:rowOff>161925</xdr:rowOff>
    </xdr:from>
    <xdr:to>
      <xdr:col>14</xdr:col>
      <xdr:colOff>19050</xdr:colOff>
      <xdr:row>28</xdr:row>
      <xdr:rowOff>161925</xdr:rowOff>
    </xdr:to>
    <xdr:graphicFrame macro="">
      <xdr:nvGraphicFramePr>
        <xdr:cNvPr id="2" name="Chart 1">
          <a:extLst>
            <a:ext uri="{FF2B5EF4-FFF2-40B4-BE49-F238E27FC236}">
              <a16:creationId xmlns:a16="http://schemas.microsoft.com/office/drawing/2014/main" xmlns="" id="{FC2AB733-8130-4B80-8D2A-51D2327BB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552450</xdr:colOff>
      <xdr:row>8</xdr:row>
      <xdr:rowOff>66675</xdr:rowOff>
    </xdr:from>
    <xdr:to>
      <xdr:col>12</xdr:col>
      <xdr:colOff>295275</xdr:colOff>
      <xdr:row>29</xdr:row>
      <xdr:rowOff>0</xdr:rowOff>
    </xdr:to>
    <xdr:graphicFrame macro="">
      <xdr:nvGraphicFramePr>
        <xdr:cNvPr id="2" name="Chart 1">
          <a:extLst>
            <a:ext uri="{FF2B5EF4-FFF2-40B4-BE49-F238E27FC236}">
              <a16:creationId xmlns:a16="http://schemas.microsoft.com/office/drawing/2014/main" xmlns="" id="{E637E242-F316-4F62-B7F4-00CB1F717D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cdr:x>
      <cdr:y>0</cdr:y>
    </cdr:from>
    <cdr:to>
      <cdr:x>0.03538</cdr:x>
      <cdr:y>0.08897</cdr:y>
    </cdr:to>
    <cdr:pic>
      <cdr:nvPicPr>
        <cdr:cNvPr id="2" name="chart">
          <a:extLst xmlns:a="http://schemas.openxmlformats.org/drawingml/2006/main">
            <a:ext uri="{FF2B5EF4-FFF2-40B4-BE49-F238E27FC236}">
              <a16:creationId xmlns:a16="http://schemas.microsoft.com/office/drawing/2014/main" xmlns="" id="{ADE536A4-CA1E-45F2-A5AA-D49159F2084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68247" cy="298730"/>
        </a:xfrm>
        <a:prstGeom xmlns:a="http://schemas.openxmlformats.org/drawingml/2006/main" prst="rect">
          <a:avLst/>
        </a:prstGeom>
      </cdr:spPr>
    </cdr:pic>
  </cdr:relSizeAnchor>
</c:userShapes>
</file>

<file path=xl/drawings/drawing27.xml><?xml version="1.0" encoding="utf-8"?>
<xdr:wsDr xmlns:xdr="http://schemas.openxmlformats.org/drawingml/2006/spreadsheetDrawing" xmlns:a="http://schemas.openxmlformats.org/drawingml/2006/main">
  <xdr:twoCellAnchor>
    <xdr:from>
      <xdr:col>1</xdr:col>
      <xdr:colOff>0</xdr:colOff>
      <xdr:row>7</xdr:row>
      <xdr:rowOff>0</xdr:rowOff>
    </xdr:from>
    <xdr:to>
      <xdr:col>12</xdr:col>
      <xdr:colOff>247650</xdr:colOff>
      <xdr:row>31</xdr:row>
      <xdr:rowOff>142875</xdr:rowOff>
    </xdr:to>
    <xdr:graphicFrame macro="">
      <xdr:nvGraphicFramePr>
        <xdr:cNvPr id="2" name="Chart 1">
          <a:extLst>
            <a:ext uri="{FF2B5EF4-FFF2-40B4-BE49-F238E27FC236}">
              <a16:creationId xmlns:a16="http://schemas.microsoft.com/office/drawing/2014/main" xmlns="" id="{241159BF-F160-4661-A286-0DF92D0A58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0</xdr:rowOff>
    </xdr:from>
    <xdr:to>
      <xdr:col>12</xdr:col>
      <xdr:colOff>238125</xdr:colOff>
      <xdr:row>38</xdr:row>
      <xdr:rowOff>66675</xdr:rowOff>
    </xdr:to>
    <xdr:graphicFrame macro="">
      <xdr:nvGraphicFramePr>
        <xdr:cNvPr id="2" name="Chart 1">
          <a:extLst>
            <a:ext uri="{FF2B5EF4-FFF2-40B4-BE49-F238E27FC236}">
              <a16:creationId xmlns:a16="http://schemas.microsoft.com/office/drawing/2014/main" xmlns="" id="{47204546-C2C5-4024-ABE7-35D85C94E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6</xdr:row>
      <xdr:rowOff>28575</xdr:rowOff>
    </xdr:from>
    <xdr:to>
      <xdr:col>14</xdr:col>
      <xdr:colOff>600075</xdr:colOff>
      <xdr:row>33</xdr:row>
      <xdr:rowOff>66675</xdr:rowOff>
    </xdr:to>
    <xdr:graphicFrame macro="">
      <xdr:nvGraphicFramePr>
        <xdr:cNvPr id="2" name="Chart 1">
          <a:extLst>
            <a:ext uri="{FF2B5EF4-FFF2-40B4-BE49-F238E27FC236}">
              <a16:creationId xmlns:a16="http://schemas.microsoft.com/office/drawing/2014/main" xmlns="" id="{44C38829-EEBA-42F3-ACD8-6707D14CA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0.31872</cdr:x>
      <cdr:y>0.05242</cdr:y>
    </cdr:from>
    <cdr:to>
      <cdr:x>0.33476</cdr:x>
      <cdr:y>0.07661</cdr:y>
    </cdr:to>
    <cdr:sp macro="" textlink="">
      <cdr:nvSpPr>
        <cdr:cNvPr id="2" name="TextBox 1"/>
        <cdr:cNvSpPr txBox="1"/>
      </cdr:nvSpPr>
      <cdr:spPr>
        <a:xfrm xmlns:a="http://schemas.openxmlformats.org/drawingml/2006/main">
          <a:off x="2838452" y="247651"/>
          <a:ext cx="142875" cy="114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relSizeAnchor>
</c:userShapes>
</file>

<file path=xl/drawings/drawing30.xml><?xml version="1.0" encoding="utf-8"?>
<xdr:wsDr xmlns:xdr="http://schemas.openxmlformats.org/drawingml/2006/spreadsheetDrawing" xmlns:a="http://schemas.openxmlformats.org/drawingml/2006/main">
  <xdr:twoCellAnchor>
    <xdr:from>
      <xdr:col>1</xdr:col>
      <xdr:colOff>0</xdr:colOff>
      <xdr:row>9</xdr:row>
      <xdr:rowOff>47625</xdr:rowOff>
    </xdr:from>
    <xdr:to>
      <xdr:col>11</xdr:col>
      <xdr:colOff>790575</xdr:colOff>
      <xdr:row>35</xdr:row>
      <xdr:rowOff>114300</xdr:rowOff>
    </xdr:to>
    <xdr:graphicFrame macro="">
      <xdr:nvGraphicFramePr>
        <xdr:cNvPr id="2" name="Chart 1">
          <a:extLst>
            <a:ext uri="{FF2B5EF4-FFF2-40B4-BE49-F238E27FC236}">
              <a16:creationId xmlns:a16="http://schemas.microsoft.com/office/drawing/2014/main" xmlns="" id="{E81167DD-7D2C-44E5-9C66-891CE0A8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57150</xdr:colOff>
      <xdr:row>8</xdr:row>
      <xdr:rowOff>57150</xdr:rowOff>
    </xdr:from>
    <xdr:to>
      <xdr:col>11</xdr:col>
      <xdr:colOff>600075</xdr:colOff>
      <xdr:row>37</xdr:row>
      <xdr:rowOff>152400</xdr:rowOff>
    </xdr:to>
    <xdr:graphicFrame macro="">
      <xdr:nvGraphicFramePr>
        <xdr:cNvPr id="2" name="Chart 4">
          <a:extLst>
            <a:ext uri="{FF2B5EF4-FFF2-40B4-BE49-F238E27FC236}">
              <a16:creationId xmlns:a16="http://schemas.microsoft.com/office/drawing/2014/main" xmlns="" id="{2ED853F7-FE04-499E-859F-EB8239DC07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0.00587</cdr:x>
      <cdr:y>0.01346</cdr:y>
    </cdr:from>
    <cdr:to>
      <cdr:x>0.03917</cdr:x>
      <cdr:y>0.05534</cdr:y>
    </cdr:to>
    <cdr:sp macro="" textlink="">
      <cdr:nvSpPr>
        <cdr:cNvPr id="2" name="TextBox 1"/>
        <cdr:cNvSpPr txBox="1"/>
      </cdr:nvSpPr>
      <cdr:spPr>
        <a:xfrm xmlns:a="http://schemas.openxmlformats.org/drawingml/2006/main">
          <a:off x="45679" y="64873"/>
          <a:ext cx="259121" cy="201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t>%</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57150</xdr:colOff>
      <xdr:row>7</xdr:row>
      <xdr:rowOff>66675</xdr:rowOff>
    </xdr:from>
    <xdr:to>
      <xdr:col>12</xdr:col>
      <xdr:colOff>47625</xdr:colOff>
      <xdr:row>36</xdr:row>
      <xdr:rowOff>152400</xdr:rowOff>
    </xdr:to>
    <xdr:graphicFrame macro="">
      <xdr:nvGraphicFramePr>
        <xdr:cNvPr id="2" name="Chart 4">
          <a:extLst>
            <a:ext uri="{FF2B5EF4-FFF2-40B4-BE49-F238E27FC236}">
              <a16:creationId xmlns:a16="http://schemas.microsoft.com/office/drawing/2014/main" xmlns="" id="{909AF098-6B69-4724-A0D1-E79B76D287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0.00587</cdr:x>
      <cdr:y>0.01346</cdr:y>
    </cdr:from>
    <cdr:to>
      <cdr:x>0.03917</cdr:x>
      <cdr:y>0.05534</cdr:y>
    </cdr:to>
    <cdr:sp macro="" textlink="">
      <cdr:nvSpPr>
        <cdr:cNvPr id="2" name="TextBox 1"/>
        <cdr:cNvSpPr txBox="1"/>
      </cdr:nvSpPr>
      <cdr:spPr>
        <a:xfrm xmlns:a="http://schemas.openxmlformats.org/drawingml/2006/main">
          <a:off x="45679" y="64873"/>
          <a:ext cx="259121" cy="201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t>%</a:t>
          </a:r>
        </a:p>
      </cdr:txBody>
    </cdr:sp>
  </cdr:relSizeAnchor>
</c:userShapes>
</file>

<file path=xl/drawings/drawing35.xml><?xml version="1.0" encoding="utf-8"?>
<xdr:wsDr xmlns:xdr="http://schemas.openxmlformats.org/drawingml/2006/spreadsheetDrawing" xmlns:a="http://schemas.openxmlformats.org/drawingml/2006/main">
  <xdr:twoCellAnchor>
    <xdr:from>
      <xdr:col>1</xdr:col>
      <xdr:colOff>9525</xdr:colOff>
      <xdr:row>8</xdr:row>
      <xdr:rowOff>85725</xdr:rowOff>
    </xdr:from>
    <xdr:to>
      <xdr:col>14</xdr:col>
      <xdr:colOff>590550</xdr:colOff>
      <xdr:row>33</xdr:row>
      <xdr:rowOff>57150</xdr:rowOff>
    </xdr:to>
    <xdr:graphicFrame macro="">
      <xdr:nvGraphicFramePr>
        <xdr:cNvPr id="2" name="Chart 1">
          <a:extLst>
            <a:ext uri="{FF2B5EF4-FFF2-40B4-BE49-F238E27FC236}">
              <a16:creationId xmlns:a16="http://schemas.microsoft.com/office/drawing/2014/main" xmlns="" id="{26CC3808-9BF4-4065-AD1C-51A78C85A7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28575</xdr:colOff>
      <xdr:row>7</xdr:row>
      <xdr:rowOff>38100</xdr:rowOff>
    </xdr:from>
    <xdr:to>
      <xdr:col>10</xdr:col>
      <xdr:colOff>695325</xdr:colOff>
      <xdr:row>33</xdr:row>
      <xdr:rowOff>133350</xdr:rowOff>
    </xdr:to>
    <xdr:graphicFrame macro="">
      <xdr:nvGraphicFramePr>
        <xdr:cNvPr id="2" name="Chart 1">
          <a:extLst>
            <a:ext uri="{FF2B5EF4-FFF2-40B4-BE49-F238E27FC236}">
              <a16:creationId xmlns:a16="http://schemas.microsoft.com/office/drawing/2014/main" xmlns="" id="{AF78B874-4419-4FEE-8011-1AD0ACCD59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28575</xdr:colOff>
      <xdr:row>7</xdr:row>
      <xdr:rowOff>38100</xdr:rowOff>
    </xdr:from>
    <xdr:to>
      <xdr:col>11</xdr:col>
      <xdr:colOff>0</xdr:colOff>
      <xdr:row>33</xdr:row>
      <xdr:rowOff>123825</xdr:rowOff>
    </xdr:to>
    <xdr:graphicFrame macro="">
      <xdr:nvGraphicFramePr>
        <xdr:cNvPr id="2" name="Chart 1">
          <a:extLst>
            <a:ext uri="{FF2B5EF4-FFF2-40B4-BE49-F238E27FC236}">
              <a16:creationId xmlns:a16="http://schemas.microsoft.com/office/drawing/2014/main" xmlns="" id="{8F2889A1-5DA2-41FF-8155-084E756C053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9</xdr:row>
      <xdr:rowOff>19050</xdr:rowOff>
    </xdr:from>
    <xdr:to>
      <xdr:col>11</xdr:col>
      <xdr:colOff>695325</xdr:colOff>
      <xdr:row>38</xdr:row>
      <xdr:rowOff>85725</xdr:rowOff>
    </xdr:to>
    <xdr:graphicFrame macro="">
      <xdr:nvGraphicFramePr>
        <xdr:cNvPr id="2" name="Chart 4">
          <a:extLst>
            <a:ext uri="{FF2B5EF4-FFF2-40B4-BE49-F238E27FC236}">
              <a16:creationId xmlns:a16="http://schemas.microsoft.com/office/drawing/2014/main" xmlns="" id="{BD5FC195-4EEC-4E55-86FE-61839A57D8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0.00587</cdr:x>
      <cdr:y>0.01346</cdr:y>
    </cdr:from>
    <cdr:to>
      <cdr:x>0.03917</cdr:x>
      <cdr:y>0.05534</cdr:y>
    </cdr:to>
    <cdr:sp macro="" textlink="">
      <cdr:nvSpPr>
        <cdr:cNvPr id="2" name="TextBox 1"/>
        <cdr:cNvSpPr txBox="1"/>
      </cdr:nvSpPr>
      <cdr:spPr>
        <a:xfrm xmlns:a="http://schemas.openxmlformats.org/drawingml/2006/main">
          <a:off x="45679" y="64873"/>
          <a:ext cx="259121" cy="201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t>%</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19050</xdr:colOff>
      <xdr:row>7</xdr:row>
      <xdr:rowOff>9525</xdr:rowOff>
    </xdr:from>
    <xdr:to>
      <xdr:col>9</xdr:col>
      <xdr:colOff>581025</xdr:colOff>
      <xdr:row>24</xdr:row>
      <xdr:rowOff>171450</xdr:rowOff>
    </xdr:to>
    <xdr:graphicFrame macro="">
      <xdr:nvGraphicFramePr>
        <xdr:cNvPr id="2" name="Chart 1">
          <a:extLst>
            <a:ext uri="{FF2B5EF4-FFF2-40B4-BE49-F238E27FC236}">
              <a16:creationId xmlns:a16="http://schemas.microsoft.com/office/drawing/2014/main" xmlns="" id="{00000000-0008-0000-0000-000005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581025</xdr:colOff>
      <xdr:row>6</xdr:row>
      <xdr:rowOff>152400</xdr:rowOff>
    </xdr:from>
    <xdr:to>
      <xdr:col>6</xdr:col>
      <xdr:colOff>295275</xdr:colOff>
      <xdr:row>26</xdr:row>
      <xdr:rowOff>152400</xdr:rowOff>
    </xdr:to>
    <xdr:graphicFrame macro="">
      <xdr:nvGraphicFramePr>
        <xdr:cNvPr id="2" name="Chart 1">
          <a:extLst>
            <a:ext uri="{FF2B5EF4-FFF2-40B4-BE49-F238E27FC236}">
              <a16:creationId xmlns:a16="http://schemas.microsoft.com/office/drawing/2014/main" xmlns="" id="{7FAF3926-6945-480F-9CFA-BF180443F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171450</xdr:colOff>
      <xdr:row>8</xdr:row>
      <xdr:rowOff>28575</xdr:rowOff>
    </xdr:from>
    <xdr:to>
      <xdr:col>6</xdr:col>
      <xdr:colOff>280425</xdr:colOff>
      <xdr:row>9</xdr:row>
      <xdr:rowOff>115501</xdr:rowOff>
    </xdr:to>
    <xdr:sp macro="" textlink="">
      <xdr:nvSpPr>
        <xdr:cNvPr id="3" name="TextBox 2">
          <a:extLst>
            <a:ext uri="{FF2B5EF4-FFF2-40B4-BE49-F238E27FC236}">
              <a16:creationId xmlns:a16="http://schemas.microsoft.com/office/drawing/2014/main" xmlns="" id="{61270C09-8608-4575-8EB0-9E30BC4CF8A4}"/>
            </a:ext>
          </a:extLst>
        </xdr:cNvPr>
        <xdr:cNvSpPr txBox="1"/>
      </xdr:nvSpPr>
      <xdr:spPr>
        <a:xfrm>
          <a:off x="3394710" y="1369695"/>
          <a:ext cx="1983495" cy="2545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000" b="1"/>
            <a:t>En la fase de prefactibilidad 58%</a:t>
          </a:r>
          <a:r>
            <a:rPr lang="en-GB" sz="1000" b="1" baseline="0"/>
            <a:t> </a:t>
          </a:r>
          <a:endParaRPr lang="en-GB" sz="1000" b="1"/>
        </a:p>
      </xdr:txBody>
    </xdr:sp>
    <xdr:clientData/>
  </xdr:twoCellAnchor>
  <xdr:twoCellAnchor>
    <xdr:from>
      <xdr:col>0</xdr:col>
      <xdr:colOff>514350</xdr:colOff>
      <xdr:row>23</xdr:row>
      <xdr:rowOff>123825</xdr:rowOff>
    </xdr:from>
    <xdr:to>
      <xdr:col>2</xdr:col>
      <xdr:colOff>952314</xdr:colOff>
      <xdr:row>26</xdr:row>
      <xdr:rowOff>43417</xdr:rowOff>
    </xdr:to>
    <xdr:sp macro="" textlink="">
      <xdr:nvSpPr>
        <xdr:cNvPr id="4" name="TextBox 3">
          <a:extLst>
            <a:ext uri="{FF2B5EF4-FFF2-40B4-BE49-F238E27FC236}">
              <a16:creationId xmlns:a16="http://schemas.microsoft.com/office/drawing/2014/main" xmlns="" id="{C659B52C-5253-4798-BD4D-5F947AAEA9D6}"/>
            </a:ext>
          </a:extLst>
        </xdr:cNvPr>
        <xdr:cNvSpPr txBox="1"/>
      </xdr:nvSpPr>
      <xdr:spPr>
        <a:xfrm>
          <a:off x="514350" y="3979545"/>
          <a:ext cx="2251524" cy="422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000" b="1">
              <a:solidFill>
                <a:schemeClr val="tx1"/>
              </a:solidFill>
              <a:latin typeface="+mn-lt"/>
              <a:ea typeface="+mn-ea"/>
              <a:cs typeface="+mn-cs"/>
            </a:rPr>
            <a:t>En la fase de viabilidad, después </a:t>
          </a:r>
        </a:p>
        <a:p>
          <a:r>
            <a:rPr lang="es-ES" sz="1000" b="1">
              <a:solidFill>
                <a:schemeClr val="tx1"/>
              </a:solidFill>
              <a:latin typeface="+mn-lt"/>
              <a:ea typeface="+mn-ea"/>
              <a:cs typeface="+mn-cs"/>
            </a:rPr>
            <a:t>de escoger la alternativa preferida </a:t>
          </a:r>
          <a:r>
            <a:rPr lang="en-GB" sz="1000" b="1" baseline="0"/>
            <a:t>8%</a:t>
          </a:r>
          <a:endParaRPr lang="en-GB" sz="1000" b="1"/>
        </a:p>
      </xdr:txBody>
    </xdr:sp>
    <xdr:clientData/>
  </xdr:twoCellAnchor>
  <xdr:twoCellAnchor>
    <xdr:from>
      <xdr:col>0</xdr:col>
      <xdr:colOff>428625</xdr:colOff>
      <xdr:row>7</xdr:row>
      <xdr:rowOff>66675</xdr:rowOff>
    </xdr:from>
    <xdr:to>
      <xdr:col>2</xdr:col>
      <xdr:colOff>555607</xdr:colOff>
      <xdr:row>10</xdr:row>
      <xdr:rowOff>142785</xdr:rowOff>
    </xdr:to>
    <xdr:sp macro="" textlink="">
      <xdr:nvSpPr>
        <xdr:cNvPr id="5" name="TextBox 4">
          <a:extLst>
            <a:ext uri="{FF2B5EF4-FFF2-40B4-BE49-F238E27FC236}">
              <a16:creationId xmlns:a16="http://schemas.microsoft.com/office/drawing/2014/main" xmlns="" id="{4A0AECCC-768D-4D2E-B5BD-9D13134710EA}"/>
            </a:ext>
          </a:extLst>
        </xdr:cNvPr>
        <xdr:cNvSpPr txBox="1"/>
      </xdr:nvSpPr>
      <xdr:spPr>
        <a:xfrm>
          <a:off x="428625" y="1240155"/>
          <a:ext cx="1940542" cy="579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000" b="1">
              <a:solidFill>
                <a:schemeClr val="tx1"/>
              </a:solidFill>
              <a:latin typeface="+mn-lt"/>
              <a:ea typeface="+mn-ea"/>
              <a:cs typeface="+mn-cs"/>
            </a:rPr>
            <a:t>Preparado en una fase más</a:t>
          </a:r>
        </a:p>
        <a:p>
          <a:r>
            <a:rPr lang="es-ES" sz="1000" b="1">
              <a:solidFill>
                <a:schemeClr val="tx1"/>
              </a:solidFill>
              <a:latin typeface="+mn-lt"/>
              <a:ea typeface="+mn-ea"/>
              <a:cs typeface="+mn-cs"/>
            </a:rPr>
            <a:t>temprana y actualizado durante</a:t>
          </a:r>
        </a:p>
        <a:p>
          <a:r>
            <a:rPr lang="es-ES" sz="1000" b="1">
              <a:solidFill>
                <a:schemeClr val="tx1"/>
              </a:solidFill>
              <a:latin typeface="+mn-lt"/>
              <a:ea typeface="+mn-ea"/>
              <a:cs typeface="+mn-cs"/>
            </a:rPr>
            <a:t>toda la fase de preparación </a:t>
          </a:r>
          <a:r>
            <a:rPr lang="en-GB" sz="1000" b="1" baseline="0"/>
            <a:t>33%</a:t>
          </a:r>
          <a:endParaRPr lang="en-GB" sz="1000" b="1"/>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28575</xdr:colOff>
      <xdr:row>7</xdr:row>
      <xdr:rowOff>38100</xdr:rowOff>
    </xdr:from>
    <xdr:to>
      <xdr:col>9</xdr:col>
      <xdr:colOff>419100</xdr:colOff>
      <xdr:row>26</xdr:row>
      <xdr:rowOff>57150</xdr:rowOff>
    </xdr:to>
    <xdr:graphicFrame macro="">
      <xdr:nvGraphicFramePr>
        <xdr:cNvPr id="2" name="Chart 1">
          <a:extLst>
            <a:ext uri="{FF2B5EF4-FFF2-40B4-BE49-F238E27FC236}">
              <a16:creationId xmlns:a16="http://schemas.microsoft.com/office/drawing/2014/main" xmlns="" id="{0B4ACFBD-6821-402C-9EF2-88F6645F3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228600</xdr:colOff>
      <xdr:row>10</xdr:row>
      <xdr:rowOff>85725</xdr:rowOff>
    </xdr:from>
    <xdr:to>
      <xdr:col>9</xdr:col>
      <xdr:colOff>9289</xdr:colOff>
      <xdr:row>12</xdr:row>
      <xdr:rowOff>26435</xdr:rowOff>
    </xdr:to>
    <xdr:sp macro="" textlink="">
      <xdr:nvSpPr>
        <xdr:cNvPr id="3" name="TextBox 2">
          <a:extLst>
            <a:ext uri="{FF2B5EF4-FFF2-40B4-BE49-F238E27FC236}">
              <a16:creationId xmlns:a16="http://schemas.microsoft.com/office/drawing/2014/main" xmlns="" id="{25E857E6-22C5-4F46-A836-378B5A15D6BE}"/>
            </a:ext>
          </a:extLst>
        </xdr:cNvPr>
        <xdr:cNvSpPr txBox="1"/>
      </xdr:nvSpPr>
      <xdr:spPr>
        <a:xfrm>
          <a:off x="4724400" y="1762125"/>
          <a:ext cx="1030369"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a:t>A veces 41.7%</a:t>
          </a:r>
        </a:p>
      </xdr:txBody>
    </xdr:sp>
    <xdr:clientData/>
  </xdr:twoCellAnchor>
  <xdr:twoCellAnchor>
    <xdr:from>
      <xdr:col>1</xdr:col>
      <xdr:colOff>504825</xdr:colOff>
      <xdr:row>10</xdr:row>
      <xdr:rowOff>47625</xdr:rowOff>
    </xdr:from>
    <xdr:to>
      <xdr:col>3</xdr:col>
      <xdr:colOff>18518</xdr:colOff>
      <xdr:row>11</xdr:row>
      <xdr:rowOff>150260</xdr:rowOff>
    </xdr:to>
    <xdr:sp macro="" textlink="">
      <xdr:nvSpPr>
        <xdr:cNvPr id="4" name="TextBox 3">
          <a:extLst>
            <a:ext uri="{FF2B5EF4-FFF2-40B4-BE49-F238E27FC236}">
              <a16:creationId xmlns:a16="http://schemas.microsoft.com/office/drawing/2014/main" xmlns="" id="{44DAB011-5766-4A1F-AF81-9AAA3D7C7370}"/>
            </a:ext>
          </a:extLst>
        </xdr:cNvPr>
        <xdr:cNvSpPr txBox="1"/>
      </xdr:nvSpPr>
      <xdr:spPr>
        <a:xfrm>
          <a:off x="1129665" y="1724025"/>
          <a:ext cx="763373"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a:t>No 58.3%</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19050</xdr:colOff>
      <xdr:row>7</xdr:row>
      <xdr:rowOff>9525</xdr:rowOff>
    </xdr:from>
    <xdr:to>
      <xdr:col>11</xdr:col>
      <xdr:colOff>9525</xdr:colOff>
      <xdr:row>35</xdr:row>
      <xdr:rowOff>95250</xdr:rowOff>
    </xdr:to>
    <xdr:graphicFrame macro="">
      <xdr:nvGraphicFramePr>
        <xdr:cNvPr id="2" name="Chart 1">
          <a:extLst>
            <a:ext uri="{FF2B5EF4-FFF2-40B4-BE49-F238E27FC236}">
              <a16:creationId xmlns:a16="http://schemas.microsoft.com/office/drawing/2014/main" xmlns="" id="{67DAE338-0A84-40A0-B10C-392109F635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0.00684</cdr:x>
      <cdr:y>0.0099</cdr:y>
    </cdr:from>
    <cdr:to>
      <cdr:x>0.04372</cdr:x>
      <cdr:y>0.06436</cdr:y>
    </cdr:to>
    <cdr:sp macro="" textlink="">
      <cdr:nvSpPr>
        <cdr:cNvPr id="4" name="Rectangle 3"/>
        <cdr:cNvSpPr/>
      </cdr:nvSpPr>
      <cdr:spPr>
        <a:xfrm xmlns:a="http://schemas.openxmlformats.org/drawingml/2006/main">
          <a:off x="47736" y="37908"/>
          <a:ext cx="257490" cy="208530"/>
        </a:xfrm>
        <a:prstGeom xmlns:a="http://schemas.openxmlformats.org/drawingml/2006/main" prst="rect">
          <a:avLst/>
        </a:prstGeom>
        <a:ln xmlns:a="http://schemas.openxmlformats.org/drawingml/2006/main">
          <a:solidFill>
            <a:schemeClr val="bg1"/>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r>
            <a:rPr lang="en-US" sz="900"/>
            <a:t>%</a:t>
          </a:r>
        </a:p>
      </cdr:txBody>
    </cdr:sp>
  </cdr:relSizeAnchor>
</c:userShapes>
</file>

<file path=xl/drawings/drawing44.xml><?xml version="1.0" encoding="utf-8"?>
<xdr:wsDr xmlns:xdr="http://schemas.openxmlformats.org/drawingml/2006/spreadsheetDrawing" xmlns:a="http://schemas.openxmlformats.org/drawingml/2006/main">
  <xdr:twoCellAnchor>
    <xdr:from>
      <xdr:col>1</xdr:col>
      <xdr:colOff>28575</xdr:colOff>
      <xdr:row>7</xdr:row>
      <xdr:rowOff>19050</xdr:rowOff>
    </xdr:from>
    <xdr:to>
      <xdr:col>10</xdr:col>
      <xdr:colOff>800100</xdr:colOff>
      <xdr:row>35</xdr:row>
      <xdr:rowOff>95250</xdr:rowOff>
    </xdr:to>
    <xdr:graphicFrame macro="">
      <xdr:nvGraphicFramePr>
        <xdr:cNvPr id="2" name="Chart 1">
          <a:extLst>
            <a:ext uri="{FF2B5EF4-FFF2-40B4-BE49-F238E27FC236}">
              <a16:creationId xmlns:a16="http://schemas.microsoft.com/office/drawing/2014/main" xmlns="" id="{4A707A11-A5A9-49C4-A09C-54345619A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0.00684</cdr:x>
      <cdr:y>0.0099</cdr:y>
    </cdr:from>
    <cdr:to>
      <cdr:x>0.04372</cdr:x>
      <cdr:y>0.06436</cdr:y>
    </cdr:to>
    <cdr:sp macro="" textlink="">
      <cdr:nvSpPr>
        <cdr:cNvPr id="4" name="Rectangle 3"/>
        <cdr:cNvSpPr/>
      </cdr:nvSpPr>
      <cdr:spPr>
        <a:xfrm xmlns:a="http://schemas.openxmlformats.org/drawingml/2006/main">
          <a:off x="47736" y="37908"/>
          <a:ext cx="257490" cy="208530"/>
        </a:xfrm>
        <a:prstGeom xmlns:a="http://schemas.openxmlformats.org/drawingml/2006/main" prst="rect">
          <a:avLst/>
        </a:prstGeom>
        <a:ln xmlns:a="http://schemas.openxmlformats.org/drawingml/2006/main">
          <a:solidFill>
            <a:schemeClr val="bg1"/>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r>
            <a:rPr lang="en-US" sz="900"/>
            <a:t>%</a:t>
          </a:r>
        </a:p>
      </cdr:txBody>
    </cdr:sp>
  </cdr:relSizeAnchor>
</c:userShapes>
</file>

<file path=xl/drawings/drawing46.xml><?xml version="1.0" encoding="utf-8"?>
<xdr:wsDr xmlns:xdr="http://schemas.openxmlformats.org/drawingml/2006/spreadsheetDrawing" xmlns:a="http://schemas.openxmlformats.org/drawingml/2006/main">
  <xdr:twoCellAnchor>
    <xdr:from>
      <xdr:col>1</xdr:col>
      <xdr:colOff>0</xdr:colOff>
      <xdr:row>9</xdr:row>
      <xdr:rowOff>57150</xdr:rowOff>
    </xdr:from>
    <xdr:to>
      <xdr:col>14</xdr:col>
      <xdr:colOff>28575</xdr:colOff>
      <xdr:row>38</xdr:row>
      <xdr:rowOff>133350</xdr:rowOff>
    </xdr:to>
    <xdr:graphicFrame macro="">
      <xdr:nvGraphicFramePr>
        <xdr:cNvPr id="2" name="Chart 1">
          <a:extLst>
            <a:ext uri="{FF2B5EF4-FFF2-40B4-BE49-F238E27FC236}">
              <a16:creationId xmlns:a16="http://schemas.microsoft.com/office/drawing/2014/main" xmlns="" id="{763244A3-36E1-4DB8-A51A-3947A2E3C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0.05126</cdr:x>
      <cdr:y>0.45946</cdr:y>
    </cdr:from>
    <cdr:to>
      <cdr:x>0.26219</cdr:x>
      <cdr:y>0.47466</cdr:y>
    </cdr:to>
    <cdr:sp macro="" textlink="">
      <cdr:nvSpPr>
        <cdr:cNvPr id="2" name="TextBox 1"/>
        <cdr:cNvSpPr txBox="1"/>
      </cdr:nvSpPr>
      <cdr:spPr>
        <a:xfrm xmlns:a="http://schemas.openxmlformats.org/drawingml/2006/main">
          <a:off x="581027" y="2590801"/>
          <a:ext cx="2390775" cy="85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relSizeAnchor>
</c:userShapes>
</file>

<file path=xl/drawings/drawing48.xml><?xml version="1.0" encoding="utf-8"?>
<xdr:wsDr xmlns:xdr="http://schemas.openxmlformats.org/drawingml/2006/spreadsheetDrawing" xmlns:a="http://schemas.openxmlformats.org/drawingml/2006/main">
  <xdr:twoCellAnchor>
    <xdr:from>
      <xdr:col>1</xdr:col>
      <xdr:colOff>0</xdr:colOff>
      <xdr:row>9</xdr:row>
      <xdr:rowOff>57150</xdr:rowOff>
    </xdr:from>
    <xdr:to>
      <xdr:col>14</xdr:col>
      <xdr:colOff>28575</xdr:colOff>
      <xdr:row>38</xdr:row>
      <xdr:rowOff>133350</xdr:rowOff>
    </xdr:to>
    <xdr:graphicFrame macro="">
      <xdr:nvGraphicFramePr>
        <xdr:cNvPr id="2" name="Chart 1">
          <a:extLst>
            <a:ext uri="{FF2B5EF4-FFF2-40B4-BE49-F238E27FC236}">
              <a16:creationId xmlns:a16="http://schemas.microsoft.com/office/drawing/2014/main" xmlns="" id="{A7ED3CDC-30E8-4022-9E1B-15F3AF445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0.05126</cdr:x>
      <cdr:y>0.45946</cdr:y>
    </cdr:from>
    <cdr:to>
      <cdr:x>0.26219</cdr:x>
      <cdr:y>0.47466</cdr:y>
    </cdr:to>
    <cdr:sp macro="" textlink="">
      <cdr:nvSpPr>
        <cdr:cNvPr id="2" name="TextBox 1"/>
        <cdr:cNvSpPr txBox="1"/>
      </cdr:nvSpPr>
      <cdr:spPr>
        <a:xfrm xmlns:a="http://schemas.openxmlformats.org/drawingml/2006/main">
          <a:off x="581027" y="2590801"/>
          <a:ext cx="2390775" cy="85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47625</xdr:colOff>
      <xdr:row>8</xdr:row>
      <xdr:rowOff>76200</xdr:rowOff>
    </xdr:from>
    <xdr:to>
      <xdr:col>17</xdr:col>
      <xdr:colOff>514350</xdr:colOff>
      <xdr:row>46</xdr:row>
      <xdr:rowOff>9525</xdr:rowOff>
    </xdr:to>
    <xdr:graphicFrame macro="">
      <xdr:nvGraphicFramePr>
        <xdr:cNvPr id="2" name="Chart 1">
          <a:extLst>
            <a:ext uri="{FF2B5EF4-FFF2-40B4-BE49-F238E27FC236}">
              <a16:creationId xmlns:a16="http://schemas.microsoft.com/office/drawing/2014/main" xmlns="" id="{5A1E82AC-F441-4434-86C1-28A2099248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295275</xdr:colOff>
      <xdr:row>7</xdr:row>
      <xdr:rowOff>38100</xdr:rowOff>
    </xdr:from>
    <xdr:to>
      <xdr:col>9</xdr:col>
      <xdr:colOff>95250</xdr:colOff>
      <xdr:row>27</xdr:row>
      <xdr:rowOff>28575</xdr:rowOff>
    </xdr:to>
    <xdr:graphicFrame macro="">
      <xdr:nvGraphicFramePr>
        <xdr:cNvPr id="2" name="Chart 1">
          <a:extLst>
            <a:ext uri="{FF2B5EF4-FFF2-40B4-BE49-F238E27FC236}">
              <a16:creationId xmlns:a16="http://schemas.microsoft.com/office/drawing/2014/main" xmlns="" id="{0F535CD8-AA63-4744-8689-17470991C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0.63805</cdr:x>
      <cdr:y>0.03972</cdr:y>
    </cdr:from>
    <cdr:to>
      <cdr:x>0.84171</cdr:x>
      <cdr:y>0.1205</cdr:y>
    </cdr:to>
    <cdr:sp macro="" textlink="">
      <cdr:nvSpPr>
        <cdr:cNvPr id="3" name="TextBox 2"/>
        <cdr:cNvSpPr txBox="1"/>
      </cdr:nvSpPr>
      <cdr:spPr>
        <a:xfrm xmlns:a="http://schemas.openxmlformats.org/drawingml/2006/main">
          <a:off x="2986081" y="128683"/>
          <a:ext cx="953128" cy="2617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Influencia</a:t>
          </a:r>
          <a:r>
            <a:rPr lang="en-GB" sz="1100" b="1" baseline="0"/>
            <a:t> moderada 47%</a:t>
          </a:r>
        </a:p>
        <a:p xmlns:a="http://schemas.openxmlformats.org/drawingml/2006/main">
          <a:endParaRPr lang="en-GB" sz="1100" b="1" baseline="0"/>
        </a:p>
        <a:p xmlns:a="http://schemas.openxmlformats.org/drawingml/2006/main">
          <a:endParaRPr lang="en-GB" sz="1100" b="1"/>
        </a:p>
      </cdr:txBody>
    </cdr:sp>
  </cdr:relSizeAnchor>
  <cdr:relSizeAnchor xmlns:cdr="http://schemas.openxmlformats.org/drawingml/2006/chartDrawing">
    <cdr:from>
      <cdr:x>0</cdr:x>
      <cdr:y>0.04669</cdr:y>
    </cdr:from>
    <cdr:to>
      <cdr:x>0.19287</cdr:x>
      <cdr:y>0.10956</cdr:y>
    </cdr:to>
    <cdr:sp macro="" textlink="">
      <cdr:nvSpPr>
        <cdr:cNvPr id="4" name="TextBox 1"/>
        <cdr:cNvSpPr txBox="1"/>
      </cdr:nvSpPr>
      <cdr:spPr>
        <a:xfrm xmlns:a="http://schemas.openxmlformats.org/drawingml/2006/main">
          <a:off x="0" y="151260"/>
          <a:ext cx="902631" cy="2036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t>Alta influencia</a:t>
          </a:r>
          <a:r>
            <a:rPr lang="en-GB" sz="1100" b="1" baseline="0"/>
            <a:t> 33</a:t>
          </a:r>
          <a:r>
            <a:rPr lang="en-GB" sz="1100" b="1"/>
            <a:t>%</a:t>
          </a:r>
        </a:p>
        <a:p xmlns:a="http://schemas.openxmlformats.org/drawingml/2006/main">
          <a:endParaRPr lang="en-GB" sz="1100" b="1"/>
        </a:p>
      </cdr:txBody>
    </cdr:sp>
  </cdr:relSizeAnchor>
  <cdr:relSizeAnchor xmlns:cdr="http://schemas.openxmlformats.org/drawingml/2006/chartDrawing">
    <cdr:from>
      <cdr:x>0.01309</cdr:x>
      <cdr:y>0.84121</cdr:y>
    </cdr:from>
    <cdr:to>
      <cdr:x>0.18796</cdr:x>
      <cdr:y>0.92197</cdr:y>
    </cdr:to>
    <cdr:sp macro="" textlink="">
      <cdr:nvSpPr>
        <cdr:cNvPr id="5" name="TextBox 1"/>
        <cdr:cNvSpPr txBox="1"/>
      </cdr:nvSpPr>
      <cdr:spPr>
        <a:xfrm xmlns:a="http://schemas.openxmlformats.org/drawingml/2006/main">
          <a:off x="61267" y="2725505"/>
          <a:ext cx="818391" cy="26166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t>Baja influencia 20%</a:t>
          </a:r>
        </a:p>
        <a:p xmlns:a="http://schemas.openxmlformats.org/drawingml/2006/main">
          <a:endParaRPr lang="en-GB" sz="1100" b="1"/>
        </a:p>
      </cdr:txBody>
    </cdr:sp>
  </cdr:relSizeAnchor>
</c:userShapes>
</file>

<file path=xl/drawings/drawing52.xml><?xml version="1.0" encoding="utf-8"?>
<xdr:wsDr xmlns:xdr="http://schemas.openxmlformats.org/drawingml/2006/spreadsheetDrawing" xmlns:a="http://schemas.openxmlformats.org/drawingml/2006/main">
  <xdr:twoCellAnchor>
    <xdr:from>
      <xdr:col>1</xdr:col>
      <xdr:colOff>152400</xdr:colOff>
      <xdr:row>7</xdr:row>
      <xdr:rowOff>123825</xdr:rowOff>
    </xdr:from>
    <xdr:to>
      <xdr:col>8</xdr:col>
      <xdr:colOff>561975</xdr:colOff>
      <xdr:row>27</xdr:row>
      <xdr:rowOff>85725</xdr:rowOff>
    </xdr:to>
    <xdr:graphicFrame macro="">
      <xdr:nvGraphicFramePr>
        <xdr:cNvPr id="2" name="Chart 1">
          <a:extLst>
            <a:ext uri="{FF2B5EF4-FFF2-40B4-BE49-F238E27FC236}">
              <a16:creationId xmlns:a16="http://schemas.microsoft.com/office/drawing/2014/main" xmlns="" id="{9977F820-663A-4615-834D-CE9AFD20B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0.74592</cdr:x>
      <cdr:y>0.14849</cdr:y>
    </cdr:from>
    <cdr:to>
      <cdr:x>0.94958</cdr:x>
      <cdr:y>0.22927</cdr:y>
    </cdr:to>
    <cdr:sp macro="" textlink="">
      <cdr:nvSpPr>
        <cdr:cNvPr id="3" name="TextBox 2"/>
        <cdr:cNvSpPr txBox="1"/>
      </cdr:nvSpPr>
      <cdr:spPr>
        <a:xfrm xmlns:a="http://schemas.openxmlformats.org/drawingml/2006/main">
          <a:off x="5918396" y="869819"/>
          <a:ext cx="1615879" cy="4732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Estable 33</a:t>
          </a:r>
          <a:r>
            <a:rPr lang="en-GB" sz="1100" b="1" baseline="0"/>
            <a:t>%</a:t>
          </a:r>
        </a:p>
        <a:p xmlns:a="http://schemas.openxmlformats.org/drawingml/2006/main">
          <a:endParaRPr lang="en-GB" sz="1100" b="1" baseline="0"/>
        </a:p>
        <a:p xmlns:a="http://schemas.openxmlformats.org/drawingml/2006/main">
          <a:endParaRPr lang="en-GB" sz="1100" b="1"/>
        </a:p>
      </cdr:txBody>
    </cdr:sp>
  </cdr:relSizeAnchor>
  <cdr:relSizeAnchor xmlns:cdr="http://schemas.openxmlformats.org/drawingml/2006/chartDrawing">
    <cdr:from>
      <cdr:x>0.03762</cdr:x>
      <cdr:y>0.129</cdr:y>
    </cdr:from>
    <cdr:to>
      <cdr:x>0.23049</cdr:x>
      <cdr:y>0.19187</cdr:y>
    </cdr:to>
    <cdr:sp macro="" textlink="">
      <cdr:nvSpPr>
        <cdr:cNvPr id="4" name="TextBox 1"/>
        <cdr:cNvSpPr txBox="1"/>
      </cdr:nvSpPr>
      <cdr:spPr>
        <a:xfrm xmlns:a="http://schemas.openxmlformats.org/drawingml/2006/main">
          <a:off x="298450" y="755650"/>
          <a:ext cx="1530350" cy="3683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t>Se ha reducido 7%</a:t>
          </a:r>
        </a:p>
        <a:p xmlns:a="http://schemas.openxmlformats.org/drawingml/2006/main">
          <a:endParaRPr lang="en-GB" sz="1100" b="1"/>
        </a:p>
      </cdr:txBody>
    </cdr:sp>
  </cdr:relSizeAnchor>
  <cdr:relSizeAnchor xmlns:cdr="http://schemas.openxmlformats.org/drawingml/2006/chartDrawing">
    <cdr:from>
      <cdr:x>0.0253</cdr:x>
      <cdr:y>0.82357</cdr:y>
    </cdr:from>
    <cdr:to>
      <cdr:x>0.20017</cdr:x>
      <cdr:y>0.90433</cdr:y>
    </cdr:to>
    <cdr:sp macro="" textlink="">
      <cdr:nvSpPr>
        <cdr:cNvPr id="5" name="TextBox 1"/>
        <cdr:cNvSpPr txBox="1"/>
      </cdr:nvSpPr>
      <cdr:spPr>
        <a:xfrm xmlns:a="http://schemas.openxmlformats.org/drawingml/2006/main">
          <a:off x="118417" y="2668355"/>
          <a:ext cx="818391" cy="26166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t>Ha</a:t>
          </a:r>
          <a:r>
            <a:rPr lang="en-GB" sz="1100" b="1" baseline="0"/>
            <a:t> aumentado </a:t>
          </a:r>
          <a:r>
            <a:rPr lang="en-GB" sz="1100" b="1"/>
            <a:t>60%</a:t>
          </a:r>
        </a:p>
        <a:p xmlns:a="http://schemas.openxmlformats.org/drawingml/2006/main">
          <a:endParaRPr lang="en-GB" sz="1100" b="1"/>
        </a:p>
      </cdr:txBody>
    </cdr:sp>
  </cdr:relSizeAnchor>
</c:userShapes>
</file>

<file path=xl/drawings/drawing54.xml><?xml version="1.0" encoding="utf-8"?>
<xdr:wsDr xmlns:xdr="http://schemas.openxmlformats.org/drawingml/2006/spreadsheetDrawing" xmlns:a="http://schemas.openxmlformats.org/drawingml/2006/main">
  <xdr:twoCellAnchor>
    <xdr:from>
      <xdr:col>2</xdr:col>
      <xdr:colOff>142875</xdr:colOff>
      <xdr:row>9</xdr:row>
      <xdr:rowOff>19050</xdr:rowOff>
    </xdr:from>
    <xdr:to>
      <xdr:col>9</xdr:col>
      <xdr:colOff>552450</xdr:colOff>
      <xdr:row>29</xdr:row>
      <xdr:rowOff>19050</xdr:rowOff>
    </xdr:to>
    <xdr:graphicFrame macro="">
      <xdr:nvGraphicFramePr>
        <xdr:cNvPr id="2" name="Chart 1">
          <a:extLst>
            <a:ext uri="{FF2B5EF4-FFF2-40B4-BE49-F238E27FC236}">
              <a16:creationId xmlns:a16="http://schemas.microsoft.com/office/drawing/2014/main" xmlns="" id="{6C4C3F08-240E-418C-80A8-57FC3F9B0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cdr:x>
      <cdr:y>0.83203</cdr:y>
    </cdr:from>
    <cdr:to>
      <cdr:x>0.20366</cdr:x>
      <cdr:y>0.91281</cdr:y>
    </cdr:to>
    <cdr:sp macro="" textlink="">
      <cdr:nvSpPr>
        <cdr:cNvPr id="3" name="TextBox 2"/>
        <cdr:cNvSpPr txBox="1"/>
      </cdr:nvSpPr>
      <cdr:spPr>
        <a:xfrm xmlns:a="http://schemas.openxmlformats.org/drawingml/2006/main">
          <a:off x="0" y="2695784"/>
          <a:ext cx="953129" cy="26172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Más de </a:t>
          </a:r>
          <a:r>
            <a:rPr lang="en-GB" sz="1100" b="1" baseline="0"/>
            <a:t>10 años </a:t>
          </a:r>
          <a:r>
            <a:rPr lang="en-GB" sz="1100" b="1"/>
            <a:t>40%</a:t>
          </a:r>
          <a:endParaRPr lang="en-GB" sz="1100" b="1" baseline="0"/>
        </a:p>
        <a:p xmlns:a="http://schemas.openxmlformats.org/drawingml/2006/main">
          <a:endParaRPr lang="en-GB" sz="1100" b="1"/>
        </a:p>
      </cdr:txBody>
    </cdr:sp>
  </cdr:relSizeAnchor>
  <cdr:relSizeAnchor xmlns:cdr="http://schemas.openxmlformats.org/drawingml/2006/chartDrawing">
    <cdr:from>
      <cdr:x>0.01923</cdr:x>
      <cdr:y>0.03138</cdr:y>
    </cdr:from>
    <cdr:to>
      <cdr:x>0.2121</cdr:x>
      <cdr:y>0.09425</cdr:y>
    </cdr:to>
    <cdr:sp macro="" textlink="">
      <cdr:nvSpPr>
        <cdr:cNvPr id="4" name="TextBox 1"/>
        <cdr:cNvSpPr txBox="1"/>
      </cdr:nvSpPr>
      <cdr:spPr>
        <a:xfrm xmlns:a="http://schemas.openxmlformats.org/drawingml/2006/main">
          <a:off x="90012" y="101668"/>
          <a:ext cx="902632" cy="2036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t>No hay plan 7%</a:t>
          </a:r>
        </a:p>
        <a:p xmlns:a="http://schemas.openxmlformats.org/drawingml/2006/main">
          <a:endParaRPr lang="en-GB" sz="1100" b="1"/>
        </a:p>
      </cdr:txBody>
    </cdr:sp>
  </cdr:relSizeAnchor>
  <cdr:relSizeAnchor xmlns:cdr="http://schemas.openxmlformats.org/drawingml/2006/chartDrawing">
    <cdr:from>
      <cdr:x>0.71229</cdr:x>
      <cdr:y>0.90763</cdr:y>
    </cdr:from>
    <cdr:to>
      <cdr:x>0.88716</cdr:x>
      <cdr:y>0.98839</cdr:y>
    </cdr:to>
    <cdr:sp macro="" textlink="">
      <cdr:nvSpPr>
        <cdr:cNvPr id="5" name="TextBox 1"/>
        <cdr:cNvSpPr txBox="1"/>
      </cdr:nvSpPr>
      <cdr:spPr>
        <a:xfrm xmlns:a="http://schemas.openxmlformats.org/drawingml/2006/main">
          <a:off x="5651520" y="5325411"/>
          <a:ext cx="1387476" cy="4738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t>6-10 años 13%</a:t>
          </a:r>
        </a:p>
      </cdr:txBody>
    </cdr:sp>
  </cdr:relSizeAnchor>
  <cdr:relSizeAnchor xmlns:cdr="http://schemas.openxmlformats.org/drawingml/2006/chartDrawing">
    <cdr:from>
      <cdr:x>0.53061</cdr:x>
      <cdr:y>0.2013</cdr:y>
    </cdr:from>
    <cdr:to>
      <cdr:x>0.64586</cdr:x>
      <cdr:y>0.35714</cdr:y>
    </cdr:to>
    <cdr:sp macro="" textlink="">
      <cdr:nvSpPr>
        <cdr:cNvPr id="2" name="TextBox 1"/>
        <cdr:cNvSpPr txBox="1"/>
      </cdr:nvSpPr>
      <cdr:spPr>
        <a:xfrm xmlns:a="http://schemas.openxmlformats.org/drawingml/2006/main">
          <a:off x="4210050" y="11811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0.78671</cdr:x>
      <cdr:y>0.19859</cdr:y>
    </cdr:from>
    <cdr:to>
      <cdr:x>0.96158</cdr:x>
      <cdr:y>0.27935</cdr:y>
    </cdr:to>
    <cdr:sp macro="" textlink="">
      <cdr:nvSpPr>
        <cdr:cNvPr id="6" name="TextBox 1"/>
        <cdr:cNvSpPr txBox="1"/>
      </cdr:nvSpPr>
      <cdr:spPr>
        <a:xfrm xmlns:a="http://schemas.openxmlformats.org/drawingml/2006/main">
          <a:off x="6242050" y="1165225"/>
          <a:ext cx="1387476" cy="4738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100" b="1"/>
            <a:t>1-5 años 40%</a:t>
          </a:r>
        </a:p>
        <a:p xmlns:a="http://schemas.openxmlformats.org/drawingml/2006/main">
          <a:endParaRPr lang="en-GB" sz="1100" b="1"/>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609600</xdr:colOff>
      <xdr:row>9</xdr:row>
      <xdr:rowOff>180975</xdr:rowOff>
    </xdr:from>
    <xdr:to>
      <xdr:col>4</xdr:col>
      <xdr:colOff>790575</xdr:colOff>
      <xdr:row>36</xdr:row>
      <xdr:rowOff>0</xdr:rowOff>
    </xdr:to>
    <xdr:graphicFrame macro="">
      <xdr:nvGraphicFramePr>
        <xdr:cNvPr id="2" name="Chart 3">
          <a:extLst>
            <a:ext uri="{FF2B5EF4-FFF2-40B4-BE49-F238E27FC236}">
              <a16:creationId xmlns:a16="http://schemas.microsoft.com/office/drawing/2014/main" xmlns="" id="{9669C3D1-6A88-450C-BF37-E3D3CC26E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943190</xdr:colOff>
      <xdr:row>10</xdr:row>
      <xdr:rowOff>114300</xdr:rowOff>
    </xdr:from>
    <xdr:to>
      <xdr:col>4</xdr:col>
      <xdr:colOff>750558</xdr:colOff>
      <xdr:row>12</xdr:row>
      <xdr:rowOff>65311</xdr:rowOff>
    </xdr:to>
    <xdr:sp macro="" textlink="">
      <xdr:nvSpPr>
        <xdr:cNvPr id="3" name="TextBox 2">
          <a:extLst>
            <a:ext uri="{FF2B5EF4-FFF2-40B4-BE49-F238E27FC236}">
              <a16:creationId xmlns:a16="http://schemas.microsoft.com/office/drawing/2014/main" xmlns="" id="{D712B997-28E6-4B3B-BBBF-EACB9877AA29}"/>
            </a:ext>
          </a:extLst>
        </xdr:cNvPr>
        <xdr:cNvSpPr txBox="1"/>
      </xdr:nvSpPr>
      <xdr:spPr>
        <a:xfrm>
          <a:off x="3655910" y="1828800"/>
          <a:ext cx="2230528" cy="4539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GB" sz="1100" b="1"/>
            <a:t>Ministerio</a:t>
          </a:r>
          <a:r>
            <a:rPr lang="en-GB" sz="1100" b="1" baseline="0"/>
            <a:t>  de Finanzas/Economía</a:t>
          </a:r>
        </a:p>
        <a:p>
          <a:pPr algn="ctr"/>
          <a:r>
            <a:rPr lang="en-GB" sz="1100" b="1" baseline="0"/>
            <a:t>82.3%</a:t>
          </a:r>
          <a:endParaRPr lang="en-GB" sz="1100" b="1"/>
        </a:p>
      </xdr:txBody>
    </xdr:sp>
    <xdr:clientData/>
  </xdr:twoCellAnchor>
</xdr:wsDr>
</file>

<file path=xl/drawings/drawing57.xml><?xml version="1.0" encoding="utf-8"?>
<c:userShapes xmlns:c="http://schemas.openxmlformats.org/drawingml/2006/chart">
  <cdr:relSizeAnchor xmlns:cdr="http://schemas.openxmlformats.org/drawingml/2006/chartDrawing">
    <cdr:from>
      <cdr:x>0.09119</cdr:x>
      <cdr:y>0.12858</cdr:y>
    </cdr:from>
    <cdr:to>
      <cdr:x>0.26996</cdr:x>
      <cdr:y>0.34726</cdr:y>
    </cdr:to>
    <cdr:sp macro="" textlink="">
      <cdr:nvSpPr>
        <cdr:cNvPr id="3" name="TextBox 2"/>
        <cdr:cNvSpPr txBox="1"/>
      </cdr:nvSpPr>
      <cdr:spPr>
        <a:xfrm xmlns:a="http://schemas.openxmlformats.org/drawingml/2006/main">
          <a:off x="474230" y="565837"/>
          <a:ext cx="929725" cy="96230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100" b="1"/>
            <a:t>APC esta dividida</a:t>
          </a:r>
        </a:p>
        <a:p xmlns:a="http://schemas.openxmlformats.org/drawingml/2006/main">
          <a:pPr algn="ctr"/>
          <a:r>
            <a:rPr lang="en-GB" sz="1100" b="1"/>
            <a:t>11.7%</a:t>
          </a:r>
        </a:p>
      </cdr:txBody>
    </cdr:sp>
  </cdr:relSizeAnchor>
  <cdr:relSizeAnchor xmlns:cdr="http://schemas.openxmlformats.org/drawingml/2006/chartDrawing">
    <cdr:from>
      <cdr:x>0.31319</cdr:x>
      <cdr:y>0.01082</cdr:y>
    </cdr:from>
    <cdr:to>
      <cdr:x>0.67949</cdr:x>
      <cdr:y>0.14935</cdr:y>
    </cdr:to>
    <cdr:sp macro="" textlink="">
      <cdr:nvSpPr>
        <cdr:cNvPr id="5" name="TextBox 4"/>
        <cdr:cNvSpPr txBox="1"/>
      </cdr:nvSpPr>
      <cdr:spPr>
        <a:xfrm xmlns:a="http://schemas.openxmlformats.org/drawingml/2006/main">
          <a:off x="1628777" y="47625"/>
          <a:ext cx="1904999" cy="609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      Otro </a:t>
          </a:r>
          <a:r>
            <a:rPr lang="en-GB" sz="1100" b="1" baseline="0"/>
            <a:t>5.8%</a:t>
          </a:r>
          <a:endParaRPr lang="en-GB" sz="1100" b="1"/>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295275</xdr:colOff>
      <xdr:row>9</xdr:row>
      <xdr:rowOff>114300</xdr:rowOff>
    </xdr:from>
    <xdr:to>
      <xdr:col>8</xdr:col>
      <xdr:colOff>676275</xdr:colOff>
      <xdr:row>35</xdr:row>
      <xdr:rowOff>142875</xdr:rowOff>
    </xdr:to>
    <xdr:graphicFrame macro="">
      <xdr:nvGraphicFramePr>
        <xdr:cNvPr id="2" name="Chart 1">
          <a:extLst>
            <a:ext uri="{FF2B5EF4-FFF2-40B4-BE49-F238E27FC236}">
              <a16:creationId xmlns:a16="http://schemas.microsoft.com/office/drawing/2014/main" xmlns="" id="{3F15C247-DC7B-4CFF-8642-6F90B8639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0.78409</cdr:x>
      <cdr:y>0.28764</cdr:y>
    </cdr:from>
    <cdr:to>
      <cdr:x>0.94034</cdr:x>
      <cdr:y>0.5528</cdr:y>
    </cdr:to>
    <cdr:sp macro="" textlink="">
      <cdr:nvSpPr>
        <cdr:cNvPr id="2" name="TextBox 1"/>
        <cdr:cNvSpPr txBox="1"/>
      </cdr:nvSpPr>
      <cdr:spPr>
        <a:xfrm xmlns:a="http://schemas.openxmlformats.org/drawingml/2006/main">
          <a:off x="5257818" y="1219216"/>
          <a:ext cx="1047750" cy="112391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100" b="1"/>
            <a:t>Alto funcionario público</a:t>
          </a:r>
          <a:endParaRPr lang="en-GB" sz="1100" b="1" baseline="0"/>
        </a:p>
        <a:p xmlns:a="http://schemas.openxmlformats.org/drawingml/2006/main">
          <a:pPr algn="ctr"/>
          <a:r>
            <a:rPr lang="en-GB" sz="1100" b="1" baseline="0"/>
            <a:t>52.9%</a:t>
          </a:r>
          <a:endParaRPr lang="en-GB" sz="1100" b="1"/>
        </a:p>
      </cdr:txBody>
    </cdr:sp>
  </cdr:relSizeAnchor>
  <cdr:relSizeAnchor xmlns:cdr="http://schemas.openxmlformats.org/drawingml/2006/chartDrawing">
    <cdr:from>
      <cdr:x>0.05587</cdr:x>
      <cdr:y>0.28614</cdr:y>
    </cdr:from>
    <cdr:to>
      <cdr:x>0.19224</cdr:x>
      <cdr:y>0.50187</cdr:y>
    </cdr:to>
    <cdr:sp macro="" textlink="">
      <cdr:nvSpPr>
        <cdr:cNvPr id="3" name="TextBox 1"/>
        <cdr:cNvSpPr txBox="1"/>
      </cdr:nvSpPr>
      <cdr:spPr>
        <a:xfrm xmlns:a="http://schemas.openxmlformats.org/drawingml/2006/main">
          <a:off x="374624" y="1212841"/>
          <a:ext cx="914442" cy="9143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1"/>
            <a:t>Funcionario  designado </a:t>
          </a:r>
        </a:p>
        <a:p xmlns:a="http://schemas.openxmlformats.org/drawingml/2006/main">
          <a:pPr algn="ctr"/>
          <a:r>
            <a:rPr lang="en-GB" sz="1100" b="1"/>
            <a:t>políticamente</a:t>
          </a:r>
          <a:endParaRPr lang="en-GB" sz="1100" b="1" baseline="0"/>
        </a:p>
        <a:p xmlns:a="http://schemas.openxmlformats.org/drawingml/2006/main">
          <a:pPr algn="ctr"/>
          <a:r>
            <a:rPr lang="en-GB" sz="1100" b="1" baseline="0"/>
            <a:t>47.1%</a:t>
          </a:r>
          <a:endParaRPr lang="en-GB" sz="1100" b="1"/>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561975</xdr:colOff>
      <xdr:row>7</xdr:row>
      <xdr:rowOff>104775</xdr:rowOff>
    </xdr:from>
    <xdr:to>
      <xdr:col>8</xdr:col>
      <xdr:colOff>552450</xdr:colOff>
      <xdr:row>25</xdr:row>
      <xdr:rowOff>0</xdr:rowOff>
    </xdr:to>
    <xdr:graphicFrame macro="">
      <xdr:nvGraphicFramePr>
        <xdr:cNvPr id="2" name="Chart 1">
          <a:extLst>
            <a:ext uri="{FF2B5EF4-FFF2-40B4-BE49-F238E27FC236}">
              <a16:creationId xmlns:a16="http://schemas.microsoft.com/office/drawing/2014/main" xmlns="" id="{00000000-0008-0000-0000-00000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561975</xdr:colOff>
      <xdr:row>9</xdr:row>
      <xdr:rowOff>95250</xdr:rowOff>
    </xdr:from>
    <xdr:to>
      <xdr:col>8</xdr:col>
      <xdr:colOff>485775</xdr:colOff>
      <xdr:row>31</xdr:row>
      <xdr:rowOff>142875</xdr:rowOff>
    </xdr:to>
    <xdr:graphicFrame macro="">
      <xdr:nvGraphicFramePr>
        <xdr:cNvPr id="2" name="Chart 1">
          <a:extLst>
            <a:ext uri="{FF2B5EF4-FFF2-40B4-BE49-F238E27FC236}">
              <a16:creationId xmlns:a16="http://schemas.microsoft.com/office/drawing/2014/main" xmlns="" id="{05C7CBAF-F16D-487C-8AAC-C274E0990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295275</xdr:colOff>
      <xdr:row>16</xdr:row>
      <xdr:rowOff>95250</xdr:rowOff>
    </xdr:from>
    <xdr:to>
      <xdr:col>3</xdr:col>
      <xdr:colOff>544158</xdr:colOff>
      <xdr:row>17</xdr:row>
      <xdr:rowOff>153601</xdr:rowOff>
    </xdr:to>
    <xdr:sp macro="" textlink="">
      <xdr:nvSpPr>
        <xdr:cNvPr id="3" name="TextBox 2">
          <a:extLst>
            <a:ext uri="{FF2B5EF4-FFF2-40B4-BE49-F238E27FC236}">
              <a16:creationId xmlns:a16="http://schemas.microsoft.com/office/drawing/2014/main" xmlns="" id="{2DB12E24-847B-4374-A038-26A1E4794575}"/>
            </a:ext>
          </a:extLst>
        </xdr:cNvPr>
        <xdr:cNvSpPr txBox="1"/>
      </xdr:nvSpPr>
      <xdr:spPr>
        <a:xfrm>
          <a:off x="1514475" y="3158490"/>
          <a:ext cx="1041363" cy="2412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000" b="1"/>
            <a:t>Gabinete</a:t>
          </a:r>
          <a:r>
            <a:rPr lang="en-GB" sz="1000"/>
            <a:t> 18.8%</a:t>
          </a:r>
        </a:p>
      </xdr:txBody>
    </xdr:sp>
    <xdr:clientData/>
  </xdr:twoCellAnchor>
  <xdr:twoCellAnchor>
    <xdr:from>
      <xdr:col>3</xdr:col>
      <xdr:colOff>876300</xdr:colOff>
      <xdr:row>9</xdr:row>
      <xdr:rowOff>114300</xdr:rowOff>
    </xdr:from>
    <xdr:to>
      <xdr:col>5</xdr:col>
      <xdr:colOff>733424</xdr:colOff>
      <xdr:row>9</xdr:row>
      <xdr:rowOff>363151</xdr:rowOff>
    </xdr:to>
    <xdr:sp macro="" textlink="">
      <xdr:nvSpPr>
        <xdr:cNvPr id="4" name="TextBox 3">
          <a:extLst>
            <a:ext uri="{FF2B5EF4-FFF2-40B4-BE49-F238E27FC236}">
              <a16:creationId xmlns:a16="http://schemas.microsoft.com/office/drawing/2014/main" xmlns="" id="{C8BEBE34-FDD4-4607-B7B5-B69F490C35BC}"/>
            </a:ext>
          </a:extLst>
        </xdr:cNvPr>
        <xdr:cNvSpPr txBox="1"/>
      </xdr:nvSpPr>
      <xdr:spPr>
        <a:xfrm>
          <a:off x="2887980" y="1714500"/>
          <a:ext cx="1746884"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000" b="1"/>
            <a:t>Comité ministerial </a:t>
          </a:r>
          <a:r>
            <a:rPr lang="en-GB" sz="1000"/>
            <a:t>12.5%</a:t>
          </a:r>
        </a:p>
      </xdr:txBody>
    </xdr:sp>
    <xdr:clientData/>
  </xdr:twoCellAnchor>
</xdr:wsDr>
</file>

<file path=xl/drawings/drawing61.xml><?xml version="1.0" encoding="utf-8"?>
<c:userShapes xmlns:c="http://schemas.openxmlformats.org/drawingml/2006/chart">
  <cdr:relSizeAnchor xmlns:cdr="http://schemas.openxmlformats.org/drawingml/2006/chartDrawing">
    <cdr:from>
      <cdr:x>0.80619</cdr:x>
      <cdr:y>0.36982</cdr:y>
    </cdr:from>
    <cdr:to>
      <cdr:x>0.92405</cdr:x>
      <cdr:y>0.49454</cdr:y>
    </cdr:to>
    <cdr:sp macro="" textlink="">
      <cdr:nvSpPr>
        <cdr:cNvPr id="2" name="TextBox 1"/>
        <cdr:cNvSpPr txBox="1"/>
      </cdr:nvSpPr>
      <cdr:spPr>
        <a:xfrm xmlns:a="http://schemas.openxmlformats.org/drawingml/2006/main">
          <a:off x="6112424" y="1708421"/>
          <a:ext cx="893602" cy="5761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000" b="1"/>
            <a:t>Ministro de Hacienda o Finanzas</a:t>
          </a:r>
          <a:endParaRPr lang="en-GB" sz="1000" b="1" baseline="0"/>
        </a:p>
        <a:p xmlns:a="http://schemas.openxmlformats.org/drawingml/2006/main">
          <a:pPr algn="ctr"/>
          <a:r>
            <a:rPr lang="en-GB" sz="1000" baseline="0"/>
            <a:t>50%</a:t>
          </a:r>
          <a:endParaRPr lang="en-GB" sz="1000"/>
        </a:p>
      </cdr:txBody>
    </cdr:sp>
  </cdr:relSizeAnchor>
  <cdr:relSizeAnchor xmlns:cdr="http://schemas.openxmlformats.org/drawingml/2006/chartDrawing">
    <cdr:from>
      <cdr:x>0.26525</cdr:x>
      <cdr:y>0.83025</cdr:y>
    </cdr:from>
    <cdr:to>
      <cdr:x>0.26525</cdr:x>
      <cdr:y>0.83049</cdr:y>
    </cdr:to>
    <cdr:sp macro="" textlink="">
      <cdr:nvSpPr>
        <cdr:cNvPr id="3" name="TextBox 2"/>
        <cdr:cNvSpPr txBox="1"/>
      </cdr:nvSpPr>
      <cdr:spPr>
        <a:xfrm xmlns:a="http://schemas.openxmlformats.org/drawingml/2006/main">
          <a:off x="2052875" y="3819568"/>
          <a:ext cx="809552" cy="8095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000" b="1"/>
            <a:t>Presidente</a:t>
          </a:r>
        </a:p>
        <a:p xmlns:a="http://schemas.openxmlformats.org/drawingml/2006/main">
          <a:pPr algn="ctr"/>
          <a:r>
            <a:rPr lang="en-GB" sz="1000"/>
            <a:t>18.8%</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257175</xdr:colOff>
      <xdr:row>9</xdr:row>
      <xdr:rowOff>104775</xdr:rowOff>
    </xdr:from>
    <xdr:to>
      <xdr:col>10</xdr:col>
      <xdr:colOff>390525</xdr:colOff>
      <xdr:row>42</xdr:row>
      <xdr:rowOff>9525</xdr:rowOff>
    </xdr:to>
    <xdr:graphicFrame macro="">
      <xdr:nvGraphicFramePr>
        <xdr:cNvPr id="2" name="Chart 1">
          <a:extLst>
            <a:ext uri="{FF2B5EF4-FFF2-40B4-BE49-F238E27FC236}">
              <a16:creationId xmlns:a16="http://schemas.microsoft.com/office/drawing/2014/main" xmlns="" id="{BB343F10-D6B2-4CD6-957D-42422F1AD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20133</xdr:colOff>
      <xdr:row>20</xdr:row>
      <xdr:rowOff>142875</xdr:rowOff>
    </xdr:from>
    <xdr:to>
      <xdr:col>10</xdr:col>
      <xdr:colOff>272747</xdr:colOff>
      <xdr:row>23</xdr:row>
      <xdr:rowOff>93886</xdr:rowOff>
    </xdr:to>
    <xdr:sp macro="" textlink="">
      <xdr:nvSpPr>
        <xdr:cNvPr id="3" name="TextBox 2">
          <a:extLst>
            <a:ext uri="{FF2B5EF4-FFF2-40B4-BE49-F238E27FC236}">
              <a16:creationId xmlns:a16="http://schemas.microsoft.com/office/drawing/2014/main" xmlns="" id="{5A57426A-050D-4D30-9C6F-B6E416EA609C}"/>
            </a:ext>
          </a:extLst>
        </xdr:cNvPr>
        <xdr:cNvSpPr txBox="1"/>
      </xdr:nvSpPr>
      <xdr:spPr>
        <a:xfrm>
          <a:off x="6199953" y="3495675"/>
          <a:ext cx="1471814" cy="4539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GB" sz="1100" b="1"/>
            <a:t>Facultades irrestrictas</a:t>
          </a:r>
        </a:p>
        <a:p>
          <a:pPr algn="ctr"/>
          <a:r>
            <a:rPr lang="en-GB" sz="1100" b="1"/>
            <a:t>47%</a:t>
          </a:r>
        </a:p>
      </xdr:txBody>
    </xdr:sp>
    <xdr:clientData/>
  </xdr:twoCellAnchor>
  <xdr:twoCellAnchor>
    <xdr:from>
      <xdr:col>0</xdr:col>
      <xdr:colOff>393129</xdr:colOff>
      <xdr:row>21</xdr:row>
      <xdr:rowOff>28575</xdr:rowOff>
    </xdr:from>
    <xdr:to>
      <xdr:col>3</xdr:col>
      <xdr:colOff>123825</xdr:colOff>
      <xdr:row>24</xdr:row>
      <xdr:rowOff>151813</xdr:rowOff>
    </xdr:to>
    <xdr:sp macro="" textlink="">
      <xdr:nvSpPr>
        <xdr:cNvPr id="4" name="TextBox 3">
          <a:extLst>
            <a:ext uri="{FF2B5EF4-FFF2-40B4-BE49-F238E27FC236}">
              <a16:creationId xmlns:a16="http://schemas.microsoft.com/office/drawing/2014/main" xmlns="" id="{1CD86BAD-A17C-4080-A171-DC25765FF24C}"/>
            </a:ext>
          </a:extLst>
        </xdr:cNvPr>
        <xdr:cNvSpPr txBox="1"/>
      </xdr:nvSpPr>
      <xdr:spPr>
        <a:xfrm>
          <a:off x="393129" y="3549015"/>
          <a:ext cx="1559496" cy="6261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Disminuir elementos existentes</a:t>
          </a:r>
        </a:p>
        <a:p>
          <a:pPr algn="ctr"/>
          <a:r>
            <a:rPr lang="en-GB" sz="1100" b="1"/>
            <a:t>35%</a:t>
          </a:r>
        </a:p>
      </xdr:txBody>
    </xdr:sp>
    <xdr:clientData/>
  </xdr:twoCellAnchor>
  <xdr:twoCellAnchor>
    <xdr:from>
      <xdr:col>3</xdr:col>
      <xdr:colOff>493568</xdr:colOff>
      <xdr:row>38</xdr:row>
      <xdr:rowOff>112568</xdr:rowOff>
    </xdr:from>
    <xdr:to>
      <xdr:col>6</xdr:col>
      <xdr:colOff>61480</xdr:colOff>
      <xdr:row>41</xdr:row>
      <xdr:rowOff>120362</xdr:rowOff>
    </xdr:to>
    <xdr:sp macro="" textlink="">
      <xdr:nvSpPr>
        <xdr:cNvPr id="5" name="TextBox 4">
          <a:extLst>
            <a:ext uri="{FF2B5EF4-FFF2-40B4-BE49-F238E27FC236}">
              <a16:creationId xmlns:a16="http://schemas.microsoft.com/office/drawing/2014/main" xmlns="" id="{D98B02B5-EDB3-47CE-B222-B4BE8219460B}"/>
            </a:ext>
          </a:extLst>
        </xdr:cNvPr>
        <xdr:cNvSpPr txBox="1"/>
      </xdr:nvSpPr>
      <xdr:spPr>
        <a:xfrm>
          <a:off x="2322368" y="6482888"/>
          <a:ext cx="2463512" cy="5107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Dentro de los agregados del Ejecutivo</a:t>
          </a:r>
          <a:endParaRPr lang="en-GB" sz="1100" b="1" baseline="0"/>
        </a:p>
        <a:p>
          <a:pPr algn="ctr"/>
          <a:r>
            <a:rPr lang="en-GB" sz="1100" b="1">
              <a:solidFill>
                <a:schemeClr val="tx1"/>
              </a:solidFill>
              <a:effectLst/>
              <a:latin typeface="+mn-lt"/>
              <a:ea typeface="+mn-ea"/>
              <a:cs typeface="+mn-cs"/>
            </a:rPr>
            <a:t>12%  </a:t>
          </a:r>
          <a:endParaRPr lang="en-GB" sz="1100" b="1"/>
        </a:p>
      </xdr:txBody>
    </xdr:sp>
    <xdr:clientData/>
  </xdr:twoCellAnchor>
</xdr:wsDr>
</file>

<file path=xl/drawings/drawing63.xml><?xml version="1.0" encoding="utf-8"?>
<c:userShapes xmlns:c="http://schemas.openxmlformats.org/drawingml/2006/chart">
  <cdr:relSizeAnchor xmlns:cdr="http://schemas.openxmlformats.org/drawingml/2006/chartDrawing">
    <cdr:from>
      <cdr:x>0.39329</cdr:x>
      <cdr:y>0.04167</cdr:y>
    </cdr:from>
    <cdr:to>
      <cdr:x>0.51488</cdr:x>
      <cdr:y>0.21558</cdr:y>
    </cdr:to>
    <cdr:sp macro="" textlink="">
      <cdr:nvSpPr>
        <cdr:cNvPr id="2" name="TextBox 1"/>
        <cdr:cNvSpPr txBox="1"/>
      </cdr:nvSpPr>
      <cdr:spPr>
        <a:xfrm xmlns:a="http://schemas.openxmlformats.org/drawingml/2006/main">
          <a:off x="2957514" y="219077"/>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Otra 6%</a:t>
          </a:r>
        </a:p>
      </cdr:txBody>
    </cdr:sp>
  </cdr:relSizeAnchor>
</c:userShapes>
</file>

<file path=xl/drawings/drawing64.xml><?xml version="1.0" encoding="utf-8"?>
<xdr:wsDr xmlns:xdr="http://schemas.openxmlformats.org/drawingml/2006/spreadsheetDrawing" xmlns:a="http://schemas.openxmlformats.org/drawingml/2006/main">
  <xdr:twoCellAnchor>
    <xdr:from>
      <xdr:col>1</xdr:col>
      <xdr:colOff>390525</xdr:colOff>
      <xdr:row>7</xdr:row>
      <xdr:rowOff>85725</xdr:rowOff>
    </xdr:from>
    <xdr:to>
      <xdr:col>10</xdr:col>
      <xdr:colOff>466725</xdr:colOff>
      <xdr:row>45</xdr:row>
      <xdr:rowOff>0</xdr:rowOff>
    </xdr:to>
    <xdr:graphicFrame macro="">
      <xdr:nvGraphicFramePr>
        <xdr:cNvPr id="2" name="Chart 1">
          <a:extLst>
            <a:ext uri="{FF2B5EF4-FFF2-40B4-BE49-F238E27FC236}">
              <a16:creationId xmlns:a16="http://schemas.microsoft.com/office/drawing/2014/main" xmlns="" id="{FED1D677-0CBB-4A07-B8E3-DC7446C0C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142875</xdr:colOff>
      <xdr:row>27</xdr:row>
      <xdr:rowOff>152400</xdr:rowOff>
    </xdr:from>
    <xdr:to>
      <xdr:col>2</xdr:col>
      <xdr:colOff>327606</xdr:colOff>
      <xdr:row>29</xdr:row>
      <xdr:rowOff>93110</xdr:rowOff>
    </xdr:to>
    <xdr:sp macro="" textlink="">
      <xdr:nvSpPr>
        <xdr:cNvPr id="3" name="TextBox 2">
          <a:extLst>
            <a:ext uri="{FF2B5EF4-FFF2-40B4-BE49-F238E27FC236}">
              <a16:creationId xmlns:a16="http://schemas.microsoft.com/office/drawing/2014/main" xmlns="" id="{6A240E7A-A2C5-4B65-A4F3-5F37D3C4F89A}"/>
            </a:ext>
          </a:extLst>
        </xdr:cNvPr>
        <xdr:cNvSpPr txBox="1"/>
      </xdr:nvSpPr>
      <xdr:spPr>
        <a:xfrm>
          <a:off x="1377315" y="4678680"/>
          <a:ext cx="18473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GB"/>
        </a:p>
      </xdr:txBody>
    </xdr:sp>
    <xdr:clientData/>
  </xdr:twoCellAnchor>
  <xdr:twoCellAnchor>
    <xdr:from>
      <xdr:col>2</xdr:col>
      <xdr:colOff>495300</xdr:colOff>
      <xdr:row>20</xdr:row>
      <xdr:rowOff>66675</xdr:rowOff>
    </xdr:from>
    <xdr:to>
      <xdr:col>3</xdr:col>
      <xdr:colOff>264178</xdr:colOff>
      <xdr:row>22</xdr:row>
      <xdr:rowOff>7385</xdr:rowOff>
    </xdr:to>
    <xdr:sp macro="" textlink="">
      <xdr:nvSpPr>
        <xdr:cNvPr id="4" name="TextBox 3">
          <a:extLst>
            <a:ext uri="{FF2B5EF4-FFF2-40B4-BE49-F238E27FC236}">
              <a16:creationId xmlns:a16="http://schemas.microsoft.com/office/drawing/2014/main" xmlns="" id="{C0093619-E1F8-4516-A144-5B53543520A9}"/>
            </a:ext>
          </a:extLst>
        </xdr:cNvPr>
        <xdr:cNvSpPr txBox="1"/>
      </xdr:nvSpPr>
      <xdr:spPr>
        <a:xfrm>
          <a:off x="1729740" y="3419475"/>
          <a:ext cx="866158"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b="1"/>
            <a:t>Otra 11.8%</a:t>
          </a:r>
        </a:p>
      </xdr:txBody>
    </xdr:sp>
    <xdr:clientData/>
  </xdr:twoCellAnchor>
  <xdr:twoCellAnchor>
    <xdr:from>
      <xdr:col>2</xdr:col>
      <xdr:colOff>352426</xdr:colOff>
      <xdr:row>5</xdr:row>
      <xdr:rowOff>0</xdr:rowOff>
    </xdr:from>
    <xdr:to>
      <xdr:col>2</xdr:col>
      <xdr:colOff>537157</xdr:colOff>
      <xdr:row>6</xdr:row>
      <xdr:rowOff>102635</xdr:rowOff>
    </xdr:to>
    <xdr:sp macro="" textlink="">
      <xdr:nvSpPr>
        <xdr:cNvPr id="5" name="TextBox 4">
          <a:extLst>
            <a:ext uri="{FF2B5EF4-FFF2-40B4-BE49-F238E27FC236}">
              <a16:creationId xmlns:a16="http://schemas.microsoft.com/office/drawing/2014/main" xmlns="" id="{FCD0E31E-E06E-4D35-9939-18F03827D6B6}"/>
            </a:ext>
          </a:extLst>
        </xdr:cNvPr>
        <xdr:cNvSpPr txBox="1"/>
      </xdr:nvSpPr>
      <xdr:spPr>
        <a:xfrm>
          <a:off x="1586866" y="83820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GB"/>
        </a:p>
      </xdr:txBody>
    </xdr:sp>
    <xdr:clientData/>
  </xdr:twoCellAnchor>
</xdr:wsDr>
</file>

<file path=xl/drawings/drawing65.xml><?xml version="1.0" encoding="utf-8"?>
<c:userShapes xmlns:c="http://schemas.openxmlformats.org/drawingml/2006/chart">
  <cdr:relSizeAnchor xmlns:cdr="http://schemas.openxmlformats.org/drawingml/2006/chartDrawing">
    <cdr:from>
      <cdr:x>0.72275</cdr:x>
      <cdr:y>0.29984</cdr:y>
    </cdr:from>
    <cdr:to>
      <cdr:x>0.9064</cdr:x>
      <cdr:y>0.45055</cdr:y>
    </cdr:to>
    <cdr:sp macro="" textlink="">
      <cdr:nvSpPr>
        <cdr:cNvPr id="2" name="TextBox 1"/>
        <cdr:cNvSpPr txBox="1"/>
      </cdr:nvSpPr>
      <cdr:spPr>
        <a:xfrm xmlns:a="http://schemas.openxmlformats.org/drawingml/2006/main">
          <a:off x="5810260" y="1819257"/>
          <a:ext cx="1476366" cy="9144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100" b="1">
              <a:effectLst/>
              <a:latin typeface="+mn-lt"/>
              <a:ea typeface="+mn-ea"/>
              <a:cs typeface="+mn-cs"/>
            </a:rPr>
            <a:t>Presupuesto</a:t>
          </a:r>
          <a:r>
            <a:rPr lang="en-GB" sz="1100" b="1" baseline="0">
              <a:effectLst/>
              <a:latin typeface="+mn-lt"/>
              <a:ea typeface="+mn-ea"/>
              <a:cs typeface="+mn-cs"/>
            </a:rPr>
            <a:t> </a:t>
          </a:r>
          <a:endParaRPr lang="en-US">
            <a:effectLst/>
          </a:endParaRPr>
        </a:p>
        <a:p xmlns:a="http://schemas.openxmlformats.org/drawingml/2006/main">
          <a:pPr algn="ctr"/>
          <a:r>
            <a:rPr lang="en-GB" sz="1100" b="1" baseline="0">
              <a:effectLst/>
              <a:latin typeface="+mn-lt"/>
              <a:ea typeface="+mn-ea"/>
              <a:cs typeface="+mn-cs"/>
            </a:rPr>
            <a:t>del año anterior entra en </a:t>
          </a:r>
          <a:endParaRPr lang="en-US">
            <a:effectLst/>
          </a:endParaRPr>
        </a:p>
        <a:p xmlns:a="http://schemas.openxmlformats.org/drawingml/2006/main">
          <a:pPr algn="ctr"/>
          <a:r>
            <a:rPr lang="en-GB" sz="1100" b="1" baseline="0">
              <a:effectLst/>
              <a:latin typeface="+mn-lt"/>
              <a:ea typeface="+mn-ea"/>
              <a:cs typeface="+mn-cs"/>
            </a:rPr>
            <a:t>vigor de manera transitoria</a:t>
          </a:r>
          <a:endParaRPr lang="en-US">
            <a:effectLst/>
          </a:endParaRPr>
        </a:p>
        <a:p xmlns:a="http://schemas.openxmlformats.org/drawingml/2006/main">
          <a:pPr algn="ctr"/>
          <a:r>
            <a:rPr lang="en-GB" sz="1100" b="1" baseline="0"/>
            <a:t>35.3%</a:t>
          </a:r>
          <a:endParaRPr lang="en-GB" sz="1100" b="1"/>
        </a:p>
      </cdr:txBody>
    </cdr:sp>
  </cdr:relSizeAnchor>
  <cdr:relSizeAnchor xmlns:cdr="http://schemas.openxmlformats.org/drawingml/2006/chartDrawing">
    <cdr:from>
      <cdr:x>0.28081</cdr:x>
      <cdr:y>0.84929</cdr:y>
    </cdr:from>
    <cdr:to>
      <cdr:x>0.641</cdr:x>
      <cdr:y>1</cdr:y>
    </cdr:to>
    <cdr:sp macro="" textlink="">
      <cdr:nvSpPr>
        <cdr:cNvPr id="3" name="TextBox 2"/>
        <cdr:cNvSpPr txBox="1"/>
      </cdr:nvSpPr>
      <cdr:spPr>
        <a:xfrm xmlns:a="http://schemas.openxmlformats.org/drawingml/2006/main">
          <a:off x="2257426" y="5153025"/>
          <a:ext cx="28956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100" b="1"/>
            <a:t> Proyecto de presupuesto</a:t>
          </a:r>
          <a:r>
            <a:rPr lang="en-GB" sz="1100" b="1" baseline="0"/>
            <a:t> del Ejecutivo entra en vigor</a:t>
          </a:r>
          <a:endParaRPr lang="en-GB" sz="1100" b="1"/>
        </a:p>
        <a:p xmlns:a="http://schemas.openxmlformats.org/drawingml/2006/main">
          <a:pPr algn="ctr"/>
          <a:r>
            <a:rPr lang="en-GB" sz="1100" b="1"/>
            <a:t>29.3%</a:t>
          </a:r>
        </a:p>
      </cdr:txBody>
    </cdr:sp>
  </cdr:relSizeAnchor>
  <cdr:relSizeAnchor xmlns:cdr="http://schemas.openxmlformats.org/drawingml/2006/chartDrawing">
    <cdr:from>
      <cdr:x>0</cdr:x>
      <cdr:y>0.51334</cdr:y>
    </cdr:from>
    <cdr:to>
      <cdr:x>0.2028</cdr:x>
      <cdr:y>0.68446</cdr:y>
    </cdr:to>
    <cdr:sp macro="" textlink="">
      <cdr:nvSpPr>
        <cdr:cNvPr id="4" name="TextBox 3"/>
        <cdr:cNvSpPr txBox="1"/>
      </cdr:nvSpPr>
      <cdr:spPr>
        <a:xfrm xmlns:a="http://schemas.openxmlformats.org/drawingml/2006/main">
          <a:off x="0" y="3114646"/>
          <a:ext cx="1638263" cy="10382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100" b="1"/>
            <a:t>Gastos que</a:t>
          </a:r>
          <a:r>
            <a:rPr lang="en-GB" sz="1100" b="1" baseline="0"/>
            <a:t> no </a:t>
          </a:r>
        </a:p>
        <a:p xmlns:a="http://schemas.openxmlformats.org/drawingml/2006/main">
          <a:pPr algn="ctr"/>
          <a:r>
            <a:rPr lang="en-GB" sz="1100" b="1" baseline="0"/>
            <a:t>cuenten con  </a:t>
          </a:r>
        </a:p>
        <a:p xmlns:a="http://schemas.openxmlformats.org/drawingml/2006/main">
          <a:pPr algn="ctr"/>
          <a:r>
            <a:rPr lang="en-GB" sz="1100" b="1" baseline="0"/>
            <a:t>aprobación del Congreso </a:t>
          </a:r>
        </a:p>
        <a:p xmlns:a="http://schemas.openxmlformats.org/drawingml/2006/main">
          <a:pPr algn="ctr"/>
          <a:r>
            <a:rPr lang="en-GB" sz="1100" b="1" baseline="0"/>
            <a:t>no están permitidos</a:t>
          </a:r>
          <a:endParaRPr lang="en-GB" sz="1100" b="1"/>
        </a:p>
        <a:p xmlns:a="http://schemas.openxmlformats.org/drawingml/2006/main">
          <a:pPr algn="ctr"/>
          <a:r>
            <a:rPr lang="en-GB" sz="1100" b="1"/>
            <a:t>11.8%</a:t>
          </a:r>
        </a:p>
      </cdr:txBody>
    </cdr:sp>
  </cdr:relSizeAnchor>
  <cdr:relSizeAnchor xmlns:cdr="http://schemas.openxmlformats.org/drawingml/2006/chartDrawing">
    <cdr:from>
      <cdr:x>0.09953</cdr:x>
      <cdr:y>0.05495</cdr:y>
    </cdr:from>
    <cdr:to>
      <cdr:x>0.31161</cdr:x>
      <cdr:y>0.20565</cdr:y>
    </cdr:to>
    <cdr:sp macro="" textlink="">
      <cdr:nvSpPr>
        <cdr:cNvPr id="5" name="TextBox 4"/>
        <cdr:cNvSpPr txBox="1"/>
      </cdr:nvSpPr>
      <cdr:spPr>
        <a:xfrm xmlns:a="http://schemas.openxmlformats.org/drawingml/2006/main">
          <a:off x="800118" y="333390"/>
          <a:ext cx="1704958" cy="91436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100" b="1"/>
            <a:t> </a:t>
          </a:r>
          <a:r>
            <a:rPr lang="en-GB" sz="1100" b="1">
              <a:effectLst/>
              <a:latin typeface="+mn-lt"/>
              <a:ea typeface="+mn-ea"/>
              <a:cs typeface="+mn-cs"/>
            </a:rPr>
            <a:t>Proyecto de presupuesto</a:t>
          </a:r>
          <a:r>
            <a:rPr lang="en-GB" sz="1100" b="1" baseline="0">
              <a:effectLst/>
              <a:latin typeface="+mn-lt"/>
              <a:ea typeface="+mn-ea"/>
              <a:cs typeface="+mn-cs"/>
            </a:rPr>
            <a:t> </a:t>
          </a:r>
        </a:p>
        <a:p xmlns:a="http://schemas.openxmlformats.org/drawingml/2006/main">
          <a:pPr algn="ctr"/>
          <a:r>
            <a:rPr lang="en-GB" sz="1100" b="1" baseline="0">
              <a:effectLst/>
              <a:latin typeface="+mn-lt"/>
              <a:ea typeface="+mn-ea"/>
              <a:cs typeface="+mn-cs"/>
            </a:rPr>
            <a:t>del Ejecutivo entra en </a:t>
          </a:r>
        </a:p>
        <a:p xmlns:a="http://schemas.openxmlformats.org/drawingml/2006/main">
          <a:pPr algn="ctr"/>
          <a:r>
            <a:rPr lang="en-GB" sz="1100" b="1" baseline="0">
              <a:effectLst/>
              <a:latin typeface="+mn-lt"/>
              <a:ea typeface="+mn-ea"/>
              <a:cs typeface="+mn-cs"/>
            </a:rPr>
            <a:t>vigor de manera transitoria</a:t>
          </a:r>
          <a:endParaRPr lang="en-US">
            <a:effectLst/>
          </a:endParaRPr>
        </a:p>
        <a:p xmlns:a="http://schemas.openxmlformats.org/drawingml/2006/main">
          <a:pPr algn="ctr"/>
          <a:r>
            <a:rPr lang="en-GB" sz="1100" b="1"/>
            <a:t>5.9%</a:t>
          </a:r>
        </a:p>
      </cdr:txBody>
    </cdr:sp>
  </cdr:relSizeAnchor>
  <cdr:relSizeAnchor xmlns:cdr="http://schemas.openxmlformats.org/drawingml/2006/chartDrawing">
    <cdr:from>
      <cdr:x>0.32484</cdr:x>
      <cdr:y>0.02669</cdr:y>
    </cdr:from>
    <cdr:to>
      <cdr:x>0.47793</cdr:x>
      <cdr:y>0.1774</cdr:y>
    </cdr:to>
    <cdr:sp macro="" textlink="">
      <cdr:nvSpPr>
        <cdr:cNvPr id="6" name="TextBox 5"/>
        <cdr:cNvSpPr txBox="1"/>
      </cdr:nvSpPr>
      <cdr:spPr>
        <a:xfrm xmlns:a="http://schemas.openxmlformats.org/drawingml/2006/main">
          <a:off x="2619402" y="161928"/>
          <a:ext cx="1228696" cy="9144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100" b="1"/>
            <a:t>El Congreso vota otras </a:t>
          </a:r>
        </a:p>
        <a:p xmlns:a="http://schemas.openxmlformats.org/drawingml/2006/main">
          <a:pPr algn="ctr"/>
          <a:r>
            <a:rPr lang="en-GB" sz="1100" b="1"/>
            <a:t>medidas transitorias</a:t>
          </a:r>
        </a:p>
        <a:p xmlns:a="http://schemas.openxmlformats.org/drawingml/2006/main">
          <a:pPr algn="ctr"/>
          <a:r>
            <a:rPr lang="en-GB" sz="1100" b="1"/>
            <a:t>5.9%</a:t>
          </a:r>
        </a:p>
      </cdr:txBody>
    </cdr:sp>
  </cdr:relSizeAnchor>
</c:userShapes>
</file>

<file path=xl/drawings/drawing66.xml><?xml version="1.0" encoding="utf-8"?>
<xdr:wsDr xmlns:xdr="http://schemas.openxmlformats.org/drawingml/2006/spreadsheetDrawing" xmlns:a="http://schemas.openxmlformats.org/drawingml/2006/main">
  <xdr:twoCellAnchor>
    <xdr:from>
      <xdr:col>1</xdr:col>
      <xdr:colOff>0</xdr:colOff>
      <xdr:row>11</xdr:row>
      <xdr:rowOff>152400</xdr:rowOff>
    </xdr:from>
    <xdr:to>
      <xdr:col>10</xdr:col>
      <xdr:colOff>323850</xdr:colOff>
      <xdr:row>37</xdr:row>
      <xdr:rowOff>85725</xdr:rowOff>
    </xdr:to>
    <xdr:graphicFrame macro="">
      <xdr:nvGraphicFramePr>
        <xdr:cNvPr id="2" name="Chart 1">
          <a:extLst>
            <a:ext uri="{FF2B5EF4-FFF2-40B4-BE49-F238E27FC236}">
              <a16:creationId xmlns:a16="http://schemas.microsoft.com/office/drawing/2014/main" xmlns="" id="{7A1C6A10-86AB-43F5-BD34-984EADCCBE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375640</xdr:colOff>
      <xdr:row>16</xdr:row>
      <xdr:rowOff>133350</xdr:rowOff>
    </xdr:from>
    <xdr:to>
      <xdr:col>10</xdr:col>
      <xdr:colOff>87336</xdr:colOff>
      <xdr:row>20</xdr:row>
      <xdr:rowOff>94663</xdr:rowOff>
    </xdr:to>
    <xdr:sp macro="" textlink="">
      <xdr:nvSpPr>
        <xdr:cNvPr id="3" name="TextBox 2">
          <a:extLst>
            <a:ext uri="{FF2B5EF4-FFF2-40B4-BE49-F238E27FC236}">
              <a16:creationId xmlns:a16="http://schemas.microsoft.com/office/drawing/2014/main" xmlns="" id="{2B15995E-A9B3-4720-89E8-C41E16819094}"/>
            </a:ext>
          </a:extLst>
        </xdr:cNvPr>
        <xdr:cNvSpPr txBox="1"/>
      </xdr:nvSpPr>
      <xdr:spPr>
        <a:xfrm>
          <a:off x="5282920" y="2983230"/>
          <a:ext cx="961376" cy="631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GB" sz="1100" b="1"/>
            <a:t>Hasta 5 años</a:t>
          </a:r>
        </a:p>
        <a:p>
          <a:pPr algn="ctr"/>
          <a:r>
            <a:rPr lang="en-GB" sz="1100" b="1"/>
            <a:t>76.4%</a:t>
          </a:r>
        </a:p>
        <a:p>
          <a:endParaRPr lang="en-GB" sz="1100"/>
        </a:p>
      </xdr:txBody>
    </xdr:sp>
    <xdr:clientData/>
  </xdr:twoCellAnchor>
</xdr:wsDr>
</file>

<file path=xl/drawings/drawing67.xml><?xml version="1.0" encoding="utf-8"?>
<c:userShapes xmlns:c="http://schemas.openxmlformats.org/drawingml/2006/chart">
  <cdr:relSizeAnchor xmlns:cdr="http://schemas.openxmlformats.org/drawingml/2006/chartDrawing">
    <cdr:from>
      <cdr:x>0.0541</cdr:x>
      <cdr:y>0.18196</cdr:y>
    </cdr:from>
    <cdr:to>
      <cdr:x>0.21148</cdr:x>
      <cdr:y>0.40314</cdr:y>
    </cdr:to>
    <cdr:sp macro="" textlink="">
      <cdr:nvSpPr>
        <cdr:cNvPr id="3" name="TextBox 2"/>
        <cdr:cNvSpPr txBox="1"/>
      </cdr:nvSpPr>
      <cdr:spPr>
        <a:xfrm xmlns:a="http://schemas.openxmlformats.org/drawingml/2006/main">
          <a:off x="314325" y="7620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100" b="1"/>
            <a:t>Entre 6 y 10 años</a:t>
          </a:r>
        </a:p>
        <a:p xmlns:a="http://schemas.openxmlformats.org/drawingml/2006/main">
          <a:pPr algn="ctr"/>
          <a:r>
            <a:rPr lang="en-GB" sz="1100" b="1"/>
            <a:t>17.6%</a:t>
          </a:r>
        </a:p>
      </cdr:txBody>
    </cdr:sp>
  </cdr:relSizeAnchor>
  <cdr:relSizeAnchor xmlns:cdr="http://schemas.openxmlformats.org/drawingml/2006/chartDrawing">
    <cdr:from>
      <cdr:x>0.34426</cdr:x>
      <cdr:y>0.00484</cdr:y>
    </cdr:from>
    <cdr:to>
      <cdr:x>0.50164</cdr:x>
      <cdr:y>0.22334</cdr:y>
    </cdr:to>
    <cdr:sp macro="" textlink="">
      <cdr:nvSpPr>
        <cdr:cNvPr id="5" name="TextBox 4"/>
        <cdr:cNvSpPr txBox="1"/>
      </cdr:nvSpPr>
      <cdr:spPr>
        <a:xfrm xmlns:a="http://schemas.openxmlformats.org/drawingml/2006/main">
          <a:off x="2000250" y="1905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100" b="1"/>
            <a:t>Entre 11 y 30 años</a:t>
          </a:r>
        </a:p>
        <a:p xmlns:a="http://schemas.openxmlformats.org/drawingml/2006/main">
          <a:pPr algn="ctr"/>
          <a:r>
            <a:rPr lang="en-GB" sz="1100" b="1"/>
            <a:t>5.9%</a:t>
          </a:r>
        </a:p>
        <a:p xmlns:a="http://schemas.openxmlformats.org/drawingml/2006/main">
          <a:endParaRPr lang="en-GB" sz="1100"/>
        </a:p>
      </cdr:txBody>
    </cdr:sp>
  </cdr:relSizeAnchor>
</c:userShapes>
</file>

<file path=xl/drawings/drawing68.xml><?xml version="1.0" encoding="utf-8"?>
<xdr:wsDr xmlns:xdr="http://schemas.openxmlformats.org/drawingml/2006/spreadsheetDrawing" xmlns:a="http://schemas.openxmlformats.org/drawingml/2006/main">
  <xdr:twoCellAnchor>
    <xdr:from>
      <xdr:col>2</xdr:col>
      <xdr:colOff>85725</xdr:colOff>
      <xdr:row>10</xdr:row>
      <xdr:rowOff>28575</xdr:rowOff>
    </xdr:from>
    <xdr:to>
      <xdr:col>11</xdr:col>
      <xdr:colOff>1104900</xdr:colOff>
      <xdr:row>37</xdr:row>
      <xdr:rowOff>76200</xdr:rowOff>
    </xdr:to>
    <xdr:graphicFrame macro="">
      <xdr:nvGraphicFramePr>
        <xdr:cNvPr id="2" name="Chart 1">
          <a:extLst>
            <a:ext uri="{FF2B5EF4-FFF2-40B4-BE49-F238E27FC236}">
              <a16:creationId xmlns:a16="http://schemas.microsoft.com/office/drawing/2014/main" xmlns="" id="{3334F0BD-D119-4DAE-BDFB-947BA54A4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342900</xdr:colOff>
      <xdr:row>13</xdr:row>
      <xdr:rowOff>38100</xdr:rowOff>
    </xdr:from>
    <xdr:to>
      <xdr:col>10</xdr:col>
      <xdr:colOff>527631</xdr:colOff>
      <xdr:row>14</xdr:row>
      <xdr:rowOff>140735</xdr:rowOff>
    </xdr:to>
    <xdr:sp macro="" textlink="">
      <xdr:nvSpPr>
        <xdr:cNvPr id="3" name="TextBox 2">
          <a:extLst>
            <a:ext uri="{FF2B5EF4-FFF2-40B4-BE49-F238E27FC236}">
              <a16:creationId xmlns:a16="http://schemas.microsoft.com/office/drawing/2014/main" xmlns="" id="{87355A27-2F5F-48D4-8A9E-80ADB4BFED5C}"/>
            </a:ext>
          </a:extLst>
        </xdr:cNvPr>
        <xdr:cNvSpPr txBox="1"/>
      </xdr:nvSpPr>
      <xdr:spPr>
        <a:xfrm>
          <a:off x="6743700" y="248412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GB"/>
        </a:p>
      </xdr:txBody>
    </xdr:sp>
    <xdr:clientData/>
  </xdr:twoCellAnchor>
  <xdr:twoCellAnchor>
    <xdr:from>
      <xdr:col>9</xdr:col>
      <xdr:colOff>416381</xdr:colOff>
      <xdr:row>17</xdr:row>
      <xdr:rowOff>152400</xdr:rowOff>
    </xdr:from>
    <xdr:to>
      <xdr:col>11</xdr:col>
      <xdr:colOff>914400</xdr:colOff>
      <xdr:row>20</xdr:row>
      <xdr:rowOff>103411</xdr:rowOff>
    </xdr:to>
    <xdr:sp macro="" textlink="">
      <xdr:nvSpPr>
        <xdr:cNvPr id="4" name="TextBox 3">
          <a:extLst>
            <a:ext uri="{FF2B5EF4-FFF2-40B4-BE49-F238E27FC236}">
              <a16:creationId xmlns:a16="http://schemas.microsoft.com/office/drawing/2014/main" xmlns="" id="{EAA8431C-561F-41D4-9C53-697C8B215B36}"/>
            </a:ext>
          </a:extLst>
        </xdr:cNvPr>
        <xdr:cNvSpPr txBox="1"/>
      </xdr:nvSpPr>
      <xdr:spPr>
        <a:xfrm>
          <a:off x="6207581" y="3268980"/>
          <a:ext cx="1717219" cy="4539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100" b="1"/>
            <a:t>No se consideran</a:t>
          </a:r>
        </a:p>
        <a:p>
          <a:pPr algn="ctr"/>
          <a:r>
            <a:rPr lang="en-GB" sz="1100" b="1"/>
            <a:t>47.1%</a:t>
          </a:r>
        </a:p>
      </xdr:txBody>
    </xdr:sp>
    <xdr:clientData/>
  </xdr:twoCellAnchor>
  <xdr:twoCellAnchor>
    <xdr:from>
      <xdr:col>2</xdr:col>
      <xdr:colOff>96155</xdr:colOff>
      <xdr:row>24</xdr:row>
      <xdr:rowOff>9525</xdr:rowOff>
    </xdr:from>
    <xdr:to>
      <xdr:col>4</xdr:col>
      <xdr:colOff>28576</xdr:colOff>
      <xdr:row>28</xdr:row>
      <xdr:rowOff>143065</xdr:rowOff>
    </xdr:to>
    <xdr:sp macro="" textlink="">
      <xdr:nvSpPr>
        <xdr:cNvPr id="5" name="TextBox 4">
          <a:extLst>
            <a:ext uri="{FF2B5EF4-FFF2-40B4-BE49-F238E27FC236}">
              <a16:creationId xmlns:a16="http://schemas.microsoft.com/office/drawing/2014/main" xmlns="" id="{DC5EEDFE-5932-4687-9C32-E657EE9148D7}"/>
            </a:ext>
          </a:extLst>
        </xdr:cNvPr>
        <xdr:cNvSpPr txBox="1"/>
      </xdr:nvSpPr>
      <xdr:spPr>
        <a:xfrm>
          <a:off x="1315355" y="4299585"/>
          <a:ext cx="1456421" cy="804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r>
            <a:rPr lang="en-GB" sz="1100" b="1">
              <a:solidFill>
                <a:schemeClr val="tx1"/>
              </a:solidFill>
              <a:latin typeface="+mn-lt"/>
              <a:ea typeface="+mn-ea"/>
              <a:cs typeface="+mn-cs"/>
            </a:rPr>
            <a:t>Se</a:t>
          </a:r>
          <a:r>
            <a:rPr lang="en-GB" sz="1100" b="1" baseline="0">
              <a:solidFill>
                <a:schemeClr val="tx1"/>
              </a:solidFill>
              <a:latin typeface="+mn-lt"/>
              <a:ea typeface="+mn-ea"/>
              <a:cs typeface="+mn-cs"/>
            </a:rPr>
            <a:t> consideran</a:t>
          </a:r>
        </a:p>
        <a:p>
          <a:pPr marL="0" indent="0" algn="ctr"/>
          <a:r>
            <a:rPr lang="en-GB" sz="1100" b="1" baseline="0">
              <a:solidFill>
                <a:schemeClr val="tx1"/>
              </a:solidFill>
              <a:latin typeface="+mn-lt"/>
              <a:ea typeface="+mn-ea"/>
              <a:cs typeface="+mn-cs"/>
            </a:rPr>
            <a:t>riesgos para </a:t>
          </a:r>
        </a:p>
        <a:p>
          <a:pPr marL="0" indent="0" algn="ctr"/>
          <a:r>
            <a:rPr lang="en-GB" sz="1100" b="1" baseline="0">
              <a:solidFill>
                <a:schemeClr val="tx1"/>
              </a:solidFill>
              <a:latin typeface="+mn-lt"/>
              <a:ea typeface="+mn-ea"/>
              <a:cs typeface="+mn-cs"/>
            </a:rPr>
            <a:t>todos los gastos</a:t>
          </a:r>
          <a:endParaRPr lang="en-GB" sz="1100" b="1">
            <a:solidFill>
              <a:schemeClr val="tx1"/>
            </a:solidFill>
            <a:latin typeface="+mn-lt"/>
            <a:ea typeface="+mn-ea"/>
            <a:cs typeface="+mn-cs"/>
          </a:endParaRPr>
        </a:p>
        <a:p>
          <a:pPr marL="0" indent="0" algn="ctr"/>
          <a:r>
            <a:rPr lang="en-GB" sz="1100" b="1">
              <a:solidFill>
                <a:schemeClr val="tx1"/>
              </a:solidFill>
              <a:latin typeface="+mn-lt"/>
              <a:ea typeface="+mn-ea"/>
              <a:cs typeface="+mn-cs"/>
            </a:rPr>
            <a:t>35.3%</a:t>
          </a:r>
        </a:p>
      </xdr:txBody>
    </xdr:sp>
    <xdr:clientData/>
  </xdr:twoCellAnchor>
</xdr:wsDr>
</file>

<file path=xl/drawings/drawing69.xml><?xml version="1.0" encoding="utf-8"?>
<c:userShapes xmlns:c="http://schemas.openxmlformats.org/drawingml/2006/chart">
  <cdr:relSizeAnchor xmlns:cdr="http://schemas.openxmlformats.org/drawingml/2006/chartDrawing">
    <cdr:from>
      <cdr:x>0.27528</cdr:x>
      <cdr:y>0</cdr:y>
    </cdr:from>
    <cdr:to>
      <cdr:x>0.72612</cdr:x>
      <cdr:y>0.19612</cdr:y>
    </cdr:to>
    <cdr:sp macro="" textlink="">
      <cdr:nvSpPr>
        <cdr:cNvPr id="3" name="TextBox 2"/>
        <cdr:cNvSpPr txBox="1"/>
      </cdr:nvSpPr>
      <cdr:spPr>
        <a:xfrm xmlns:a="http://schemas.openxmlformats.org/drawingml/2006/main">
          <a:off x="1866904" y="0"/>
          <a:ext cx="3057507" cy="86677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nSpc>
              <a:spcPts val="1100"/>
            </a:lnSpc>
          </a:pPr>
          <a:r>
            <a:rPr lang="en-GB" sz="1100" b="1" baseline="0"/>
            <a:t>Para aquellas  por encima </a:t>
          </a:r>
        </a:p>
        <a:p xmlns:a="http://schemas.openxmlformats.org/drawingml/2006/main">
          <a:pPr>
            <a:lnSpc>
              <a:spcPts val="1100"/>
            </a:lnSpc>
          </a:pPr>
          <a:r>
            <a:rPr lang="en-GB" sz="1100" b="1" baseline="0"/>
            <a:t>de un umbral  de </a:t>
          </a:r>
        </a:p>
        <a:p xmlns:a="http://schemas.openxmlformats.org/drawingml/2006/main">
          <a:pPr>
            <a:lnSpc>
              <a:spcPts val="1100"/>
            </a:lnSpc>
          </a:pPr>
          <a:r>
            <a:rPr lang="en-GB" sz="1100" b="1" baseline="0"/>
            <a:t>gasto ---------</a:t>
          </a:r>
        </a:p>
        <a:p xmlns:a="http://schemas.openxmlformats.org/drawingml/2006/main">
          <a:r>
            <a:rPr lang="en-GB" sz="1100" b="1" baseline="0"/>
            <a:t>5.9%</a:t>
          </a:r>
        </a:p>
        <a:p xmlns:a="http://schemas.openxmlformats.org/drawingml/2006/main">
          <a:endParaRPr lang="en-GB" sz="1100" b="1" baseline="0"/>
        </a:p>
        <a:p xmlns:a="http://schemas.openxmlformats.org/drawingml/2006/main">
          <a:endParaRPr lang="en-GB" sz="1100" b="1" baseline="0"/>
        </a:p>
        <a:p xmlns:a="http://schemas.openxmlformats.org/drawingml/2006/main">
          <a:endParaRPr lang="en-GB" sz="1100" b="1"/>
        </a:p>
      </cdr:txBody>
    </cdr:sp>
  </cdr:relSizeAnchor>
</c:userShapes>
</file>

<file path=xl/drawings/drawing7.xml><?xml version="1.0" encoding="utf-8"?>
<c:userShapes xmlns:c="http://schemas.openxmlformats.org/drawingml/2006/chart">
  <cdr:relSizeAnchor xmlns:cdr="http://schemas.openxmlformats.org/drawingml/2006/chartDrawing">
    <cdr:from>
      <cdr:x>0.00296</cdr:x>
      <cdr:y>0.01695</cdr:y>
    </cdr:from>
    <cdr:to>
      <cdr:x>0.15054</cdr:x>
      <cdr:y>0.34459</cdr:y>
    </cdr:to>
    <cdr:sp macro="" textlink="">
      <cdr:nvSpPr>
        <cdr:cNvPr id="2" name="TextBox 1"/>
        <cdr:cNvSpPr txBox="1"/>
      </cdr:nvSpPr>
      <cdr:spPr>
        <a:xfrm xmlns:a="http://schemas.openxmlformats.org/drawingml/2006/main">
          <a:off x="19050" y="47625"/>
          <a:ext cx="948839" cy="9206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a:t>%</a:t>
          </a:r>
        </a:p>
      </cdr:txBody>
    </cdr:sp>
  </cdr:relSizeAnchor>
</c:userShapes>
</file>

<file path=xl/drawings/drawing70.xml><?xml version="1.0" encoding="utf-8"?>
<xdr:wsDr xmlns:xdr="http://schemas.openxmlformats.org/drawingml/2006/spreadsheetDrawing" xmlns:a="http://schemas.openxmlformats.org/drawingml/2006/main">
  <xdr:twoCellAnchor>
    <xdr:from>
      <xdr:col>0</xdr:col>
      <xdr:colOff>447675</xdr:colOff>
      <xdr:row>9</xdr:row>
      <xdr:rowOff>57150</xdr:rowOff>
    </xdr:from>
    <xdr:to>
      <xdr:col>10</xdr:col>
      <xdr:colOff>161925</xdr:colOff>
      <xdr:row>33</xdr:row>
      <xdr:rowOff>133350</xdr:rowOff>
    </xdr:to>
    <xdr:graphicFrame macro="">
      <xdr:nvGraphicFramePr>
        <xdr:cNvPr id="2" name="Chart 1">
          <a:extLst>
            <a:ext uri="{FF2B5EF4-FFF2-40B4-BE49-F238E27FC236}">
              <a16:creationId xmlns:a16="http://schemas.microsoft.com/office/drawing/2014/main" xmlns="" id="{C8DBDA23-591A-4582-AD90-F198D15C9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186843</xdr:colOff>
      <xdr:row>13</xdr:row>
      <xdr:rowOff>152400</xdr:rowOff>
    </xdr:from>
    <xdr:to>
      <xdr:col>9</xdr:col>
      <xdr:colOff>597897</xdr:colOff>
      <xdr:row>17</xdr:row>
      <xdr:rowOff>113713</xdr:rowOff>
    </xdr:to>
    <xdr:sp macro="" textlink="">
      <xdr:nvSpPr>
        <xdr:cNvPr id="3" name="TextBox 2">
          <a:extLst>
            <a:ext uri="{FF2B5EF4-FFF2-40B4-BE49-F238E27FC236}">
              <a16:creationId xmlns:a16="http://schemas.microsoft.com/office/drawing/2014/main" xmlns="" id="{17D802CD-CEFC-4275-8040-3A9E7EAB2201}"/>
            </a:ext>
          </a:extLst>
        </xdr:cNvPr>
        <xdr:cNvSpPr txBox="1"/>
      </xdr:nvSpPr>
      <xdr:spPr>
        <a:xfrm>
          <a:off x="4454043" y="2331720"/>
          <a:ext cx="1630254" cy="631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GB" sz="1100" b="1"/>
            <a:t>Pronósticos económicos </a:t>
          </a:r>
        </a:p>
        <a:p>
          <a:pPr algn="ctr"/>
          <a:r>
            <a:rPr lang="en-GB" sz="1100" b="1"/>
            <a:t>cambiantes </a:t>
          </a:r>
        </a:p>
        <a:p>
          <a:pPr algn="ctr"/>
          <a:r>
            <a:rPr lang="en-GB" sz="1100" b="1" baseline="0"/>
            <a:t>33%</a:t>
          </a:r>
          <a:endParaRPr lang="en-GB" sz="1100" b="1"/>
        </a:p>
      </xdr:txBody>
    </xdr:sp>
    <xdr:clientData/>
  </xdr:twoCellAnchor>
  <xdr:twoCellAnchor>
    <xdr:from>
      <xdr:col>1</xdr:col>
      <xdr:colOff>495300</xdr:colOff>
      <xdr:row>25</xdr:row>
      <xdr:rowOff>57150</xdr:rowOff>
    </xdr:from>
    <xdr:to>
      <xdr:col>2</xdr:col>
      <xdr:colOff>70431</xdr:colOff>
      <xdr:row>26</xdr:row>
      <xdr:rowOff>159785</xdr:rowOff>
    </xdr:to>
    <xdr:sp macro="" textlink="">
      <xdr:nvSpPr>
        <xdr:cNvPr id="4" name="TextBox 3">
          <a:extLst>
            <a:ext uri="{FF2B5EF4-FFF2-40B4-BE49-F238E27FC236}">
              <a16:creationId xmlns:a16="http://schemas.microsoft.com/office/drawing/2014/main" xmlns="" id="{E7F17E10-3F1C-4713-9DDB-24D730D0EDD8}"/>
            </a:ext>
          </a:extLst>
        </xdr:cNvPr>
        <xdr:cNvSpPr txBox="1"/>
      </xdr:nvSpPr>
      <xdr:spPr>
        <a:xfrm>
          <a:off x="1104900" y="4248150"/>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GB"/>
        </a:p>
      </xdr:txBody>
    </xdr:sp>
    <xdr:clientData/>
  </xdr:twoCellAnchor>
  <xdr:twoCellAnchor>
    <xdr:from>
      <xdr:col>2</xdr:col>
      <xdr:colOff>352425</xdr:colOff>
      <xdr:row>30</xdr:row>
      <xdr:rowOff>47625</xdr:rowOff>
    </xdr:from>
    <xdr:to>
      <xdr:col>2</xdr:col>
      <xdr:colOff>537156</xdr:colOff>
      <xdr:row>31</xdr:row>
      <xdr:rowOff>150260</xdr:rowOff>
    </xdr:to>
    <xdr:sp macro="" textlink="">
      <xdr:nvSpPr>
        <xdr:cNvPr id="5" name="TextBox 4">
          <a:extLst>
            <a:ext uri="{FF2B5EF4-FFF2-40B4-BE49-F238E27FC236}">
              <a16:creationId xmlns:a16="http://schemas.microsoft.com/office/drawing/2014/main" xmlns="" id="{00FAB4BF-3813-4FC9-81A5-E08D8F3B6099}"/>
            </a:ext>
          </a:extLst>
        </xdr:cNvPr>
        <xdr:cNvSpPr txBox="1"/>
      </xdr:nvSpPr>
      <xdr:spPr>
        <a:xfrm>
          <a:off x="1571625" y="5076825"/>
          <a:ext cx="184731"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GB"/>
        </a:p>
      </xdr:txBody>
    </xdr:sp>
    <xdr:clientData/>
  </xdr:twoCellAnchor>
  <xdr:twoCellAnchor>
    <xdr:from>
      <xdr:col>1</xdr:col>
      <xdr:colOff>180957</xdr:colOff>
      <xdr:row>22</xdr:row>
      <xdr:rowOff>123825</xdr:rowOff>
    </xdr:from>
    <xdr:to>
      <xdr:col>3</xdr:col>
      <xdr:colOff>195172</xdr:colOff>
      <xdr:row>25</xdr:row>
      <xdr:rowOff>74836</xdr:rowOff>
    </xdr:to>
    <xdr:sp macro="" textlink="">
      <xdr:nvSpPr>
        <xdr:cNvPr id="6" name="TextBox 5">
          <a:extLst>
            <a:ext uri="{FF2B5EF4-FFF2-40B4-BE49-F238E27FC236}">
              <a16:creationId xmlns:a16="http://schemas.microsoft.com/office/drawing/2014/main" xmlns="" id="{C1981DCD-CCCB-4201-BFC4-EB70356D4A25}"/>
            </a:ext>
          </a:extLst>
        </xdr:cNvPr>
        <xdr:cNvSpPr txBox="1"/>
      </xdr:nvSpPr>
      <xdr:spPr>
        <a:xfrm>
          <a:off x="790557" y="3811905"/>
          <a:ext cx="1233415" cy="4539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GB" sz="1100" b="1"/>
            <a:t>Nuevas</a:t>
          </a:r>
          <a:r>
            <a:rPr lang="en-GB" sz="1100" b="1" baseline="0"/>
            <a:t> iniciativas</a:t>
          </a:r>
        </a:p>
        <a:p>
          <a:pPr algn="ctr"/>
          <a:r>
            <a:rPr lang="en-GB" sz="1100" b="1" baseline="0"/>
            <a:t>de poítica </a:t>
          </a:r>
          <a:r>
            <a:rPr lang="en-GB" sz="1100" b="1"/>
            <a:t> 8%</a:t>
          </a:r>
        </a:p>
      </xdr:txBody>
    </xdr:sp>
    <xdr:clientData/>
  </xdr:twoCellAnchor>
  <xdr:twoCellAnchor>
    <xdr:from>
      <xdr:col>2</xdr:col>
      <xdr:colOff>342900</xdr:colOff>
      <xdr:row>12</xdr:row>
      <xdr:rowOff>152400</xdr:rowOff>
    </xdr:from>
    <xdr:to>
      <xdr:col>3</xdr:col>
      <xdr:colOff>459781</xdr:colOff>
      <xdr:row>14</xdr:row>
      <xdr:rowOff>93110</xdr:rowOff>
    </xdr:to>
    <xdr:sp macro="" textlink="">
      <xdr:nvSpPr>
        <xdr:cNvPr id="7" name="TextBox 6">
          <a:extLst>
            <a:ext uri="{FF2B5EF4-FFF2-40B4-BE49-F238E27FC236}">
              <a16:creationId xmlns:a16="http://schemas.microsoft.com/office/drawing/2014/main" xmlns="" id="{F6873E74-ADC1-4DCD-8C20-3EE614147724}"/>
            </a:ext>
          </a:extLst>
        </xdr:cNvPr>
        <xdr:cNvSpPr txBox="1"/>
      </xdr:nvSpPr>
      <xdr:spPr>
        <a:xfrm>
          <a:off x="1562100" y="2164080"/>
          <a:ext cx="726481"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b="1"/>
            <a:t>Otra 33%</a:t>
          </a:r>
        </a:p>
      </xdr:txBody>
    </xdr:sp>
    <xdr:clientData/>
  </xdr:twoCellAnchor>
</xdr:wsDr>
</file>

<file path=xl/drawings/drawing71.xml><?xml version="1.0" encoding="utf-8"?>
<c:userShapes xmlns:c="http://schemas.openxmlformats.org/drawingml/2006/chart">
  <cdr:relSizeAnchor xmlns:cdr="http://schemas.openxmlformats.org/drawingml/2006/chartDrawing">
    <cdr:from>
      <cdr:x>0.58566</cdr:x>
      <cdr:y>0.82695</cdr:y>
    </cdr:from>
    <cdr:to>
      <cdr:x>0.93558</cdr:x>
      <cdr:y>0.95843</cdr:y>
    </cdr:to>
    <cdr:sp macro="" textlink="">
      <cdr:nvSpPr>
        <cdr:cNvPr id="2" name="TextBox 1"/>
        <cdr:cNvSpPr txBox="1"/>
      </cdr:nvSpPr>
      <cdr:spPr>
        <a:xfrm xmlns:a="http://schemas.openxmlformats.org/drawingml/2006/main">
          <a:off x="3409969" y="3278631"/>
          <a:ext cx="2028805" cy="5199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b="1"/>
            <a:t>Necesidades por emergencia</a:t>
          </a:r>
          <a:r>
            <a:rPr lang="en-GB" sz="1100" b="1" baseline="0"/>
            <a:t> ad hoc (desastres naturales) 25%</a:t>
          </a:r>
          <a:endParaRPr lang="en-GB" sz="1100" b="1"/>
        </a:p>
      </cdr:txBody>
    </cdr:sp>
  </cdr:relSizeAnchor>
  <cdr:relSizeAnchor xmlns:cdr="http://schemas.openxmlformats.org/drawingml/2006/chartDrawing">
    <cdr:from>
      <cdr:x>0.0918</cdr:x>
      <cdr:y>0.74803</cdr:y>
    </cdr:from>
    <cdr:to>
      <cdr:x>0.35738</cdr:x>
      <cdr:y>1</cdr:y>
    </cdr:to>
    <cdr:sp macro="" textlink="">
      <cdr:nvSpPr>
        <cdr:cNvPr id="3" name="TextBox 2"/>
        <cdr:cNvSpPr txBox="1"/>
      </cdr:nvSpPr>
      <cdr:spPr>
        <a:xfrm xmlns:a="http://schemas.openxmlformats.org/drawingml/2006/main">
          <a:off x="533399" y="2964001"/>
          <a:ext cx="1543051" cy="998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100" b="1"/>
            <a:t>Aumento de las </a:t>
          </a:r>
        </a:p>
        <a:p xmlns:a="http://schemas.openxmlformats.org/drawingml/2006/main">
          <a:pPr algn="ctr"/>
          <a:r>
            <a:rPr lang="en-GB" sz="1100" b="1"/>
            <a:t>estimaciones del gasto </a:t>
          </a:r>
        </a:p>
        <a:p xmlns:a="http://schemas.openxmlformats.org/drawingml/2006/main">
          <a:pPr algn="ctr"/>
          <a:r>
            <a:rPr lang="en-GB" sz="1100" b="1"/>
            <a:t>obligatorio </a:t>
          </a:r>
          <a:r>
            <a:rPr lang="en-GB" sz="1100" b="1" baseline="0"/>
            <a:t>8%</a:t>
          </a:r>
          <a:endParaRPr lang="en-GB" sz="1100" b="1"/>
        </a:p>
      </cdr:txBody>
    </cdr:sp>
  </cdr:relSizeAnchor>
  <cdr:relSizeAnchor xmlns:cdr="http://schemas.openxmlformats.org/drawingml/2006/chartDrawing">
    <cdr:from>
      <cdr:x>0.58238</cdr:x>
      <cdr:y>0.84858</cdr:y>
    </cdr:from>
    <cdr:to>
      <cdr:x>0.87631</cdr:x>
      <cdr:y>0.9803</cdr:y>
    </cdr:to>
    <cdr:sp macro="" textlink="">
      <cdr:nvSpPr>
        <cdr:cNvPr id="4" name="TextBox 1"/>
        <cdr:cNvSpPr txBox="1"/>
      </cdr:nvSpPr>
      <cdr:spPr>
        <a:xfrm xmlns:a="http://schemas.openxmlformats.org/drawingml/2006/main">
          <a:off x="3390899" y="3364353"/>
          <a:ext cx="1704976" cy="52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en-GB" sz="1100" b="1"/>
        </a:p>
      </cdr:txBody>
    </cdr:sp>
  </cdr:relSizeAnchor>
  <cdr:relSizeAnchor xmlns:cdr="http://schemas.openxmlformats.org/drawingml/2006/chartDrawing">
    <cdr:from>
      <cdr:x>0.0918</cdr:x>
      <cdr:y>0.74803</cdr:y>
    </cdr:from>
    <cdr:to>
      <cdr:x>0.35738</cdr:x>
      <cdr:y>1</cdr:y>
    </cdr:to>
    <cdr:sp macro="" textlink="">
      <cdr:nvSpPr>
        <cdr:cNvPr id="5" name="TextBox 2"/>
        <cdr:cNvSpPr txBox="1"/>
      </cdr:nvSpPr>
      <cdr:spPr>
        <a:xfrm xmlns:a="http://schemas.openxmlformats.org/drawingml/2006/main">
          <a:off x="533399" y="2964001"/>
          <a:ext cx="1543051" cy="998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endParaRPr lang="en-GB" sz="1100" b="1"/>
        </a:p>
      </cdr:txBody>
    </cdr:sp>
  </cdr:relSizeAnchor>
  <cdr:relSizeAnchor xmlns:cdr="http://schemas.openxmlformats.org/drawingml/2006/chartDrawing">
    <cdr:from>
      <cdr:x>0.58238</cdr:x>
      <cdr:y>0.84858</cdr:y>
    </cdr:from>
    <cdr:to>
      <cdr:x>0.87631</cdr:x>
      <cdr:y>0.9803</cdr:y>
    </cdr:to>
    <cdr:sp macro="" textlink="">
      <cdr:nvSpPr>
        <cdr:cNvPr id="6" name="TextBox 1"/>
        <cdr:cNvSpPr txBox="1"/>
      </cdr:nvSpPr>
      <cdr:spPr>
        <a:xfrm xmlns:a="http://schemas.openxmlformats.org/drawingml/2006/main">
          <a:off x="3390899" y="3364353"/>
          <a:ext cx="1704976" cy="520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en-GB" sz="1100" b="1"/>
        </a:p>
      </cdr:txBody>
    </cdr:sp>
  </cdr:relSizeAnchor>
  <cdr:relSizeAnchor xmlns:cdr="http://schemas.openxmlformats.org/drawingml/2006/chartDrawing">
    <cdr:from>
      <cdr:x>0.0918</cdr:x>
      <cdr:y>0.74803</cdr:y>
    </cdr:from>
    <cdr:to>
      <cdr:x>0.35738</cdr:x>
      <cdr:y>1</cdr:y>
    </cdr:to>
    <cdr:sp macro="" textlink="">
      <cdr:nvSpPr>
        <cdr:cNvPr id="7" name="TextBox 2"/>
        <cdr:cNvSpPr txBox="1"/>
      </cdr:nvSpPr>
      <cdr:spPr>
        <a:xfrm xmlns:a="http://schemas.openxmlformats.org/drawingml/2006/main">
          <a:off x="533399" y="2964001"/>
          <a:ext cx="1543051" cy="998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endParaRPr lang="en-GB" sz="1100" b="1"/>
        </a:p>
      </cdr:txBody>
    </cdr:sp>
  </cdr:relSizeAnchor>
</c:userShapes>
</file>

<file path=xl/drawings/drawing72.xml><?xml version="1.0" encoding="utf-8"?>
<xdr:wsDr xmlns:xdr="http://schemas.openxmlformats.org/drawingml/2006/spreadsheetDrawing" xmlns:a="http://schemas.openxmlformats.org/drawingml/2006/main">
  <xdr:twoCellAnchor>
    <xdr:from>
      <xdr:col>1</xdr:col>
      <xdr:colOff>47625</xdr:colOff>
      <xdr:row>7</xdr:row>
      <xdr:rowOff>38100</xdr:rowOff>
    </xdr:from>
    <xdr:to>
      <xdr:col>8</xdr:col>
      <xdr:colOff>390525</xdr:colOff>
      <xdr:row>23</xdr:row>
      <xdr:rowOff>85725</xdr:rowOff>
    </xdr:to>
    <xdr:graphicFrame macro="">
      <xdr:nvGraphicFramePr>
        <xdr:cNvPr id="2" name="Graphique 3">
          <a:extLst>
            <a:ext uri="{FF2B5EF4-FFF2-40B4-BE49-F238E27FC236}">
              <a16:creationId xmlns:a16="http://schemas.microsoft.com/office/drawing/2014/main" xmlns="" id="{6FF6A6D3-67E9-45A0-8C1E-1F2B6A7B1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7</xdr:col>
      <xdr:colOff>0</xdr:colOff>
      <xdr:row>9</xdr:row>
      <xdr:rowOff>0</xdr:rowOff>
    </xdr:from>
    <xdr:to>
      <xdr:col>13</xdr:col>
      <xdr:colOff>381000</xdr:colOff>
      <xdr:row>22</xdr:row>
      <xdr:rowOff>19050</xdr:rowOff>
    </xdr:to>
    <xdr:graphicFrame macro="">
      <xdr:nvGraphicFramePr>
        <xdr:cNvPr id="2" name="Chart 6">
          <a:extLst>
            <a:ext uri="{FF2B5EF4-FFF2-40B4-BE49-F238E27FC236}">
              <a16:creationId xmlns:a16="http://schemas.microsoft.com/office/drawing/2014/main" xmlns="" id="{0C435654-AF3E-4B67-9846-FC696FBB8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186690</xdr:colOff>
      <xdr:row>10</xdr:row>
      <xdr:rowOff>15240</xdr:rowOff>
    </xdr:from>
    <xdr:to>
      <xdr:col>8</xdr:col>
      <xdr:colOff>245927</xdr:colOff>
      <xdr:row>11</xdr:row>
      <xdr:rowOff>117875</xdr:rowOff>
    </xdr:to>
    <xdr:sp macro="" textlink="">
      <xdr:nvSpPr>
        <xdr:cNvPr id="3" name="TextBox 2">
          <a:extLst>
            <a:ext uri="{FF2B5EF4-FFF2-40B4-BE49-F238E27FC236}">
              <a16:creationId xmlns:a16="http://schemas.microsoft.com/office/drawing/2014/main" xmlns="" id="{B030501E-E26B-4BD5-8AF7-7B571CD962E9}"/>
            </a:ext>
          </a:extLst>
        </xdr:cNvPr>
        <xdr:cNvSpPr txBox="1"/>
      </xdr:nvSpPr>
      <xdr:spPr>
        <a:xfrm>
          <a:off x="5398770" y="1691640"/>
          <a:ext cx="668837" cy="270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b="1"/>
            <a:t>No 8.3%</a:t>
          </a:r>
        </a:p>
      </xdr:txBody>
    </xdr:sp>
    <xdr:clientData/>
  </xdr:twoCellAnchor>
  <xdr:twoCellAnchor>
    <xdr:from>
      <xdr:col>12</xdr:col>
      <xdr:colOff>0</xdr:colOff>
      <xdr:row>19</xdr:row>
      <xdr:rowOff>60960</xdr:rowOff>
    </xdr:from>
    <xdr:to>
      <xdr:col>13</xdr:col>
      <xdr:colOff>63277</xdr:colOff>
      <xdr:row>21</xdr:row>
      <xdr:rowOff>1670</xdr:rowOff>
    </xdr:to>
    <xdr:sp macro="" textlink="">
      <xdr:nvSpPr>
        <xdr:cNvPr id="4" name="TextBox 3">
          <a:extLst>
            <a:ext uri="{FF2B5EF4-FFF2-40B4-BE49-F238E27FC236}">
              <a16:creationId xmlns:a16="http://schemas.microsoft.com/office/drawing/2014/main" xmlns="" id="{2BD54F5B-EC1B-4F03-8AAF-DBB4BC4C23DA}"/>
            </a:ext>
          </a:extLst>
        </xdr:cNvPr>
        <xdr:cNvSpPr txBox="1"/>
      </xdr:nvSpPr>
      <xdr:spPr>
        <a:xfrm>
          <a:off x="8260080" y="3246120"/>
          <a:ext cx="672877" cy="275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b="1"/>
            <a:t>Si</a:t>
          </a:r>
          <a:r>
            <a:rPr lang="en-GB" sz="1100" b="1" baseline="0"/>
            <a:t> 91.7</a:t>
          </a:r>
          <a:r>
            <a:rPr lang="en-GB" sz="1100" b="1"/>
            <a:t>%</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7</xdr:col>
      <xdr:colOff>28575</xdr:colOff>
      <xdr:row>11</xdr:row>
      <xdr:rowOff>66675</xdr:rowOff>
    </xdr:from>
    <xdr:to>
      <xdr:col>13</xdr:col>
      <xdr:colOff>409575</xdr:colOff>
      <xdr:row>24</xdr:row>
      <xdr:rowOff>114300</xdr:rowOff>
    </xdr:to>
    <xdr:graphicFrame macro="">
      <xdr:nvGraphicFramePr>
        <xdr:cNvPr id="2" name="Chart 1">
          <a:extLst>
            <a:ext uri="{FF2B5EF4-FFF2-40B4-BE49-F238E27FC236}">
              <a16:creationId xmlns:a16="http://schemas.microsoft.com/office/drawing/2014/main" xmlns="" id="{DE60C25A-EB74-40C4-8B66-2A11F10FD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0.01258</cdr:x>
      <cdr:y>0.02283</cdr:y>
    </cdr:from>
    <cdr:to>
      <cdr:x>0.16886</cdr:x>
      <cdr:y>0.14584</cdr:y>
    </cdr:to>
    <cdr:sp macro="" textlink="">
      <cdr:nvSpPr>
        <cdr:cNvPr id="2" name="TextBox 3"/>
        <cdr:cNvSpPr txBox="1"/>
      </cdr:nvSpPr>
      <cdr:spPr>
        <a:xfrm xmlns:a="http://schemas.openxmlformats.org/drawingml/2006/main">
          <a:off x="50806" y="49102"/>
          <a:ext cx="631135"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100" b="1"/>
            <a:t>No 50%</a:t>
          </a:r>
        </a:p>
      </cdr:txBody>
    </cdr:sp>
  </cdr:relSizeAnchor>
  <cdr:relSizeAnchor xmlns:cdr="http://schemas.openxmlformats.org/drawingml/2006/chartDrawing">
    <cdr:from>
      <cdr:x>0.72107</cdr:x>
      <cdr:y>0.72146</cdr:y>
    </cdr:from>
    <cdr:to>
      <cdr:x>0.86064</cdr:x>
      <cdr:y>0.84447</cdr:y>
    </cdr:to>
    <cdr:sp macro="" textlink="">
      <cdr:nvSpPr>
        <cdr:cNvPr id="3" name="TextBox 2"/>
        <cdr:cNvSpPr txBox="1"/>
      </cdr:nvSpPr>
      <cdr:spPr>
        <a:xfrm xmlns:a="http://schemas.openxmlformats.org/drawingml/2006/main">
          <a:off x="2912113" y="1551676"/>
          <a:ext cx="563680"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GB" sz="1100" b="1"/>
            <a:t>Si 50%</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1114425</xdr:colOff>
      <xdr:row>7</xdr:row>
      <xdr:rowOff>38100</xdr:rowOff>
    </xdr:from>
    <xdr:to>
      <xdr:col>10</xdr:col>
      <xdr:colOff>342900</xdr:colOff>
      <xdr:row>28</xdr:row>
      <xdr:rowOff>76200</xdr:rowOff>
    </xdr:to>
    <xdr:graphicFrame macro="">
      <xdr:nvGraphicFramePr>
        <xdr:cNvPr id="2" name="Chart 1">
          <a:extLst>
            <a:ext uri="{FF2B5EF4-FFF2-40B4-BE49-F238E27FC236}">
              <a16:creationId xmlns:a16="http://schemas.microsoft.com/office/drawing/2014/main" xmlns="" id="{5D9F7B7C-1A19-4F6B-81B6-C825463E8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0.42829</cdr:x>
      <cdr:y>0.80188</cdr:y>
    </cdr:from>
    <cdr:to>
      <cdr:x>0.60734</cdr:x>
      <cdr:y>0.9584</cdr:y>
    </cdr:to>
    <cdr:sp macro="" textlink="">
      <cdr:nvSpPr>
        <cdr:cNvPr id="3" name="TextBox 2"/>
        <cdr:cNvSpPr txBox="1"/>
      </cdr:nvSpPr>
      <cdr:spPr>
        <a:xfrm xmlns:a="http://schemas.openxmlformats.org/drawingml/2006/main">
          <a:off x="3199931" y="2754230"/>
          <a:ext cx="1337780" cy="53761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GB" sz="1100"/>
            <a:t>3 a</a:t>
          </a:r>
          <a:r>
            <a:rPr lang="en-GB" sz="1100" baseline="0"/>
            <a:t> </a:t>
          </a:r>
          <a:r>
            <a:rPr lang="en-GB" sz="1100"/>
            <a:t>6 </a:t>
          </a:r>
        </a:p>
        <a:p xmlns:a="http://schemas.openxmlformats.org/drawingml/2006/main">
          <a:pPr algn="ctr"/>
          <a:r>
            <a:rPr lang="en-GB" sz="1100"/>
            <a:t>meses</a:t>
          </a:r>
        </a:p>
      </cdr:txBody>
    </cdr:sp>
  </cdr:relSizeAnchor>
  <cdr:relSizeAnchor xmlns:cdr="http://schemas.openxmlformats.org/drawingml/2006/chartDrawing">
    <cdr:from>
      <cdr:x>0.59628</cdr:x>
      <cdr:y>0.8646</cdr:y>
    </cdr:from>
    <cdr:to>
      <cdr:x>0.68215</cdr:x>
      <cdr:y>0.91255</cdr:y>
    </cdr:to>
    <cdr:sp macro="" textlink="">
      <cdr:nvSpPr>
        <cdr:cNvPr id="4" name="TextBox 3"/>
        <cdr:cNvSpPr txBox="1"/>
      </cdr:nvSpPr>
      <cdr:spPr>
        <a:xfrm xmlns:a="http://schemas.openxmlformats.org/drawingml/2006/main">
          <a:off x="3214647" y="2919414"/>
          <a:ext cx="462925" cy="161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a:p>
      </cdr:txBody>
    </cdr:sp>
  </cdr:relSizeAnchor>
  <cdr:relSizeAnchor xmlns:cdr="http://schemas.openxmlformats.org/drawingml/2006/chartDrawing">
    <cdr:from>
      <cdr:x>0.54693</cdr:x>
      <cdr:y>0.80858</cdr:y>
    </cdr:from>
    <cdr:to>
      <cdr:x>0.75364</cdr:x>
      <cdr:y>0.9185</cdr:y>
    </cdr:to>
    <cdr:sp macro="" textlink="">
      <cdr:nvSpPr>
        <cdr:cNvPr id="5" name="TextBox 1"/>
        <cdr:cNvSpPr txBox="1"/>
      </cdr:nvSpPr>
      <cdr:spPr>
        <a:xfrm xmlns:a="http://schemas.openxmlformats.org/drawingml/2006/main">
          <a:off x="3643499" y="3154639"/>
          <a:ext cx="1377058" cy="42884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t>    7</a:t>
          </a:r>
          <a:r>
            <a:rPr lang="en-GB" sz="1100" baseline="0"/>
            <a:t> a 12</a:t>
          </a:r>
        </a:p>
        <a:p xmlns:a="http://schemas.openxmlformats.org/drawingml/2006/main">
          <a:pPr algn="ctr"/>
          <a:r>
            <a:rPr lang="en-GB" sz="1100" baseline="0"/>
            <a:t> meses</a:t>
          </a:r>
          <a:endParaRPr lang="en-GB" sz="1100"/>
        </a:p>
      </cdr:txBody>
    </cdr:sp>
  </cdr:relSizeAnchor>
  <cdr:relSizeAnchor xmlns:cdr="http://schemas.openxmlformats.org/drawingml/2006/chartDrawing">
    <cdr:from>
      <cdr:x>0.32332</cdr:x>
      <cdr:y>0.7292</cdr:y>
    </cdr:from>
    <cdr:to>
      <cdr:x>0.49293</cdr:x>
      <cdr:y>1</cdr:y>
    </cdr:to>
    <cdr:sp macro="" textlink="">
      <cdr:nvSpPr>
        <cdr:cNvPr id="6" name="TextBox 5"/>
        <cdr:cNvSpPr txBox="1"/>
      </cdr:nvSpPr>
      <cdr:spPr>
        <a:xfrm xmlns:a="http://schemas.openxmlformats.org/drawingml/2006/main">
          <a:off x="1743076" y="29575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0.73634</cdr:x>
      <cdr:y>0.7979</cdr:y>
    </cdr:from>
    <cdr:to>
      <cdr:x>0.85702</cdr:x>
      <cdr:y>0.93164</cdr:y>
    </cdr:to>
    <cdr:sp macro="" textlink="">
      <cdr:nvSpPr>
        <cdr:cNvPr id="8" name="TextBox 1"/>
        <cdr:cNvSpPr txBox="1"/>
      </cdr:nvSpPr>
      <cdr:spPr>
        <a:xfrm xmlns:a="http://schemas.openxmlformats.org/drawingml/2006/main">
          <a:off x="4905358" y="3112962"/>
          <a:ext cx="803928" cy="5217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t>Más de </a:t>
          </a:r>
          <a:r>
            <a:rPr lang="en-GB" sz="1100" baseline="0"/>
            <a:t>12 meses </a:t>
          </a:r>
          <a:endParaRPr lang="en-GB" sz="1100"/>
        </a:p>
      </cdr:txBody>
    </cdr:sp>
  </cdr:relSizeAnchor>
  <cdr:relSizeAnchor xmlns:cdr="http://schemas.openxmlformats.org/drawingml/2006/chartDrawing">
    <cdr:from>
      <cdr:x>0.32332</cdr:x>
      <cdr:y>0.7292</cdr:y>
    </cdr:from>
    <cdr:to>
      <cdr:x>0.49293</cdr:x>
      <cdr:y>1</cdr:y>
    </cdr:to>
    <cdr:sp macro="" textlink="">
      <cdr:nvSpPr>
        <cdr:cNvPr id="9" name="TextBox 5"/>
        <cdr:cNvSpPr txBox="1"/>
      </cdr:nvSpPr>
      <cdr:spPr>
        <a:xfrm xmlns:a="http://schemas.openxmlformats.org/drawingml/2006/main">
          <a:off x="1743076" y="2957514"/>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dr:relSizeAnchor xmlns:cdr="http://schemas.openxmlformats.org/drawingml/2006/chartDrawing">
    <cdr:from>
      <cdr:x>0.15158</cdr:x>
      <cdr:y>0.81353</cdr:y>
    </cdr:from>
    <cdr:to>
      <cdr:x>0.30264</cdr:x>
      <cdr:y>0.89056</cdr:y>
    </cdr:to>
    <cdr:sp macro="" textlink="">
      <cdr:nvSpPr>
        <cdr:cNvPr id="10" name="TextBox 4"/>
        <cdr:cNvSpPr txBox="1"/>
      </cdr:nvSpPr>
      <cdr:spPr>
        <a:xfrm xmlns:a="http://schemas.openxmlformats.org/drawingml/2006/main">
          <a:off x="1132545" y="2794245"/>
          <a:ext cx="1128579" cy="26456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GB" sz="1100"/>
            <a:t>Menos de 1 mes</a:t>
          </a:r>
        </a:p>
      </cdr:txBody>
    </cdr:sp>
  </cdr:relSizeAnchor>
  <cdr:relSizeAnchor xmlns:cdr="http://schemas.openxmlformats.org/drawingml/2006/chartDrawing">
    <cdr:from>
      <cdr:x>0.28395</cdr:x>
      <cdr:y>0.80635</cdr:y>
    </cdr:from>
    <cdr:to>
      <cdr:x>0.44933</cdr:x>
      <cdr:y>0.92129</cdr:y>
    </cdr:to>
    <cdr:sp macro="" textlink="">
      <cdr:nvSpPr>
        <cdr:cNvPr id="11" name="TextBox 1"/>
        <cdr:cNvSpPr txBox="1"/>
      </cdr:nvSpPr>
      <cdr:spPr>
        <a:xfrm xmlns:a="http://schemas.openxmlformats.org/drawingml/2006/main">
          <a:off x="1891592" y="3145927"/>
          <a:ext cx="1101726" cy="44843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t>1</a:t>
          </a:r>
          <a:r>
            <a:rPr lang="en-GB" sz="1100" baseline="0"/>
            <a:t> a</a:t>
          </a:r>
          <a:r>
            <a:rPr lang="en-GB" sz="1100"/>
            <a:t> 2 </a:t>
          </a:r>
        </a:p>
        <a:p xmlns:a="http://schemas.openxmlformats.org/drawingml/2006/main">
          <a:pPr algn="ctr"/>
          <a:r>
            <a:rPr lang="en-GB" sz="1100"/>
            <a:t>meses</a:t>
          </a:r>
        </a:p>
      </cdr:txBody>
    </cdr:sp>
  </cdr:relSizeAnchor>
  <cdr:relSizeAnchor xmlns:cdr="http://schemas.openxmlformats.org/drawingml/2006/chartDrawing">
    <cdr:from>
      <cdr:x>0.86417</cdr:x>
      <cdr:y>0.81868</cdr:y>
    </cdr:from>
    <cdr:to>
      <cdr:x>1</cdr:x>
      <cdr:y>0.95242</cdr:y>
    </cdr:to>
    <cdr:sp macro="" textlink="">
      <cdr:nvSpPr>
        <cdr:cNvPr id="12" name="TextBox 1"/>
        <cdr:cNvSpPr txBox="1"/>
      </cdr:nvSpPr>
      <cdr:spPr>
        <a:xfrm xmlns:a="http://schemas.openxmlformats.org/drawingml/2006/main">
          <a:off x="5756911" y="3194050"/>
          <a:ext cx="904875" cy="52177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baseline="0"/>
            <a:t>Más de 1 año o información no disponible</a:t>
          </a:r>
          <a:endParaRPr lang="en-GB" sz="1100"/>
        </a:p>
      </cdr:txBody>
    </cdr:sp>
  </cdr:relSizeAnchor>
</c:userShapes>
</file>

<file path=xl/drawings/drawing78.xml><?xml version="1.0" encoding="utf-8"?>
<xdr:wsDr xmlns:xdr="http://schemas.openxmlformats.org/drawingml/2006/spreadsheetDrawing" xmlns:a="http://schemas.openxmlformats.org/drawingml/2006/main">
  <xdr:twoCellAnchor>
    <xdr:from>
      <xdr:col>1</xdr:col>
      <xdr:colOff>114300</xdr:colOff>
      <xdr:row>8</xdr:row>
      <xdr:rowOff>95250</xdr:rowOff>
    </xdr:from>
    <xdr:to>
      <xdr:col>7</xdr:col>
      <xdr:colOff>771525</xdr:colOff>
      <xdr:row>27</xdr:row>
      <xdr:rowOff>133350</xdr:rowOff>
    </xdr:to>
    <xdr:graphicFrame macro="">
      <xdr:nvGraphicFramePr>
        <xdr:cNvPr id="2" name="Chart 1">
          <a:extLst>
            <a:ext uri="{FF2B5EF4-FFF2-40B4-BE49-F238E27FC236}">
              <a16:creationId xmlns:a16="http://schemas.microsoft.com/office/drawing/2014/main" xmlns="" id="{E80E21DC-A47A-4F07-A166-A2700EB472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4</xdr:col>
      <xdr:colOff>19050</xdr:colOff>
      <xdr:row>8</xdr:row>
      <xdr:rowOff>19050</xdr:rowOff>
    </xdr:from>
    <xdr:to>
      <xdr:col>14</xdr:col>
      <xdr:colOff>361950</xdr:colOff>
      <xdr:row>22</xdr:row>
      <xdr:rowOff>95250</xdr:rowOff>
    </xdr:to>
    <xdr:graphicFrame macro="">
      <xdr:nvGraphicFramePr>
        <xdr:cNvPr id="2" name="Chart 1">
          <a:extLst>
            <a:ext uri="{FF2B5EF4-FFF2-40B4-BE49-F238E27FC236}">
              <a16:creationId xmlns:a16="http://schemas.microsoft.com/office/drawing/2014/main" xmlns="" id="{78488D3B-4947-4034-B30D-F0E06299D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38100</xdr:colOff>
      <xdr:row>8</xdr:row>
      <xdr:rowOff>38100</xdr:rowOff>
    </xdr:from>
    <xdr:to>
      <xdr:col>7</xdr:col>
      <xdr:colOff>971550</xdr:colOff>
      <xdr:row>26</xdr:row>
      <xdr:rowOff>142875</xdr:rowOff>
    </xdr:to>
    <xdr:graphicFrame macro="">
      <xdr:nvGraphicFramePr>
        <xdr:cNvPr id="2" name="Chart 3">
          <a:extLst>
            <a:ext uri="{FF2B5EF4-FFF2-40B4-BE49-F238E27FC236}">
              <a16:creationId xmlns:a16="http://schemas.microsoft.com/office/drawing/2014/main" xmlns="" id="{17731500-E3FD-4B24-9681-5704396ED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1</xdr:col>
      <xdr:colOff>276225</xdr:colOff>
      <xdr:row>9</xdr:row>
      <xdr:rowOff>66675</xdr:rowOff>
    </xdr:from>
    <xdr:to>
      <xdr:col>13</xdr:col>
      <xdr:colOff>200025</xdr:colOff>
      <xdr:row>23</xdr:row>
      <xdr:rowOff>142875</xdr:rowOff>
    </xdr:to>
    <xdr:graphicFrame macro="">
      <xdr:nvGraphicFramePr>
        <xdr:cNvPr id="2" name="Chart 1">
          <a:extLst>
            <a:ext uri="{FF2B5EF4-FFF2-40B4-BE49-F238E27FC236}">
              <a16:creationId xmlns:a16="http://schemas.microsoft.com/office/drawing/2014/main" xmlns="" id="{D0574FB3-C608-4075-8D75-1FA4527DA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3</xdr:col>
      <xdr:colOff>171450</xdr:colOff>
      <xdr:row>8</xdr:row>
      <xdr:rowOff>142875</xdr:rowOff>
    </xdr:from>
    <xdr:to>
      <xdr:col>15</xdr:col>
      <xdr:colOff>381000</xdr:colOff>
      <xdr:row>23</xdr:row>
      <xdr:rowOff>28575</xdr:rowOff>
    </xdr:to>
    <xdr:graphicFrame macro="">
      <xdr:nvGraphicFramePr>
        <xdr:cNvPr id="2" name="Chart 1">
          <a:extLst>
            <a:ext uri="{FF2B5EF4-FFF2-40B4-BE49-F238E27FC236}">
              <a16:creationId xmlns:a16="http://schemas.microsoft.com/office/drawing/2014/main" xmlns="" id="{FA18F379-80C5-48A4-867D-602943A3D9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3</xdr:col>
      <xdr:colOff>400050</xdr:colOff>
      <xdr:row>9</xdr:row>
      <xdr:rowOff>0</xdr:rowOff>
    </xdr:from>
    <xdr:to>
      <xdr:col>14</xdr:col>
      <xdr:colOff>504825</xdr:colOff>
      <xdr:row>23</xdr:row>
      <xdr:rowOff>76200</xdr:rowOff>
    </xdr:to>
    <xdr:graphicFrame macro="">
      <xdr:nvGraphicFramePr>
        <xdr:cNvPr id="2" name="Chart 1">
          <a:extLst>
            <a:ext uri="{FF2B5EF4-FFF2-40B4-BE49-F238E27FC236}">
              <a16:creationId xmlns:a16="http://schemas.microsoft.com/office/drawing/2014/main" xmlns="" id="{DFA2809A-96DE-4E26-82C1-5C6DA7BE18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581025</xdr:colOff>
      <xdr:row>8</xdr:row>
      <xdr:rowOff>152400</xdr:rowOff>
    </xdr:from>
    <xdr:to>
      <xdr:col>12</xdr:col>
      <xdr:colOff>180975</xdr:colOff>
      <xdr:row>23</xdr:row>
      <xdr:rowOff>38100</xdr:rowOff>
    </xdr:to>
    <xdr:graphicFrame macro="">
      <xdr:nvGraphicFramePr>
        <xdr:cNvPr id="2" name="Chart 1">
          <a:extLst>
            <a:ext uri="{FF2B5EF4-FFF2-40B4-BE49-F238E27FC236}">
              <a16:creationId xmlns:a16="http://schemas.microsoft.com/office/drawing/2014/main" xmlns="" id="{0A0D74B5-91BC-42B5-8413-ADF43D6A68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23</xdr:row>
      <xdr:rowOff>0</xdr:rowOff>
    </xdr:from>
    <xdr:to>
      <xdr:col>11</xdr:col>
      <xdr:colOff>0</xdr:colOff>
      <xdr:row>27</xdr:row>
      <xdr:rowOff>0</xdr:rowOff>
    </xdr:to>
    <xdr:sp macro="" textlink="">
      <xdr:nvSpPr>
        <xdr:cNvPr id="2" name="TextBox 1">
          <a:extLst>
            <a:ext uri="{FF2B5EF4-FFF2-40B4-BE49-F238E27FC236}">
              <a16:creationId xmlns:a16="http://schemas.microsoft.com/office/drawing/2014/main" xmlns="" id="{ABBFA1C5-01D3-498D-B006-824D7578CD05}"/>
            </a:ext>
          </a:extLst>
        </xdr:cNvPr>
        <xdr:cNvSpPr txBox="1"/>
      </xdr:nvSpPr>
      <xdr:spPr>
        <a:xfrm>
          <a:off x="0" y="5128260"/>
          <a:ext cx="6964680" cy="670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i="1">
              <a:solidFill>
                <a:schemeClr val="dk1"/>
              </a:solidFill>
              <a:effectLst/>
              <a:latin typeface="Arial Narrow" panose="020B0606020202030204" pitchFamily="34" charset="0"/>
              <a:ea typeface="+mn-ea"/>
              <a:cs typeface="+mn-cs"/>
            </a:rPr>
            <a:t>Fuente</a:t>
          </a:r>
          <a:r>
            <a:rPr lang="en-GB" sz="800">
              <a:solidFill>
                <a:schemeClr val="dk1"/>
              </a:solidFill>
              <a:effectLst/>
              <a:latin typeface="Arial Narrow" panose="020B0606020202030204" pitchFamily="34" charset="0"/>
              <a:ea typeface="+mn-ea"/>
              <a:cs typeface="+mn-cs"/>
            </a:rPr>
            <a:t>:</a:t>
          </a:r>
          <a:r>
            <a:rPr lang="en-GB" sz="800" baseline="0">
              <a:solidFill>
                <a:schemeClr val="dk1"/>
              </a:solidFill>
              <a:effectLst/>
              <a:latin typeface="Arial Narrow" panose="020B0606020202030204" pitchFamily="34" charset="0"/>
              <a:ea typeface="+mn-ea"/>
              <a:cs typeface="+mn-cs"/>
            </a:rPr>
            <a:t> </a:t>
          </a:r>
          <a:r>
            <a:rPr lang="en-GB" sz="800">
              <a:solidFill>
                <a:schemeClr val="dk1"/>
              </a:solidFill>
              <a:effectLst/>
              <a:latin typeface="Arial Narrow" panose="020B0606020202030204" pitchFamily="34" charset="0"/>
              <a:ea typeface="+mn-ea"/>
              <a:cs typeface="+mn-cs"/>
            </a:rPr>
            <a:t>Indicadores de Política </a:t>
          </a:r>
          <a:r>
            <a:rPr kumimoji="0" lang="en-GB" sz="800" b="0" i="0" u="none" strike="noStrike" kern="0" cap="none" spc="0" normalizeH="0" baseline="0" noProof="0">
              <a:ln>
                <a:noFill/>
              </a:ln>
              <a:solidFill>
                <a:prstClr val="black"/>
              </a:solidFill>
              <a:effectLst/>
              <a:uLnTx/>
              <a:uFillTx/>
              <a:latin typeface="Arial Narrow" panose="020B0606020202030204" pitchFamily="34" charset="0"/>
              <a:ea typeface="+mn-ea"/>
              <a:cs typeface="+mn-cs"/>
            </a:rPr>
            <a:t>y Gobernanza </a:t>
          </a:r>
          <a:r>
            <a:rPr lang="en-GB" sz="800">
              <a:solidFill>
                <a:schemeClr val="dk1"/>
              </a:solidFill>
              <a:effectLst/>
              <a:latin typeface="Arial Narrow" panose="020B0606020202030204" pitchFamily="34" charset="0"/>
              <a:ea typeface="+mn-ea"/>
              <a:cs typeface="+mn-cs"/>
            </a:rPr>
            <a:t>Regulatoria de la OCDE para América Latina de 2016;</a:t>
          </a:r>
          <a:r>
            <a:rPr lang="en-GB" sz="800" baseline="0">
              <a:solidFill>
                <a:schemeClr val="dk1"/>
              </a:solidFill>
              <a:effectLst/>
              <a:latin typeface="Arial Narrow" panose="020B0606020202030204" pitchFamily="34" charset="0"/>
              <a:ea typeface="+mn-ea"/>
              <a:cs typeface="+mn-cs"/>
            </a:rPr>
            <a:t> Indicadores de Política</a:t>
          </a:r>
          <a:r>
            <a:rPr kumimoji="0" lang="en-GB" sz="800" b="0" i="0" u="none" strike="noStrike" kern="0" cap="none" spc="0" normalizeH="0" baseline="0" noProof="0">
              <a:ln>
                <a:noFill/>
              </a:ln>
              <a:solidFill>
                <a:prstClr val="black"/>
              </a:solidFill>
              <a:effectLst/>
              <a:uLnTx/>
              <a:uFillTx/>
              <a:latin typeface="Arial Narrow" panose="020B0606020202030204" pitchFamily="34" charset="0"/>
              <a:ea typeface="+mn-ea"/>
              <a:cs typeface="+mn-cs"/>
            </a:rPr>
            <a:t> y Gobernanza</a:t>
          </a:r>
          <a:r>
            <a:rPr lang="en-GB" sz="800" baseline="0">
              <a:solidFill>
                <a:schemeClr val="dk1"/>
              </a:solidFill>
              <a:effectLst/>
              <a:latin typeface="Arial Narrow" panose="020B0606020202030204" pitchFamily="34" charset="0"/>
              <a:ea typeface="+mn-ea"/>
              <a:cs typeface="+mn-cs"/>
            </a:rPr>
            <a:t> Regulatoria de la OCDE 2015, </a:t>
          </a:r>
          <a:r>
            <a:rPr lang="en-GB" sz="800" u="sng">
              <a:solidFill>
                <a:schemeClr val="dk1"/>
              </a:solidFill>
              <a:effectLst/>
              <a:latin typeface="Arial Narrow" panose="020B0606020202030204" pitchFamily="34" charset="0"/>
              <a:ea typeface="+mn-ea"/>
              <a:cs typeface="+mn-cs"/>
              <a:hlinkClick xmlns:r="http://schemas.openxmlformats.org/officeDocument/2006/relationships" r:id=""/>
            </a:rPr>
            <a:t>www.oecd.org/gov/regulatory-policy/indicators-regulatory-policy-and-governance.htm</a:t>
          </a:r>
          <a:r>
            <a:rPr lang="en-GB" sz="800" u="none">
              <a:solidFill>
                <a:schemeClr val="dk1"/>
              </a:solidFill>
              <a:effectLst/>
              <a:latin typeface="Arial Narrow" panose="020B0606020202030204" pitchFamily="34" charset="0"/>
              <a:ea typeface="+mn-ea"/>
              <a:cs typeface="+mn-cs"/>
            </a:rPr>
            <a:t>.</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38100</xdr:colOff>
      <xdr:row>6</xdr:row>
      <xdr:rowOff>152400</xdr:rowOff>
    </xdr:from>
    <xdr:to>
      <xdr:col>2</xdr:col>
      <xdr:colOff>1285875</xdr:colOff>
      <xdr:row>22</xdr:row>
      <xdr:rowOff>114300</xdr:rowOff>
    </xdr:to>
    <xdr:graphicFrame macro="">
      <xdr:nvGraphicFramePr>
        <xdr:cNvPr id="2" name="Chart 1">
          <a:extLst>
            <a:ext uri="{FF2B5EF4-FFF2-40B4-BE49-F238E27FC236}">
              <a16:creationId xmlns:a16="http://schemas.microsoft.com/office/drawing/2014/main" xmlns="" id="{AD31D3AC-FB8D-494A-99B1-9AE3715013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xdr:rowOff>
    </xdr:from>
    <xdr:to>
      <xdr:col>3</xdr:col>
      <xdr:colOff>0</xdr:colOff>
      <xdr:row>26</xdr:row>
      <xdr:rowOff>0</xdr:rowOff>
    </xdr:to>
    <xdr:sp macro="" textlink="">
      <xdr:nvSpPr>
        <xdr:cNvPr id="3" name="TextBox 2">
          <a:extLst>
            <a:ext uri="{FF2B5EF4-FFF2-40B4-BE49-F238E27FC236}">
              <a16:creationId xmlns:a16="http://schemas.microsoft.com/office/drawing/2014/main" xmlns="" id="{91835369-74A8-4E1B-B40C-BAB14FB7465D}"/>
            </a:ext>
          </a:extLst>
        </xdr:cNvPr>
        <xdr:cNvSpPr txBox="1"/>
      </xdr:nvSpPr>
      <xdr:spPr>
        <a:xfrm>
          <a:off x="0" y="4069081"/>
          <a:ext cx="6187440" cy="5029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800" b="0" i="1" u="none" strike="noStrike" kern="0" cap="none" spc="0" normalizeH="0" baseline="0" noProof="0">
              <a:ln>
                <a:noFill/>
              </a:ln>
              <a:solidFill>
                <a:prstClr val="black"/>
              </a:solidFill>
              <a:effectLst/>
              <a:uLnTx/>
              <a:uFillTx/>
              <a:latin typeface="Arial Narrow" panose="020B0606020202030204" pitchFamily="34" charset="0"/>
              <a:ea typeface="+mn-ea"/>
              <a:cs typeface="+mn-cs"/>
            </a:rPr>
            <a:t>Fuente</a:t>
          </a:r>
          <a:r>
            <a:rPr kumimoji="0" lang="en-GB" sz="800" b="0" i="0" u="none" strike="noStrike" kern="0" cap="none" spc="0" normalizeH="0" baseline="0" noProof="0">
              <a:ln>
                <a:noFill/>
              </a:ln>
              <a:solidFill>
                <a:prstClr val="black"/>
              </a:solidFill>
              <a:effectLst/>
              <a:uLnTx/>
              <a:uFillTx/>
              <a:latin typeface="Arial Narrow" panose="020B0606020202030204" pitchFamily="34" charset="0"/>
              <a:ea typeface="+mn-ea"/>
              <a:cs typeface="+mn-cs"/>
            </a:rPr>
            <a:t>: Indicadores de Política y Gobernanza Regulatoria de la OCDE para América Latina de 2016, </a:t>
          </a:r>
          <a:r>
            <a:rPr kumimoji="0" lang="en-GB" sz="800" b="0" i="0" u="sng" strike="noStrike" kern="0" cap="none" spc="0" normalizeH="0" baseline="0" noProof="0">
              <a:ln>
                <a:noFill/>
              </a:ln>
              <a:solidFill>
                <a:prstClr val="black"/>
              </a:solidFill>
              <a:effectLst/>
              <a:uLnTx/>
              <a:uFillTx/>
              <a:latin typeface="Arial Narrow" panose="020B0606020202030204" pitchFamily="34" charset="0"/>
              <a:ea typeface="+mn-ea"/>
              <a:cs typeface="+mn-cs"/>
              <a:hlinkClick xmlns:r="http://schemas.openxmlformats.org/officeDocument/2006/relationships" r:id=""/>
            </a:rPr>
            <a:t>www.oecd.org/gov/regulatory-policy/indicators-regulatory-policy-and-governance.htm</a:t>
          </a:r>
          <a:r>
            <a:rPr kumimoji="0" lang="en-GB" sz="800" b="0" i="0" u="none" strike="noStrike" kern="0" cap="none" spc="0" normalizeH="0" baseline="0" noProof="0">
              <a:ln>
                <a:noFill/>
              </a:ln>
              <a:solidFill>
                <a:prstClr val="black"/>
              </a:solidFill>
              <a:effectLst/>
              <a:uLnTx/>
              <a:uFillTx/>
              <a:latin typeface="Arial Narrow" panose="020B0606020202030204" pitchFamily="34" charset="0"/>
              <a:ea typeface="+mn-ea"/>
              <a:cs typeface="+mn-cs"/>
            </a:rPr>
            <a:t>.</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0.82946</cdr:x>
      <cdr:y>0.73956</cdr:y>
    </cdr:from>
    <cdr:to>
      <cdr:x>0.92554</cdr:x>
      <cdr:y>0.84228</cdr:y>
    </cdr:to>
    <cdr:sp macro="" textlink="">
      <cdr:nvSpPr>
        <cdr:cNvPr id="4" name="TextBox 3"/>
        <cdr:cNvSpPr txBox="1"/>
      </cdr:nvSpPr>
      <cdr:spPr>
        <a:xfrm xmlns:a="http://schemas.openxmlformats.org/drawingml/2006/main">
          <a:off x="4605265" y="1885950"/>
          <a:ext cx="533473" cy="261937"/>
        </a:xfrm>
        <a:prstGeom xmlns:a="http://schemas.openxmlformats.org/drawingml/2006/main" prst="rect">
          <a:avLst/>
        </a:prstGeom>
        <a:ln xmlns:a="http://schemas.openxmlformats.org/drawingml/2006/main" w="6350">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GB" sz="750">
              <a:latin typeface="Arial Narrow" panose="020B0606020202030204" pitchFamily="34" charset="0"/>
            </a:rPr>
            <a:t>COL</a:t>
          </a:r>
        </a:p>
      </cdr:txBody>
    </cdr:sp>
  </cdr:relSizeAnchor>
  <cdr:relSizeAnchor xmlns:cdr="http://schemas.openxmlformats.org/drawingml/2006/chartDrawing">
    <cdr:from>
      <cdr:x>0.10686</cdr:x>
      <cdr:y>0.32599</cdr:y>
    </cdr:from>
    <cdr:to>
      <cdr:x>0.20296</cdr:x>
      <cdr:y>0.429</cdr:y>
    </cdr:to>
    <cdr:sp macro="" textlink="">
      <cdr:nvSpPr>
        <cdr:cNvPr id="5" name="TextBox 1"/>
        <cdr:cNvSpPr txBox="1"/>
      </cdr:nvSpPr>
      <cdr:spPr>
        <a:xfrm xmlns:a="http://schemas.openxmlformats.org/drawingml/2006/main">
          <a:off x="593240" y="828944"/>
          <a:ext cx="533473" cy="261937"/>
        </a:xfrm>
        <a:prstGeom xmlns:a="http://schemas.openxmlformats.org/drawingml/2006/main" prst="rect">
          <a:avLst/>
        </a:prstGeom>
        <a:ln xmlns:a="http://schemas.openxmlformats.org/drawingml/2006/main" w="635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a:latin typeface="Arial Narrow" panose="020B0606020202030204" pitchFamily="34" charset="0"/>
            </a:rPr>
            <a:t>BRA</a:t>
          </a:r>
        </a:p>
      </cdr:txBody>
    </cdr:sp>
  </cdr:relSizeAnchor>
  <cdr:relSizeAnchor xmlns:cdr="http://schemas.openxmlformats.org/drawingml/2006/chartDrawing">
    <cdr:from>
      <cdr:x>0.10686</cdr:x>
      <cdr:y>0.43011</cdr:y>
    </cdr:from>
    <cdr:to>
      <cdr:x>0.20296</cdr:x>
      <cdr:y>0.53312</cdr:y>
    </cdr:to>
    <cdr:sp macro="" textlink="">
      <cdr:nvSpPr>
        <cdr:cNvPr id="6" name="TextBox 1"/>
        <cdr:cNvSpPr txBox="1"/>
      </cdr:nvSpPr>
      <cdr:spPr>
        <a:xfrm xmlns:a="http://schemas.openxmlformats.org/drawingml/2006/main">
          <a:off x="593240" y="1093706"/>
          <a:ext cx="533473" cy="261937"/>
        </a:xfrm>
        <a:prstGeom xmlns:a="http://schemas.openxmlformats.org/drawingml/2006/main" prst="rect">
          <a:avLst/>
        </a:prstGeom>
        <a:ln xmlns:a="http://schemas.openxmlformats.org/drawingml/2006/main" w="635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a:latin typeface="Arial Narrow" panose="020B0606020202030204" pitchFamily="34" charset="0"/>
            </a:rPr>
            <a:t>COL</a:t>
          </a:r>
        </a:p>
      </cdr:txBody>
    </cdr:sp>
  </cdr:relSizeAnchor>
  <cdr:relSizeAnchor xmlns:cdr="http://schemas.openxmlformats.org/drawingml/2006/chartDrawing">
    <cdr:from>
      <cdr:x>0.10686</cdr:x>
      <cdr:y>0.53423</cdr:y>
    </cdr:from>
    <cdr:to>
      <cdr:x>0.20296</cdr:x>
      <cdr:y>0.63724</cdr:y>
    </cdr:to>
    <cdr:sp macro="" textlink="">
      <cdr:nvSpPr>
        <cdr:cNvPr id="7" name="TextBox 1"/>
        <cdr:cNvSpPr txBox="1"/>
      </cdr:nvSpPr>
      <cdr:spPr>
        <a:xfrm xmlns:a="http://schemas.openxmlformats.org/drawingml/2006/main">
          <a:off x="593241" y="1358469"/>
          <a:ext cx="533473" cy="261937"/>
        </a:xfrm>
        <a:prstGeom xmlns:a="http://schemas.openxmlformats.org/drawingml/2006/main" prst="rect">
          <a:avLst/>
        </a:prstGeom>
        <a:ln xmlns:a="http://schemas.openxmlformats.org/drawingml/2006/main" w="635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a:latin typeface="Arial Narrow" panose="020B0606020202030204" pitchFamily="34" charset="0"/>
            </a:rPr>
            <a:t>CRI</a:t>
          </a:r>
        </a:p>
      </cdr:txBody>
    </cdr:sp>
  </cdr:relSizeAnchor>
  <cdr:relSizeAnchor xmlns:cdr="http://schemas.openxmlformats.org/drawingml/2006/chartDrawing">
    <cdr:from>
      <cdr:x>0.10686</cdr:x>
      <cdr:y>0.63709</cdr:y>
    </cdr:from>
    <cdr:to>
      <cdr:x>0.20296</cdr:x>
      <cdr:y>0.7401</cdr:y>
    </cdr:to>
    <cdr:sp macro="" textlink="">
      <cdr:nvSpPr>
        <cdr:cNvPr id="8" name="TextBox 1"/>
        <cdr:cNvSpPr txBox="1"/>
      </cdr:nvSpPr>
      <cdr:spPr>
        <a:xfrm xmlns:a="http://schemas.openxmlformats.org/drawingml/2006/main">
          <a:off x="593241" y="1620004"/>
          <a:ext cx="533473" cy="261937"/>
        </a:xfrm>
        <a:prstGeom xmlns:a="http://schemas.openxmlformats.org/drawingml/2006/main" prst="rect">
          <a:avLst/>
        </a:prstGeom>
        <a:ln xmlns:a="http://schemas.openxmlformats.org/drawingml/2006/main" w="635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a:latin typeface="Arial Narrow" panose="020B0606020202030204" pitchFamily="34" charset="0"/>
            </a:rPr>
            <a:t>ECU</a:t>
          </a:r>
        </a:p>
      </cdr:txBody>
    </cdr:sp>
  </cdr:relSizeAnchor>
  <cdr:relSizeAnchor xmlns:cdr="http://schemas.openxmlformats.org/drawingml/2006/chartDrawing">
    <cdr:from>
      <cdr:x>0.10686</cdr:x>
      <cdr:y>0.73994</cdr:y>
    </cdr:from>
    <cdr:to>
      <cdr:x>0.20296</cdr:x>
      <cdr:y>0.84295</cdr:y>
    </cdr:to>
    <cdr:sp macro="" textlink="">
      <cdr:nvSpPr>
        <cdr:cNvPr id="9" name="TextBox 1"/>
        <cdr:cNvSpPr txBox="1"/>
      </cdr:nvSpPr>
      <cdr:spPr>
        <a:xfrm xmlns:a="http://schemas.openxmlformats.org/drawingml/2006/main">
          <a:off x="593241" y="1881537"/>
          <a:ext cx="533473" cy="261937"/>
        </a:xfrm>
        <a:prstGeom xmlns:a="http://schemas.openxmlformats.org/drawingml/2006/main" prst="rect">
          <a:avLst/>
        </a:prstGeom>
        <a:ln xmlns:a="http://schemas.openxmlformats.org/drawingml/2006/main" w="635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a:latin typeface="Arial Narrow" panose="020B0606020202030204" pitchFamily="34" charset="0"/>
            </a:rPr>
            <a:t>MEX</a:t>
          </a:r>
        </a:p>
      </cdr:txBody>
    </cdr:sp>
  </cdr:relSizeAnchor>
  <cdr:relSizeAnchor xmlns:cdr="http://schemas.openxmlformats.org/drawingml/2006/chartDrawing">
    <cdr:from>
      <cdr:x>0.34824</cdr:x>
      <cdr:y>0.63709</cdr:y>
    </cdr:from>
    <cdr:to>
      <cdr:x>0.44434</cdr:x>
      <cdr:y>0.7401</cdr:y>
    </cdr:to>
    <cdr:sp macro="" textlink="">
      <cdr:nvSpPr>
        <cdr:cNvPr id="10" name="TextBox 1"/>
        <cdr:cNvSpPr txBox="1"/>
      </cdr:nvSpPr>
      <cdr:spPr>
        <a:xfrm xmlns:a="http://schemas.openxmlformats.org/drawingml/2006/main">
          <a:off x="1933198" y="1620004"/>
          <a:ext cx="533473" cy="261937"/>
        </a:xfrm>
        <a:prstGeom xmlns:a="http://schemas.openxmlformats.org/drawingml/2006/main" prst="rect">
          <a:avLst/>
        </a:prstGeom>
        <a:ln xmlns:a="http://schemas.openxmlformats.org/drawingml/2006/main" w="635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a:latin typeface="Arial Narrow" panose="020B0606020202030204" pitchFamily="34" charset="0"/>
            </a:rPr>
            <a:t>BRA</a:t>
          </a:r>
        </a:p>
      </cdr:txBody>
    </cdr:sp>
  </cdr:relSizeAnchor>
  <cdr:relSizeAnchor xmlns:cdr="http://schemas.openxmlformats.org/drawingml/2006/chartDrawing">
    <cdr:from>
      <cdr:x>0.34824</cdr:x>
      <cdr:y>0.73994</cdr:y>
    </cdr:from>
    <cdr:to>
      <cdr:x>0.44434</cdr:x>
      <cdr:y>0.84295</cdr:y>
    </cdr:to>
    <cdr:sp macro="" textlink="">
      <cdr:nvSpPr>
        <cdr:cNvPr id="11" name="TextBox 1"/>
        <cdr:cNvSpPr txBox="1"/>
      </cdr:nvSpPr>
      <cdr:spPr>
        <a:xfrm xmlns:a="http://schemas.openxmlformats.org/drawingml/2006/main">
          <a:off x="1933198" y="1881537"/>
          <a:ext cx="533473" cy="261937"/>
        </a:xfrm>
        <a:prstGeom xmlns:a="http://schemas.openxmlformats.org/drawingml/2006/main" prst="rect">
          <a:avLst/>
        </a:prstGeom>
        <a:ln xmlns:a="http://schemas.openxmlformats.org/drawingml/2006/main" w="635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a:latin typeface="Arial Narrow" panose="020B0606020202030204" pitchFamily="34" charset="0"/>
            </a:rPr>
            <a:t>ECU</a:t>
          </a:r>
        </a:p>
      </cdr:txBody>
    </cdr:sp>
  </cdr:relSizeAnchor>
  <cdr:relSizeAnchor xmlns:cdr="http://schemas.openxmlformats.org/drawingml/2006/chartDrawing">
    <cdr:from>
      <cdr:x>0.58787</cdr:x>
      <cdr:y>0.63709</cdr:y>
    </cdr:from>
    <cdr:to>
      <cdr:x>0.68397</cdr:x>
      <cdr:y>0.7401</cdr:y>
    </cdr:to>
    <cdr:sp macro="" textlink="">
      <cdr:nvSpPr>
        <cdr:cNvPr id="12" name="TextBox 1"/>
        <cdr:cNvSpPr txBox="1"/>
      </cdr:nvSpPr>
      <cdr:spPr>
        <a:xfrm xmlns:a="http://schemas.openxmlformats.org/drawingml/2006/main">
          <a:off x="3263470" y="1620003"/>
          <a:ext cx="533473" cy="261937"/>
        </a:xfrm>
        <a:prstGeom xmlns:a="http://schemas.openxmlformats.org/drawingml/2006/main" prst="rect">
          <a:avLst/>
        </a:prstGeom>
        <a:ln xmlns:a="http://schemas.openxmlformats.org/drawingml/2006/main" w="635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a:latin typeface="Arial Narrow" panose="020B0606020202030204" pitchFamily="34" charset="0"/>
            </a:rPr>
            <a:t>CRI</a:t>
          </a:r>
        </a:p>
      </cdr:txBody>
    </cdr:sp>
  </cdr:relSizeAnchor>
  <cdr:relSizeAnchor xmlns:cdr="http://schemas.openxmlformats.org/drawingml/2006/chartDrawing">
    <cdr:from>
      <cdr:x>0.58787</cdr:x>
      <cdr:y>0.73994</cdr:y>
    </cdr:from>
    <cdr:to>
      <cdr:x>0.68397</cdr:x>
      <cdr:y>0.84295</cdr:y>
    </cdr:to>
    <cdr:sp macro="" textlink="">
      <cdr:nvSpPr>
        <cdr:cNvPr id="13" name="TextBox 1"/>
        <cdr:cNvSpPr txBox="1"/>
      </cdr:nvSpPr>
      <cdr:spPr>
        <a:xfrm xmlns:a="http://schemas.openxmlformats.org/drawingml/2006/main">
          <a:off x="3263470" y="1881536"/>
          <a:ext cx="533473" cy="261937"/>
        </a:xfrm>
        <a:prstGeom xmlns:a="http://schemas.openxmlformats.org/drawingml/2006/main" prst="rect">
          <a:avLst/>
        </a:prstGeom>
        <a:ln xmlns:a="http://schemas.openxmlformats.org/drawingml/2006/main" w="6350">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a:latin typeface="Arial Narrow" panose="020B0606020202030204" pitchFamily="34" charset="0"/>
            </a:rPr>
            <a:t>MEX</a:t>
          </a:r>
        </a:p>
      </cdr:txBody>
    </cdr:sp>
  </cdr:relSizeAnchor>
  <cdr:relSizeAnchor xmlns:cdr="http://schemas.openxmlformats.org/drawingml/2006/chartDrawing">
    <cdr:from>
      <cdr:x>0.10733</cdr:x>
      <cdr:y>0.42574</cdr:y>
    </cdr:from>
    <cdr:to>
      <cdr:x>0.20298</cdr:x>
      <cdr:y>0.42574</cdr:y>
    </cdr:to>
    <cdr:cxnSp macro="">
      <cdr:nvCxnSpPr>
        <cdr:cNvPr id="15" name="Straight Connector 14">
          <a:extLst xmlns:a="http://schemas.openxmlformats.org/drawingml/2006/main">
            <a:ext uri="{FF2B5EF4-FFF2-40B4-BE49-F238E27FC236}">
              <a16:creationId xmlns:a16="http://schemas.microsoft.com/office/drawing/2014/main" xmlns="" id="{8C57F1E9-9EAB-4369-B3E3-194CF8E124D6}"/>
            </a:ext>
          </a:extLst>
        </cdr:cNvPr>
        <cdr:cNvCxnSpPr/>
      </cdr:nvCxnSpPr>
      <cdr:spPr>
        <a:xfrm xmlns:a="http://schemas.openxmlformats.org/drawingml/2006/main">
          <a:off x="595994" y="1078568"/>
          <a:ext cx="531124"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0.10795</cdr:x>
      <cdr:y>0.53344</cdr:y>
    </cdr:from>
    <cdr:to>
      <cdr:x>0.20361</cdr:x>
      <cdr:y>0.53344</cdr:y>
    </cdr:to>
    <cdr:cxnSp macro="">
      <cdr:nvCxnSpPr>
        <cdr:cNvPr id="20" name="Straight Connector 19">
          <a:extLst xmlns:a="http://schemas.openxmlformats.org/drawingml/2006/main">
            <a:ext uri="{FF2B5EF4-FFF2-40B4-BE49-F238E27FC236}">
              <a16:creationId xmlns:a16="http://schemas.microsoft.com/office/drawing/2014/main" xmlns="" id="{0569330E-9D12-464D-A664-C18425CD20D9}"/>
            </a:ext>
          </a:extLst>
        </cdr:cNvPr>
        <cdr:cNvCxnSpPr/>
      </cdr:nvCxnSpPr>
      <cdr:spPr>
        <a:xfrm xmlns:a="http://schemas.openxmlformats.org/drawingml/2006/main">
          <a:off x="599447" y="1351406"/>
          <a:ext cx="531124"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0.10795</cdr:x>
      <cdr:y>0.63526</cdr:y>
    </cdr:from>
    <cdr:to>
      <cdr:x>0.20361</cdr:x>
      <cdr:y>0.63526</cdr:y>
    </cdr:to>
    <cdr:cxnSp macro="">
      <cdr:nvCxnSpPr>
        <cdr:cNvPr id="26" name="Straight Connector 25">
          <a:extLst xmlns:a="http://schemas.openxmlformats.org/drawingml/2006/main">
            <a:ext uri="{FF2B5EF4-FFF2-40B4-BE49-F238E27FC236}">
              <a16:creationId xmlns:a16="http://schemas.microsoft.com/office/drawing/2014/main" xmlns="" id="{2E0A7290-6663-4761-8289-669E5620C2D5}"/>
            </a:ext>
          </a:extLst>
        </cdr:cNvPr>
        <cdr:cNvCxnSpPr/>
      </cdr:nvCxnSpPr>
      <cdr:spPr>
        <a:xfrm xmlns:a="http://schemas.openxmlformats.org/drawingml/2006/main">
          <a:off x="599447" y="1609372"/>
          <a:ext cx="531124"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0.10799</cdr:x>
      <cdr:y>0.74354</cdr:y>
    </cdr:from>
    <cdr:to>
      <cdr:x>0.20364</cdr:x>
      <cdr:y>0.74354</cdr:y>
    </cdr:to>
    <cdr:cxnSp macro="">
      <cdr:nvCxnSpPr>
        <cdr:cNvPr id="27" name="Straight Connector 26">
          <a:extLst xmlns:a="http://schemas.openxmlformats.org/drawingml/2006/main">
            <a:ext uri="{FF2B5EF4-FFF2-40B4-BE49-F238E27FC236}">
              <a16:creationId xmlns:a16="http://schemas.microsoft.com/office/drawing/2014/main" xmlns="" id="{215B8C23-D736-4255-9CA3-FE1458186BCE}"/>
            </a:ext>
          </a:extLst>
        </cdr:cNvPr>
        <cdr:cNvCxnSpPr/>
      </cdr:nvCxnSpPr>
      <cdr:spPr>
        <a:xfrm xmlns:a="http://schemas.openxmlformats.org/drawingml/2006/main">
          <a:off x="599555" y="1911278"/>
          <a:ext cx="531065"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0.34837</cdr:x>
      <cdr:y>0.74016</cdr:y>
    </cdr:from>
    <cdr:to>
      <cdr:x>0.44403</cdr:x>
      <cdr:y>0.74016</cdr:y>
    </cdr:to>
    <cdr:cxnSp macro="">
      <cdr:nvCxnSpPr>
        <cdr:cNvPr id="29" name="Straight Connector 28">
          <a:extLst xmlns:a="http://schemas.openxmlformats.org/drawingml/2006/main">
            <a:ext uri="{FF2B5EF4-FFF2-40B4-BE49-F238E27FC236}">
              <a16:creationId xmlns:a16="http://schemas.microsoft.com/office/drawing/2014/main" xmlns="" id="{EA5216C1-3FC9-4283-A426-5A5CE27BD51E}"/>
            </a:ext>
          </a:extLst>
        </cdr:cNvPr>
        <cdr:cNvCxnSpPr/>
      </cdr:nvCxnSpPr>
      <cdr:spPr>
        <a:xfrm xmlns:a="http://schemas.openxmlformats.org/drawingml/2006/main">
          <a:off x="1934441" y="1875108"/>
          <a:ext cx="531124"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0.58806</cdr:x>
      <cdr:y>0.74145</cdr:y>
    </cdr:from>
    <cdr:to>
      <cdr:x>0.68372</cdr:x>
      <cdr:y>0.74145</cdr:y>
    </cdr:to>
    <cdr:cxnSp macro="">
      <cdr:nvCxnSpPr>
        <cdr:cNvPr id="30" name="Straight Connector 29">
          <a:extLst xmlns:a="http://schemas.openxmlformats.org/drawingml/2006/main">
            <a:ext uri="{FF2B5EF4-FFF2-40B4-BE49-F238E27FC236}">
              <a16:creationId xmlns:a16="http://schemas.microsoft.com/office/drawing/2014/main" xmlns="" id="{6814CF16-DF6D-43B5-9277-1B7CF64E5620}"/>
            </a:ext>
          </a:extLst>
        </cdr:cNvPr>
        <cdr:cNvCxnSpPr/>
      </cdr:nvCxnSpPr>
      <cdr:spPr>
        <a:xfrm xmlns:a="http://schemas.openxmlformats.org/drawingml/2006/main">
          <a:off x="3264542" y="1885371"/>
          <a:ext cx="530988"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7.xml><?xml version="1.0" encoding="utf-8"?>
<xdr:wsDr xmlns:xdr="http://schemas.openxmlformats.org/drawingml/2006/spreadsheetDrawing" xmlns:a="http://schemas.openxmlformats.org/drawingml/2006/main">
  <xdr:twoCellAnchor>
    <xdr:from>
      <xdr:col>0</xdr:col>
      <xdr:colOff>0</xdr:colOff>
      <xdr:row>25</xdr:row>
      <xdr:rowOff>0</xdr:rowOff>
    </xdr:from>
    <xdr:to>
      <xdr:col>5</xdr:col>
      <xdr:colOff>0</xdr:colOff>
      <xdr:row>28</xdr:row>
      <xdr:rowOff>0</xdr:rowOff>
    </xdr:to>
    <xdr:sp macro="" textlink="">
      <xdr:nvSpPr>
        <xdr:cNvPr id="2" name="TextBox 1">
          <a:extLst>
            <a:ext uri="{FF2B5EF4-FFF2-40B4-BE49-F238E27FC236}">
              <a16:creationId xmlns:a16="http://schemas.microsoft.com/office/drawing/2014/main" xmlns="" id="{9A5A0DEA-7D01-4C03-8DD5-AE1E5A8D4265}"/>
            </a:ext>
          </a:extLst>
        </xdr:cNvPr>
        <xdr:cNvSpPr txBox="1"/>
      </xdr:nvSpPr>
      <xdr:spPr>
        <a:xfrm>
          <a:off x="0" y="4754880"/>
          <a:ext cx="850392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800" b="0" i="1" u="none" strike="noStrike" kern="0" cap="none" spc="0" normalizeH="0" baseline="0" noProof="0">
              <a:ln>
                <a:noFill/>
              </a:ln>
              <a:solidFill>
                <a:prstClr val="black"/>
              </a:solidFill>
              <a:effectLst/>
              <a:uLnTx/>
              <a:uFillTx/>
              <a:latin typeface="Arial Narrow" panose="020B0606020202030204" pitchFamily="34" charset="0"/>
              <a:ea typeface="+mn-ea"/>
              <a:cs typeface="+mn-cs"/>
            </a:rPr>
            <a:t>Fuente</a:t>
          </a:r>
          <a:r>
            <a:rPr kumimoji="0" lang="en-GB" sz="800" b="0" i="0" u="none" strike="noStrike" kern="0" cap="none" spc="0" normalizeH="0" baseline="0" noProof="0">
              <a:ln>
                <a:noFill/>
              </a:ln>
              <a:solidFill>
                <a:prstClr val="black"/>
              </a:solidFill>
              <a:effectLst/>
              <a:uLnTx/>
              <a:uFillTx/>
              <a:latin typeface="Arial Narrow" panose="020B0606020202030204" pitchFamily="34" charset="0"/>
              <a:ea typeface="+mn-ea"/>
              <a:cs typeface="+mn-cs"/>
            </a:rPr>
            <a:t>: Indicadores de Política y Gobernanza Regulatoria de la OCDE para América Latina de 2016; Indicadores de Política y Gobernanza Regulatoria de la OCDE 2015, </a:t>
          </a:r>
          <a:r>
            <a:rPr kumimoji="0" lang="en-GB" sz="800" b="0" i="0" u="sng" strike="noStrike" kern="0" cap="none" spc="0" normalizeH="0" baseline="0" noProof="0">
              <a:ln>
                <a:noFill/>
              </a:ln>
              <a:solidFill>
                <a:prstClr val="black"/>
              </a:solidFill>
              <a:effectLst/>
              <a:uLnTx/>
              <a:uFillTx/>
              <a:latin typeface="Arial Narrow" panose="020B0606020202030204" pitchFamily="34" charset="0"/>
              <a:ea typeface="+mn-ea"/>
              <a:cs typeface="+mn-cs"/>
              <a:hlinkClick xmlns:r="http://schemas.openxmlformats.org/officeDocument/2006/relationships" r:id=""/>
            </a:rPr>
            <a:t>www.oecd.org/gov/regulatory-policy/indicators-regulatory-policy-and-governance.htm</a:t>
          </a:r>
          <a:r>
            <a:rPr kumimoji="0" lang="en-GB" sz="800" b="0" i="0" u="none" strike="noStrike" kern="0" cap="none" spc="0" normalizeH="0" baseline="0" noProof="0">
              <a:ln>
                <a:noFill/>
              </a:ln>
              <a:solidFill>
                <a:prstClr val="black"/>
              </a:solidFill>
              <a:effectLst/>
              <a:uLnTx/>
              <a:uFillTx/>
              <a:latin typeface="Arial Narrow" panose="020B0606020202030204" pitchFamily="34" charset="0"/>
              <a:ea typeface="+mn-ea"/>
              <a:cs typeface="+mn-cs"/>
            </a:rPr>
            <a:t>.</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7</xdr:row>
      <xdr:rowOff>0</xdr:rowOff>
    </xdr:from>
    <xdr:to>
      <xdr:col>4</xdr:col>
      <xdr:colOff>666750</xdr:colOff>
      <xdr:row>22</xdr:row>
      <xdr:rowOff>123825</xdr:rowOff>
    </xdr:to>
    <xdr:graphicFrame macro="">
      <xdr:nvGraphicFramePr>
        <xdr:cNvPr id="2" name="Chart 1">
          <a:extLst>
            <a:ext uri="{FF2B5EF4-FFF2-40B4-BE49-F238E27FC236}">
              <a16:creationId xmlns:a16="http://schemas.microsoft.com/office/drawing/2014/main" xmlns="" id="{ACC72BA8-9D3F-4D4C-A41B-D795886FA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0</xdr:rowOff>
    </xdr:from>
    <xdr:to>
      <xdr:col>5</xdr:col>
      <xdr:colOff>0</xdr:colOff>
      <xdr:row>31</xdr:row>
      <xdr:rowOff>0</xdr:rowOff>
    </xdr:to>
    <xdr:sp macro="" textlink="">
      <xdr:nvSpPr>
        <xdr:cNvPr id="3" name="TextBox 2">
          <a:extLst>
            <a:ext uri="{FF2B5EF4-FFF2-40B4-BE49-F238E27FC236}">
              <a16:creationId xmlns:a16="http://schemas.microsoft.com/office/drawing/2014/main" xmlns="" id="{96F5D1B0-A2A1-4153-BBC2-AF505ABA87A8}"/>
            </a:ext>
          </a:extLst>
        </xdr:cNvPr>
        <xdr:cNvSpPr txBox="1"/>
      </xdr:nvSpPr>
      <xdr:spPr>
        <a:xfrm>
          <a:off x="0" y="4739640"/>
          <a:ext cx="6057900" cy="670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i="1">
              <a:solidFill>
                <a:schemeClr val="dk1"/>
              </a:solidFill>
              <a:effectLst/>
              <a:latin typeface="Arial Narrow" panose="020B0606020202030204" pitchFamily="34" charset="0"/>
              <a:ea typeface="+mn-ea"/>
              <a:cs typeface="+mn-cs"/>
            </a:rPr>
            <a:t>Nota</a:t>
          </a:r>
          <a:r>
            <a:rPr lang="en-GB" sz="800" i="0">
              <a:solidFill>
                <a:schemeClr val="dk1"/>
              </a:solidFill>
              <a:effectLst/>
              <a:latin typeface="Arial Narrow" panose="020B0606020202030204" pitchFamily="34" charset="0"/>
              <a:ea typeface="+mn-ea"/>
              <a:cs typeface="+mn-cs"/>
            </a:rPr>
            <a:t>: La figura muestra el resultado del indicador compuesto sobre la participación de los interesados en el desarrollo de regulaciones subordinadas a través de cuatro categorías. La puntuación máxima para cada categoría es uno, y la puntuación total máxima para el indicador compuesto es de cuatro. Mientras haya mayor presencia de prácticas propuestas en la Recomendación</a:t>
          </a:r>
          <a:r>
            <a:rPr lang="en-GB" sz="800" i="0" baseline="0">
              <a:solidFill>
                <a:schemeClr val="dk1"/>
              </a:solidFill>
              <a:effectLst/>
              <a:latin typeface="Arial Narrow" panose="020B0606020202030204" pitchFamily="34" charset="0"/>
              <a:ea typeface="+mn-ea"/>
              <a:cs typeface="+mn-cs"/>
            </a:rPr>
            <a:t> </a:t>
          </a:r>
          <a:r>
            <a:rPr lang="en-GB" sz="800" i="0">
              <a:solidFill>
                <a:schemeClr val="dk1"/>
              </a:solidFill>
              <a:effectLst/>
              <a:latin typeface="Arial Narrow" panose="020B0606020202030204" pitchFamily="34" charset="0"/>
              <a:ea typeface="+mn-ea"/>
              <a:cs typeface="+mn-cs"/>
            </a:rPr>
            <a:t> de la OCDE sobre Política Regulatoria y Gobernanza 2012 en un país,</a:t>
          </a:r>
          <a:r>
            <a:rPr lang="en-GB" sz="800" i="0" baseline="0">
              <a:solidFill>
                <a:schemeClr val="dk1"/>
              </a:solidFill>
              <a:effectLst/>
              <a:latin typeface="Arial Narrow" panose="020B0606020202030204" pitchFamily="34" charset="0"/>
              <a:ea typeface="+mn-ea"/>
              <a:cs typeface="+mn-cs"/>
            </a:rPr>
            <a:t> </a:t>
          </a:r>
          <a:r>
            <a:rPr lang="en-GB" sz="800" i="0">
              <a:solidFill>
                <a:schemeClr val="dk1"/>
              </a:solidFill>
              <a:effectLst/>
              <a:latin typeface="Arial Narrow" panose="020B0606020202030204" pitchFamily="34" charset="0"/>
              <a:ea typeface="+mn-ea"/>
              <a:cs typeface="+mn-cs"/>
            </a:rPr>
            <a:t>mayor será su puntaje en el indicador.</a:t>
          </a:r>
        </a:p>
      </xdr:txBody>
    </xdr:sp>
    <xdr:clientData/>
  </xdr:twoCellAnchor>
  <xdr:twoCellAnchor>
    <xdr:from>
      <xdr:col>0</xdr:col>
      <xdr:colOff>1</xdr:colOff>
      <xdr:row>23</xdr:row>
      <xdr:rowOff>19050</xdr:rowOff>
    </xdr:from>
    <xdr:to>
      <xdr:col>5</xdr:col>
      <xdr:colOff>1</xdr:colOff>
      <xdr:row>26</xdr:row>
      <xdr:rowOff>19050</xdr:rowOff>
    </xdr:to>
    <xdr:sp macro="" textlink="">
      <xdr:nvSpPr>
        <xdr:cNvPr id="4" name="TextBox 3">
          <a:extLst>
            <a:ext uri="{FF2B5EF4-FFF2-40B4-BE49-F238E27FC236}">
              <a16:creationId xmlns:a16="http://schemas.microsoft.com/office/drawing/2014/main" xmlns="" id="{A3A60D27-14AE-4D4C-920A-D572AB5111F1}"/>
            </a:ext>
          </a:extLst>
        </xdr:cNvPr>
        <xdr:cNvSpPr txBox="1"/>
      </xdr:nvSpPr>
      <xdr:spPr>
        <a:xfrm>
          <a:off x="1" y="4088130"/>
          <a:ext cx="60579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800" b="0" i="1" u="none" strike="noStrike" kern="0" cap="none" spc="0" normalizeH="0" baseline="0" noProof="0">
              <a:ln>
                <a:noFill/>
              </a:ln>
              <a:solidFill>
                <a:prstClr val="black"/>
              </a:solidFill>
              <a:effectLst/>
              <a:uLnTx/>
              <a:uFillTx/>
              <a:latin typeface="Arial Narrow" panose="020B0606020202030204" pitchFamily="34" charset="0"/>
              <a:ea typeface="+mn-ea"/>
              <a:cs typeface="+mn-cs"/>
            </a:rPr>
            <a:t>Fuente</a:t>
          </a:r>
          <a:r>
            <a:rPr kumimoji="0" lang="en-GB" sz="800" b="0" i="0" u="none" strike="noStrike" kern="0" cap="none" spc="0" normalizeH="0" baseline="0" noProof="0">
              <a:ln>
                <a:noFill/>
              </a:ln>
              <a:solidFill>
                <a:prstClr val="black"/>
              </a:solidFill>
              <a:effectLst/>
              <a:uLnTx/>
              <a:uFillTx/>
              <a:latin typeface="Arial Narrow" panose="020B0606020202030204" pitchFamily="34" charset="0"/>
              <a:ea typeface="+mn-ea"/>
              <a:cs typeface="+mn-cs"/>
            </a:rPr>
            <a:t>: Indicadores de Política y Gobernanza Regulatoria de la OCDE para América Latina de 2016; Indicadores de Política y Gobernanza Regulatoria de la OCDE 2015, </a:t>
          </a:r>
          <a:r>
            <a:rPr kumimoji="0" lang="en-GB" sz="800" b="0" i="0" u="sng" strike="noStrike" kern="0" cap="none" spc="0" normalizeH="0" baseline="0" noProof="0">
              <a:ln>
                <a:noFill/>
              </a:ln>
              <a:solidFill>
                <a:prstClr val="black"/>
              </a:solidFill>
              <a:effectLst/>
              <a:uLnTx/>
              <a:uFillTx/>
              <a:latin typeface="Arial Narrow" panose="020B0606020202030204" pitchFamily="34" charset="0"/>
              <a:ea typeface="+mn-ea"/>
              <a:cs typeface="+mn-cs"/>
              <a:hlinkClick xmlns:r="http://schemas.openxmlformats.org/officeDocument/2006/relationships" r:id=""/>
            </a:rPr>
            <a:t>www.oecd.org/gov/regulatory-policy/indicators-regulatory-policy-and-governance.htm</a:t>
          </a:r>
          <a:r>
            <a:rPr kumimoji="0" lang="en-GB" sz="800" b="0" i="0" u="none" strike="noStrike" kern="0" cap="none" spc="0" normalizeH="0" baseline="0" noProof="0">
              <a:ln>
                <a:noFill/>
              </a:ln>
              <a:solidFill>
                <a:prstClr val="black"/>
              </a:solidFill>
              <a:effectLst/>
              <a:uLnTx/>
              <a:uFillTx/>
              <a:latin typeface="Arial Narrow" panose="020B0606020202030204" pitchFamily="34" charset="0"/>
              <a:ea typeface="+mn-ea"/>
              <a:cs typeface="+mn-cs"/>
            </a:rPr>
            <a:t>.</a:t>
          </a:r>
        </a:p>
      </xdr:txBody>
    </xdr:sp>
    <xdr:clientData/>
  </xdr:twoCellAnchor>
</xdr:wsDr>
</file>

<file path=xl/drawings/drawing89.xml><?xml version="1.0" encoding="utf-8"?>
<c:userShapes xmlns:c="http://schemas.openxmlformats.org/drawingml/2006/chart">
  <cdr:relSizeAnchor xmlns:cdr="http://schemas.openxmlformats.org/drawingml/2006/chartDrawing">
    <cdr:from>
      <cdr:x>0.04503</cdr:x>
      <cdr:y>0.01849</cdr:y>
    </cdr:from>
    <cdr:to>
      <cdr:x>0.99764</cdr:x>
      <cdr:y>0.08916</cdr:y>
    </cdr:to>
    <cdr:grpSp>
      <cdr:nvGrpSpPr>
        <cdr:cNvPr id="30" name="xlamLegendGroup1">
          <a:extLst xmlns:a="http://schemas.openxmlformats.org/drawingml/2006/main">
            <a:ext uri="{FF2B5EF4-FFF2-40B4-BE49-F238E27FC236}">
              <a16:creationId xmlns:a16="http://schemas.microsoft.com/office/drawing/2014/main" xmlns="" id="{CA7849F9-8BE3-4147-867B-8DB1301E17C8}"/>
            </a:ext>
          </a:extLst>
        </cdr:cNvPr>
        <cdr:cNvGrpSpPr/>
      </cdr:nvGrpSpPr>
      <cdr:grpSpPr>
        <a:xfrm xmlns:a="http://schemas.openxmlformats.org/drawingml/2006/main">
          <a:off x="254430" y="48784"/>
          <a:ext cx="5382465" cy="186458"/>
          <a:chOff x="0" y="-3608"/>
          <a:chExt cx="5534962" cy="180408"/>
        </a:xfrm>
      </cdr:grpSpPr>
      <cdr:sp macro="" textlink="">
        <cdr:nvSpPr>
          <cdr:cNvPr id="17" name="xlamLegend1"/>
          <cdr:cNvSpPr/>
        </cdr:nvSpPr>
        <cdr:spPr>
          <a:xfrm xmlns:a="http://schemas.openxmlformats.org/drawingml/2006/main">
            <a:off x="0" y="0"/>
            <a:ext cx="5534962" cy="176800"/>
          </a:xfrm>
          <a:prstGeom xmlns:a="http://schemas.openxmlformats.org/drawingml/2006/main" prst="rect">
            <a:avLst/>
          </a:prstGeom>
          <a:solidFill xmlns:a="http://schemas.openxmlformats.org/drawingml/2006/main">
            <a:srgbClr val="EAEAEA"/>
          </a:solidFill>
          <a:ln xmlns:a="http://schemas.openxmlformats.org/drawingml/2006/main" w="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en-GB"/>
          </a:p>
        </cdr:txBody>
      </cdr:sp>
      <cdr:grpSp>
        <cdr:nvGrpSpPr>
          <cdr:cNvPr id="31" name="xlamLegendEntry11">
            <a:extLst xmlns:a="http://schemas.openxmlformats.org/drawingml/2006/main">
              <a:ext uri="{FF2B5EF4-FFF2-40B4-BE49-F238E27FC236}">
                <a16:creationId xmlns:a16="http://schemas.microsoft.com/office/drawing/2014/main" xmlns="" id="{A8A2A872-5F5A-42D7-ACC8-3300A31924A0}"/>
              </a:ext>
            </a:extLst>
          </cdr:cNvPr>
          <cdr:cNvGrpSpPr/>
        </cdr:nvGrpSpPr>
        <cdr:grpSpPr>
          <a:xfrm xmlns:a="http://schemas.openxmlformats.org/drawingml/2006/main">
            <a:off x="135631" y="43404"/>
            <a:ext cx="624344" cy="122267"/>
            <a:chOff x="135631" y="43401"/>
            <a:chExt cx="624344" cy="122270"/>
          </a:xfrm>
        </cdr:grpSpPr>
      </cdr:grpSp>
      <cdr:grpSp>
        <cdr:nvGrpSpPr>
          <cdr:cNvPr id="2051" name="xlamLegendEntry11">
            <a:extLst xmlns:a="http://schemas.openxmlformats.org/drawingml/2006/main">
              <a:ext uri="{FF2B5EF4-FFF2-40B4-BE49-F238E27FC236}">
                <a16:creationId xmlns:a16="http://schemas.microsoft.com/office/drawing/2014/main" xmlns="" id="{A8B923D5-E32A-45A3-A1CB-AAAE15F72D0D}"/>
              </a:ext>
            </a:extLst>
          </cdr:cNvPr>
          <cdr:cNvGrpSpPr>
            <a:grpSpLocks xmlns:a="http://schemas.openxmlformats.org/drawingml/2006/main"/>
          </cdr:cNvGrpSpPr>
        </cdr:nvGrpSpPr>
        <cdr:grpSpPr bwMode="auto">
          <a:xfrm xmlns:a="http://schemas.openxmlformats.org/drawingml/2006/main">
            <a:off x="135631" y="43404"/>
            <a:ext cx="672550" cy="110416"/>
            <a:chOff x="135631" y="43401"/>
            <a:chExt cx="672550" cy="110419"/>
          </a:xfrm>
        </cdr:grpSpPr>
        <cdr:sp macro="" textlink="">
          <cdr:nvSpPr>
            <cdr:cNvPr id="28" name="xlamLegendSymbol11"/>
            <cdr:cNvSpPr/>
          </cdr:nvSpPr>
          <cdr:spPr>
            <a:xfrm xmlns:a="http://schemas.openxmlformats.org/drawingml/2006/main">
              <a:off x="135631" y="61400"/>
              <a:ext cx="144000" cy="72000"/>
            </a:xfrm>
            <a:prstGeom xmlns:a="http://schemas.openxmlformats.org/drawingml/2006/main" prst="rect">
              <a:avLst/>
            </a:prstGeom>
            <a:solidFill xmlns:a="http://schemas.openxmlformats.org/drawingml/2006/main">
              <a:srgbClr val="4F81BD"/>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en-GB"/>
            </a:p>
          </cdr:txBody>
        </cdr:sp>
        <cdr:sp macro="" textlink="">
          <cdr:nvSpPr>
            <cdr:cNvPr id="29" name="xlamLegendText11"/>
            <cdr:cNvSpPr txBox="1"/>
          </cdr:nvSpPr>
          <cdr:spPr>
            <a:xfrm xmlns:a="http://schemas.openxmlformats.org/drawingml/2006/main">
              <a:off x="351629" y="43401"/>
              <a:ext cx="456552" cy="11041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a:rPr>
                <a:t>Metodología</a:t>
              </a:r>
            </a:p>
          </cdr:txBody>
        </cdr:sp>
      </cdr:grpSp>
      <cdr:grpSp>
        <cdr:nvGrpSpPr>
          <cdr:cNvPr id="32" name="xlamLegendEntry21">
            <a:extLst xmlns:a="http://schemas.openxmlformats.org/drawingml/2006/main">
              <a:ext uri="{FF2B5EF4-FFF2-40B4-BE49-F238E27FC236}">
                <a16:creationId xmlns:a16="http://schemas.microsoft.com/office/drawing/2014/main" xmlns="" id="{47BC4E4B-5278-430A-866F-FB49035B42A6}"/>
              </a:ext>
            </a:extLst>
          </cdr:cNvPr>
          <cdr:cNvGrpSpPr/>
        </cdr:nvGrpSpPr>
        <cdr:grpSpPr>
          <a:xfrm xmlns:a="http://schemas.openxmlformats.org/drawingml/2006/main">
            <a:off x="1319438" y="-3608"/>
            <a:ext cx="1204387" cy="124301"/>
            <a:chOff x="1370239" y="43400"/>
            <a:chExt cx="924600" cy="122267"/>
          </a:xfrm>
        </cdr:grpSpPr>
      </cdr:grpSp>
      <cdr:grpSp>
        <cdr:nvGrpSpPr>
          <cdr:cNvPr id="2052" name="xlamLegendEntry21">
            <a:extLst xmlns:a="http://schemas.openxmlformats.org/drawingml/2006/main">
              <a:ext uri="{FF2B5EF4-FFF2-40B4-BE49-F238E27FC236}">
                <a16:creationId xmlns:a16="http://schemas.microsoft.com/office/drawing/2014/main" xmlns="" id="{73A8383E-F727-4A52-B1C9-B69FA265BC63}"/>
              </a:ext>
            </a:extLst>
          </cdr:cNvPr>
          <cdr:cNvGrpSpPr>
            <a:grpSpLocks xmlns:a="http://schemas.openxmlformats.org/drawingml/2006/main"/>
          </cdr:cNvGrpSpPr>
        </cdr:nvGrpSpPr>
        <cdr:grpSpPr bwMode="auto">
          <a:xfrm xmlns:a="http://schemas.openxmlformats.org/drawingml/2006/main">
            <a:off x="1370237" y="47192"/>
            <a:ext cx="996565" cy="110416"/>
            <a:chOff x="1370239" y="47192"/>
            <a:chExt cx="996567" cy="110416"/>
          </a:xfrm>
        </cdr:grpSpPr>
        <cdr:sp macro="" textlink="">
          <cdr:nvSpPr>
            <cdr:cNvPr id="26" name="xlamLegendSymbol21"/>
            <cdr:cNvSpPr/>
          </cdr:nvSpPr>
          <cdr:spPr>
            <a:xfrm xmlns:a="http://schemas.openxmlformats.org/drawingml/2006/main">
              <a:off x="1370239" y="61400"/>
              <a:ext cx="144000" cy="72000"/>
            </a:xfrm>
            <a:prstGeom xmlns:a="http://schemas.openxmlformats.org/drawingml/2006/main" prst="rect">
              <a:avLst/>
            </a:prstGeom>
            <a:solidFill xmlns:a="http://schemas.openxmlformats.org/drawingml/2006/main">
              <a:srgbClr val="CCCCCC"/>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en-GB"/>
            </a:p>
          </cdr:txBody>
        </cdr:sp>
        <cdr:sp macro="" textlink="">
          <cdr:nvSpPr>
            <cdr:cNvPr id="27" name="xlamLegendText21"/>
            <cdr:cNvSpPr txBox="1"/>
          </cdr:nvSpPr>
          <cdr:spPr>
            <a:xfrm xmlns:a="http://schemas.openxmlformats.org/drawingml/2006/main">
              <a:off x="1583046" y="47192"/>
              <a:ext cx="783760" cy="11041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a:rPr>
                <a:t>Adopción sistemática</a:t>
              </a:r>
            </a:p>
          </cdr:txBody>
        </cdr:sp>
      </cdr:grpSp>
      <cdr:grpSp>
        <cdr:nvGrpSpPr>
          <cdr:cNvPr id="33" name="xlamLegendEntry31">
            <a:extLst xmlns:a="http://schemas.openxmlformats.org/drawingml/2006/main">
              <a:ext uri="{FF2B5EF4-FFF2-40B4-BE49-F238E27FC236}">
                <a16:creationId xmlns:a16="http://schemas.microsoft.com/office/drawing/2014/main" xmlns="" id="{DD92436F-6397-4931-83FB-91D3F46393F2}"/>
              </a:ext>
            </a:extLst>
          </cdr:cNvPr>
          <cdr:cNvGrpSpPr/>
        </cdr:nvGrpSpPr>
        <cdr:grpSpPr>
          <a:xfrm xmlns:a="http://schemas.openxmlformats.org/drawingml/2006/main">
            <a:off x="2804231" y="-3608"/>
            <a:ext cx="891459" cy="124301"/>
            <a:chOff x="2855031" y="43400"/>
            <a:chExt cx="696406" cy="122267"/>
          </a:xfrm>
        </cdr:grpSpPr>
      </cdr:grpSp>
      <cdr:grpSp>
        <cdr:nvGrpSpPr>
          <cdr:cNvPr id="2053" name="xlamLegendEntry31">
            <a:extLst xmlns:a="http://schemas.openxmlformats.org/drawingml/2006/main">
              <a:ext uri="{FF2B5EF4-FFF2-40B4-BE49-F238E27FC236}">
                <a16:creationId xmlns:a16="http://schemas.microsoft.com/office/drawing/2014/main" xmlns="" id="{05DF9466-D854-4228-B0E9-E2AAE62DB884}"/>
              </a:ext>
            </a:extLst>
          </cdr:cNvPr>
          <cdr:cNvGrpSpPr>
            <a:grpSpLocks xmlns:a="http://schemas.openxmlformats.org/drawingml/2006/main"/>
          </cdr:cNvGrpSpPr>
        </cdr:nvGrpSpPr>
        <cdr:grpSpPr bwMode="auto">
          <a:xfrm xmlns:a="http://schemas.openxmlformats.org/drawingml/2006/main">
            <a:off x="2855031" y="47192"/>
            <a:ext cx="750450" cy="110416"/>
            <a:chOff x="2855031" y="47192"/>
            <a:chExt cx="750450" cy="110416"/>
          </a:xfrm>
        </cdr:grpSpPr>
        <cdr:sp macro="" textlink="">
          <cdr:nvSpPr>
            <cdr:cNvPr id="24" name="xlamLegendSymbol31"/>
            <cdr:cNvSpPr/>
          </cdr:nvSpPr>
          <cdr:spPr>
            <a:xfrm xmlns:a="http://schemas.openxmlformats.org/drawingml/2006/main">
              <a:off x="2855031" y="61400"/>
              <a:ext cx="144000" cy="72000"/>
            </a:xfrm>
            <a:prstGeom xmlns:a="http://schemas.openxmlformats.org/drawingml/2006/main" prst="rect">
              <a:avLst/>
            </a:prstGeom>
            <a:solidFill xmlns:a="http://schemas.openxmlformats.org/drawingml/2006/main">
              <a:srgbClr val="A7B9E3"/>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en-GB"/>
            </a:p>
          </cdr:txBody>
        </cdr:sp>
        <cdr:sp macro="" textlink="">
          <cdr:nvSpPr>
            <cdr:cNvPr id="25" name="xlamLegendText31"/>
            <cdr:cNvSpPr txBox="1"/>
          </cdr:nvSpPr>
          <cdr:spPr>
            <a:xfrm xmlns:a="http://schemas.openxmlformats.org/drawingml/2006/main">
              <a:off x="3075422" y="47192"/>
              <a:ext cx="530059" cy="11041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a:rPr>
                <a:t>Transparencia</a:t>
              </a:r>
            </a:p>
          </cdr:txBody>
        </cdr:sp>
      </cdr:grpSp>
      <cdr:grpSp>
        <cdr:nvGrpSpPr>
          <cdr:cNvPr id="34" name="xlamLegendEntry41">
            <a:extLst xmlns:a="http://schemas.openxmlformats.org/drawingml/2006/main">
              <a:ext uri="{FF2B5EF4-FFF2-40B4-BE49-F238E27FC236}">
                <a16:creationId xmlns:a16="http://schemas.microsoft.com/office/drawing/2014/main" xmlns="" id="{9F4F6E35-58F9-433E-93B5-D62E1AF0C99D}"/>
              </a:ext>
            </a:extLst>
          </cdr:cNvPr>
          <cdr:cNvGrpSpPr/>
        </cdr:nvGrpSpPr>
        <cdr:grpSpPr>
          <a:xfrm xmlns:a="http://schemas.openxmlformats.org/drawingml/2006/main">
            <a:off x="4066032" y="-3377"/>
            <a:ext cx="1041325" cy="124161"/>
            <a:chOff x="4116833" y="43400"/>
            <a:chExt cx="811391" cy="122267"/>
          </a:xfrm>
        </cdr:grpSpPr>
      </cdr:grpSp>
      <cdr:grpSp>
        <cdr:nvGrpSpPr>
          <cdr:cNvPr id="2054" name="xlamLegendEntry41">
            <a:extLst xmlns:a="http://schemas.openxmlformats.org/drawingml/2006/main">
              <a:ext uri="{FF2B5EF4-FFF2-40B4-BE49-F238E27FC236}">
                <a16:creationId xmlns:a16="http://schemas.microsoft.com/office/drawing/2014/main" xmlns="" id="{0304ABC1-5E32-41F5-88B6-0E9072069619}"/>
              </a:ext>
            </a:extLst>
          </cdr:cNvPr>
          <cdr:cNvGrpSpPr>
            <a:grpSpLocks xmlns:a="http://schemas.openxmlformats.org/drawingml/2006/main"/>
          </cdr:cNvGrpSpPr>
        </cdr:nvGrpSpPr>
        <cdr:grpSpPr bwMode="auto">
          <a:xfrm xmlns:a="http://schemas.openxmlformats.org/drawingml/2006/main">
            <a:off x="4116831" y="47423"/>
            <a:ext cx="878509" cy="110416"/>
            <a:chOff x="4116833" y="47423"/>
            <a:chExt cx="878510" cy="110416"/>
          </a:xfrm>
        </cdr:grpSpPr>
        <cdr:sp macro="" textlink="">
          <cdr:nvSpPr>
            <cdr:cNvPr id="22" name="xlamLegendSymbol41"/>
            <cdr:cNvSpPr/>
          </cdr:nvSpPr>
          <cdr:spPr>
            <a:xfrm xmlns:a="http://schemas.openxmlformats.org/drawingml/2006/main">
              <a:off x="4116833" y="61400"/>
              <a:ext cx="144000" cy="72000"/>
            </a:xfrm>
            <a:prstGeom xmlns:a="http://schemas.openxmlformats.org/drawingml/2006/main" prst="rect">
              <a:avLst/>
            </a:prstGeom>
            <a:solidFill xmlns:a="http://schemas.openxmlformats.org/drawingml/2006/main">
              <a:srgbClr val="929292"/>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en-GB"/>
            </a:p>
          </cdr:txBody>
        </cdr:sp>
        <cdr:sp macro="" textlink="">
          <cdr:nvSpPr>
            <cdr:cNvPr id="23" name="xlamLegendText41"/>
            <cdr:cNvSpPr txBox="1"/>
          </cdr:nvSpPr>
          <cdr:spPr>
            <a:xfrm xmlns:a="http://schemas.openxmlformats.org/drawingml/2006/main">
              <a:off x="4326834" y="47423"/>
              <a:ext cx="668509" cy="11041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a:rPr>
                <a:t>Control</a:t>
              </a:r>
              <a:r>
                <a:rPr lang="en-GB" sz="750" b="0" i="0" baseline="0">
                  <a:solidFill>
                    <a:srgbClr val="000000"/>
                  </a:solidFill>
                  <a:latin typeface="Arial Narrow"/>
                </a:rPr>
                <a:t> de calidad</a:t>
              </a:r>
              <a:endParaRPr lang="en-GB" sz="750" b="0" i="0">
                <a:solidFill>
                  <a:srgbClr val="000000"/>
                </a:solidFill>
                <a:latin typeface="Arial Narrow"/>
              </a:endParaRPr>
            </a:p>
          </cdr:txBody>
        </cdr:sp>
      </cdr:grpSp>
    </cdr:grpSp>
  </cdr:relSizeAnchor>
</c:userShapes>
</file>

<file path=xl/drawings/drawing9.xml><?xml version="1.0" encoding="utf-8"?>
<xdr:wsDr xmlns:xdr="http://schemas.openxmlformats.org/drawingml/2006/spreadsheetDrawing" xmlns:a="http://schemas.openxmlformats.org/drawingml/2006/main">
  <xdr:twoCellAnchor>
    <xdr:from>
      <xdr:col>1</xdr:col>
      <xdr:colOff>9525</xdr:colOff>
      <xdr:row>8</xdr:row>
      <xdr:rowOff>28575</xdr:rowOff>
    </xdr:from>
    <xdr:to>
      <xdr:col>7</xdr:col>
      <xdr:colOff>1257300</xdr:colOff>
      <xdr:row>30</xdr:row>
      <xdr:rowOff>123825</xdr:rowOff>
    </xdr:to>
    <xdr:graphicFrame macro="">
      <xdr:nvGraphicFramePr>
        <xdr:cNvPr id="2" name="Chart 1">
          <a:extLst>
            <a:ext uri="{FF2B5EF4-FFF2-40B4-BE49-F238E27FC236}">
              <a16:creationId xmlns:a16="http://schemas.microsoft.com/office/drawing/2014/main" xmlns="" id="{00000000-0008-0000-00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29</xdr:row>
      <xdr:rowOff>0</xdr:rowOff>
    </xdr:from>
    <xdr:to>
      <xdr:col>4</xdr:col>
      <xdr:colOff>1514474</xdr:colOff>
      <xdr:row>32</xdr:row>
      <xdr:rowOff>0</xdr:rowOff>
    </xdr:to>
    <xdr:sp macro="" textlink="">
      <xdr:nvSpPr>
        <xdr:cNvPr id="2" name="TextBox 1">
          <a:extLst>
            <a:ext uri="{FF2B5EF4-FFF2-40B4-BE49-F238E27FC236}">
              <a16:creationId xmlns:a16="http://schemas.microsoft.com/office/drawing/2014/main" xmlns="" id="{627B3759-0CE2-4427-BA65-214D73454157}"/>
            </a:ext>
          </a:extLst>
        </xdr:cNvPr>
        <xdr:cNvSpPr txBox="1"/>
      </xdr:nvSpPr>
      <xdr:spPr>
        <a:xfrm>
          <a:off x="0" y="5303520"/>
          <a:ext cx="8380094"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800" b="0" i="1" u="none" strike="noStrike" kern="0" cap="none" spc="0" normalizeH="0" baseline="0" noProof="0">
              <a:ln>
                <a:noFill/>
              </a:ln>
              <a:solidFill>
                <a:prstClr val="black"/>
              </a:solidFill>
              <a:effectLst/>
              <a:uLnTx/>
              <a:uFillTx/>
              <a:latin typeface="Arial Narrow" panose="020B0606020202030204" pitchFamily="34" charset="0"/>
              <a:ea typeface="+mn-ea"/>
              <a:cs typeface="+mn-cs"/>
            </a:rPr>
            <a:t>Fuente</a:t>
          </a:r>
          <a:r>
            <a:rPr kumimoji="0" lang="en-GB" sz="800" b="0" i="0" u="none" strike="noStrike" kern="0" cap="none" spc="0" normalizeH="0" baseline="0" noProof="0">
              <a:ln>
                <a:noFill/>
              </a:ln>
              <a:solidFill>
                <a:prstClr val="black"/>
              </a:solidFill>
              <a:effectLst/>
              <a:uLnTx/>
              <a:uFillTx/>
              <a:latin typeface="Arial Narrow" panose="020B0606020202030204" pitchFamily="34" charset="0"/>
              <a:ea typeface="+mn-ea"/>
              <a:cs typeface="+mn-cs"/>
            </a:rPr>
            <a:t>: Indicadores de Política y Gobernanza Regulatoria de la OCDE para América Latina de 2016; Indicadores de Política y Gobernanza Regulatoria de la OCDE 2015, </a:t>
          </a:r>
          <a:r>
            <a:rPr kumimoji="0" lang="en-GB" sz="800" b="0" i="0" u="sng" strike="noStrike" kern="0" cap="none" spc="0" normalizeH="0" baseline="0" noProof="0">
              <a:ln>
                <a:noFill/>
              </a:ln>
              <a:solidFill>
                <a:prstClr val="black"/>
              </a:solidFill>
              <a:effectLst/>
              <a:uLnTx/>
              <a:uFillTx/>
              <a:latin typeface="Arial Narrow" panose="020B0606020202030204" pitchFamily="34" charset="0"/>
              <a:ea typeface="+mn-ea"/>
              <a:cs typeface="+mn-cs"/>
              <a:hlinkClick xmlns:r="http://schemas.openxmlformats.org/officeDocument/2006/relationships" r:id=""/>
            </a:rPr>
            <a:t>www.oecd.org/gov/regulatory-policy/indicators-regulatory-policy-and-governance.htm</a:t>
          </a:r>
          <a:r>
            <a:rPr kumimoji="0" lang="en-GB" sz="800" b="0" i="0" u="none" strike="noStrike" kern="0" cap="none" spc="0" normalizeH="0" baseline="0" noProof="0">
              <a:ln>
                <a:noFill/>
              </a:ln>
              <a:solidFill>
                <a:prstClr val="black"/>
              </a:solidFill>
              <a:effectLst/>
              <a:uLnTx/>
              <a:uFillTx/>
              <a:latin typeface="Arial Narrow" panose="020B0606020202030204" pitchFamily="34" charset="0"/>
              <a:ea typeface="+mn-ea"/>
              <a:cs typeface="+mn-cs"/>
            </a:rPr>
            <a:t>.</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7</xdr:row>
      <xdr:rowOff>0</xdr:rowOff>
    </xdr:from>
    <xdr:to>
      <xdr:col>4</xdr:col>
      <xdr:colOff>295275</xdr:colOff>
      <xdr:row>22</xdr:row>
      <xdr:rowOff>123825</xdr:rowOff>
    </xdr:to>
    <xdr:graphicFrame macro="">
      <xdr:nvGraphicFramePr>
        <xdr:cNvPr id="2" name="Chart 1">
          <a:extLst>
            <a:ext uri="{FF2B5EF4-FFF2-40B4-BE49-F238E27FC236}">
              <a16:creationId xmlns:a16="http://schemas.microsoft.com/office/drawing/2014/main" xmlns="" id="{7FA6956D-645B-46B0-8B41-D957BA8C0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5</xdr:col>
      <xdr:colOff>0</xdr:colOff>
      <xdr:row>27</xdr:row>
      <xdr:rowOff>0</xdr:rowOff>
    </xdr:to>
    <xdr:sp macro="" textlink="">
      <xdr:nvSpPr>
        <xdr:cNvPr id="3" name="TextBox 2">
          <a:extLst>
            <a:ext uri="{FF2B5EF4-FFF2-40B4-BE49-F238E27FC236}">
              <a16:creationId xmlns:a16="http://schemas.microsoft.com/office/drawing/2014/main" xmlns="" id="{D63990AB-18D6-487D-A18B-D8ABDDCD7251}"/>
            </a:ext>
          </a:extLst>
        </xdr:cNvPr>
        <xdr:cNvSpPr txBox="1"/>
      </xdr:nvSpPr>
      <xdr:spPr>
        <a:xfrm>
          <a:off x="0" y="4061460"/>
          <a:ext cx="6004560" cy="640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i="1">
              <a:solidFill>
                <a:schemeClr val="dk1"/>
              </a:solidFill>
              <a:effectLst/>
              <a:latin typeface="Arial Narrow" panose="020B0606020202030204" pitchFamily="34" charset="0"/>
              <a:ea typeface="+mn-ea"/>
              <a:cs typeface="+mn-cs"/>
            </a:rPr>
            <a:t>Fuente</a:t>
          </a:r>
          <a:r>
            <a:rPr lang="en-GB" sz="800">
              <a:solidFill>
                <a:schemeClr val="dk1"/>
              </a:solidFill>
              <a:effectLst/>
              <a:latin typeface="Arial Narrow" panose="020B0606020202030204" pitchFamily="34" charset="0"/>
              <a:ea typeface="+mn-ea"/>
              <a:cs typeface="+mn-cs"/>
            </a:rPr>
            <a:t>:</a:t>
          </a:r>
          <a:r>
            <a:rPr lang="en-GB" sz="800" baseline="0">
              <a:solidFill>
                <a:schemeClr val="dk1"/>
              </a:solidFill>
              <a:effectLst/>
              <a:latin typeface="Arial Narrow" panose="020B0606020202030204" pitchFamily="34" charset="0"/>
              <a:ea typeface="+mn-ea"/>
              <a:cs typeface="+mn-cs"/>
            </a:rPr>
            <a:t> </a:t>
          </a:r>
          <a:r>
            <a:rPr lang="en-GB" sz="800">
              <a:solidFill>
                <a:schemeClr val="dk1"/>
              </a:solidFill>
              <a:effectLst/>
              <a:latin typeface="Arial Narrow" panose="020B0606020202030204" pitchFamily="34" charset="0"/>
              <a:ea typeface="+mn-ea"/>
              <a:cs typeface="+mn-cs"/>
            </a:rPr>
            <a:t>Indicadores de Política y Gobernanza Regulatoria de la OCDE para América Latina de 2016,</a:t>
          </a:r>
        </a:p>
        <a:p>
          <a:r>
            <a:rPr lang="en-GB" sz="800" u="sng">
              <a:solidFill>
                <a:schemeClr val="dk1"/>
              </a:solidFill>
              <a:effectLst/>
              <a:latin typeface="Arial Narrow" panose="020B0606020202030204" pitchFamily="34" charset="0"/>
              <a:ea typeface="+mn-ea"/>
              <a:cs typeface="+mn-cs"/>
              <a:hlinkClick xmlns:r="http://schemas.openxmlformats.org/officeDocument/2006/relationships" r:id=""/>
            </a:rPr>
            <a:t>www.oecd.org/gov/regulatory-policy/indicators-regulatory-policy-and-governance.htm</a:t>
          </a:r>
          <a:r>
            <a:rPr lang="en-GB" sz="800" u="none">
              <a:solidFill>
                <a:schemeClr val="dk1"/>
              </a:solidFill>
              <a:effectLst/>
              <a:latin typeface="Arial Narrow" panose="020B0606020202030204" pitchFamily="34" charset="0"/>
              <a:ea typeface="+mn-ea"/>
              <a:cs typeface="+mn-cs"/>
            </a:rPr>
            <a:t>;</a:t>
          </a:r>
        </a:p>
        <a:p>
          <a:r>
            <a:rPr lang="en-GB" sz="800" u="none">
              <a:solidFill>
                <a:schemeClr val="dk1"/>
              </a:solidFill>
              <a:effectLst/>
              <a:latin typeface="Arial Narrow" panose="020B0606020202030204" pitchFamily="34" charset="0"/>
              <a:ea typeface="+mn-ea"/>
              <a:cs typeface="+mn-cs"/>
            </a:rPr>
            <a:t>Panorama de Política</a:t>
          </a:r>
          <a:r>
            <a:rPr lang="en-GB" sz="800" u="none" baseline="0">
              <a:solidFill>
                <a:schemeClr val="dk1"/>
              </a:solidFill>
              <a:effectLst/>
              <a:latin typeface="Arial Narrow" panose="020B0606020202030204" pitchFamily="34" charset="0"/>
              <a:ea typeface="+mn-ea"/>
              <a:cs typeface="+mn-cs"/>
            </a:rPr>
            <a:t> Regulatoria OCDE 2015, http://www.oecd.org/publications/oecd-regulatory-policy-outlook-2015-9789264238770-en.htm</a:t>
          </a:r>
        </a:p>
        <a:p>
          <a:r>
            <a:rPr lang="en-GB" sz="800" u="none" baseline="0">
              <a:solidFill>
                <a:schemeClr val="dk1"/>
              </a:solidFill>
              <a:effectLst/>
              <a:latin typeface="Arial Narrow" panose="020B0606020202030204" pitchFamily="34" charset="0"/>
              <a:ea typeface="+mn-ea"/>
              <a:cs typeface="+mn-cs"/>
            </a:rPr>
            <a:t>   </a:t>
          </a:r>
          <a:endParaRPr lang="en-GB" sz="800">
            <a:solidFill>
              <a:schemeClr val="dk1"/>
            </a:solidFill>
            <a:effectLst/>
            <a:latin typeface="Arial Narrow" panose="020B0606020202030204" pitchFamily="34" charset="0"/>
            <a:ea typeface="+mn-ea"/>
            <a:cs typeface="+mn-cs"/>
          </a:endParaRPr>
        </a:p>
      </xdr:txBody>
    </xdr:sp>
    <xdr:clientData/>
  </xdr:twoCellAnchor>
</xdr:wsDr>
</file>

<file path=xl/drawings/drawing92.xml><?xml version="1.0" encoding="utf-8"?>
<c:userShapes xmlns:c="http://schemas.openxmlformats.org/drawingml/2006/chart">
  <cdr:relSizeAnchor xmlns:cdr="http://schemas.openxmlformats.org/drawingml/2006/chartDrawing">
    <cdr:from>
      <cdr:x>0</cdr:x>
      <cdr:y>0.01858</cdr:y>
    </cdr:from>
    <cdr:to>
      <cdr:x>1</cdr:x>
      <cdr:y>0.10014</cdr:y>
    </cdr:to>
    <cdr:grpSp>
      <cdr:nvGrpSpPr>
        <cdr:cNvPr id="13" name="xlamLegendGroup1">
          <a:extLst xmlns:a="http://schemas.openxmlformats.org/drawingml/2006/main">
            <a:ext uri="{FF2B5EF4-FFF2-40B4-BE49-F238E27FC236}">
              <a16:creationId xmlns:a16="http://schemas.microsoft.com/office/drawing/2014/main" xmlns="" id="{2A093D0D-5578-4C17-BAFB-E51B71E0143C}"/>
            </a:ext>
          </a:extLst>
        </cdr:cNvPr>
        <cdr:cNvGrpSpPr/>
      </cdr:nvGrpSpPr>
      <cdr:grpSpPr>
        <a:xfrm xmlns:a="http://schemas.openxmlformats.org/drawingml/2006/main">
          <a:off x="0" y="49022"/>
          <a:ext cx="5690235" cy="215190"/>
          <a:chOff x="0" y="-3371"/>
          <a:chExt cx="6039037" cy="208196"/>
        </a:xfrm>
      </cdr:grpSpPr>
      <cdr:sp macro="" textlink="">
        <cdr:nvSpPr>
          <cdr:cNvPr id="58" name="xlamLegend1"/>
          <cdr:cNvSpPr/>
        </cdr:nvSpPr>
        <cdr:spPr>
          <a:xfrm xmlns:a="http://schemas.openxmlformats.org/drawingml/2006/main">
            <a:off x="0" y="0"/>
            <a:ext cx="5677533" cy="176800"/>
          </a:xfrm>
          <a:prstGeom xmlns:a="http://schemas.openxmlformats.org/drawingml/2006/main" prst="rect">
            <a:avLst/>
          </a:prstGeom>
          <a:solidFill xmlns:a="http://schemas.openxmlformats.org/drawingml/2006/main">
            <a:srgbClr val="EAEAEA"/>
          </a:solidFill>
          <a:ln xmlns:a="http://schemas.openxmlformats.org/drawingml/2006/main" w="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en-GB"/>
          </a:p>
        </cdr:txBody>
      </cdr:sp>
      <cdr:grpSp>
        <cdr:nvGrpSpPr>
          <cdr:cNvPr id="14" name="xlamLegendEntry11">
            <a:extLst xmlns:a="http://schemas.openxmlformats.org/drawingml/2006/main">
              <a:ext uri="{FF2B5EF4-FFF2-40B4-BE49-F238E27FC236}">
                <a16:creationId xmlns:a16="http://schemas.microsoft.com/office/drawing/2014/main" xmlns="" id="{4F0EFD74-F2A0-45C6-8CD8-92AF21C29964}"/>
              </a:ext>
            </a:extLst>
          </cdr:cNvPr>
          <cdr:cNvGrpSpPr/>
        </cdr:nvGrpSpPr>
        <cdr:grpSpPr>
          <a:xfrm xmlns:a="http://schemas.openxmlformats.org/drawingml/2006/main">
            <a:off x="437527" y="43400"/>
            <a:ext cx="1190373" cy="161425"/>
            <a:chOff x="319700" y="43400"/>
            <a:chExt cx="1145293" cy="161425"/>
          </a:xfrm>
        </cdr:grpSpPr>
      </cdr:grpSp>
      <cdr:grpSp>
        <cdr:nvGrpSpPr>
          <cdr:cNvPr id="2051" name="xlamLegendEntry11">
            <a:extLst xmlns:a="http://schemas.openxmlformats.org/drawingml/2006/main">
              <a:ext uri="{FF2B5EF4-FFF2-40B4-BE49-F238E27FC236}">
                <a16:creationId xmlns:a16="http://schemas.microsoft.com/office/drawing/2014/main" xmlns="" id="{B6ACB91A-8839-4C49-8D9E-674A4716239A}"/>
              </a:ext>
            </a:extLst>
          </cdr:cNvPr>
          <cdr:cNvGrpSpPr>
            <a:grpSpLocks xmlns:a="http://schemas.openxmlformats.org/drawingml/2006/main"/>
          </cdr:cNvGrpSpPr>
        </cdr:nvGrpSpPr>
        <cdr:grpSpPr bwMode="auto">
          <a:xfrm xmlns:a="http://schemas.openxmlformats.org/drawingml/2006/main">
            <a:off x="319700" y="43400"/>
            <a:ext cx="1145293" cy="161425"/>
            <a:chOff x="319700" y="43400"/>
            <a:chExt cx="1145293" cy="161425"/>
          </a:xfrm>
        </cdr:grpSpPr>
        <cdr:sp macro="" textlink="">
          <cdr:nvSpPr>
            <cdr:cNvPr id="66" name="xlamLegendSymbol11"/>
            <cdr:cNvSpPr/>
          </cdr:nvSpPr>
          <cdr:spPr>
            <a:xfrm xmlns:a="http://schemas.openxmlformats.org/drawingml/2006/main">
              <a:off x="319700" y="61400"/>
              <a:ext cx="144000" cy="72000"/>
            </a:xfrm>
            <a:prstGeom xmlns:a="http://schemas.openxmlformats.org/drawingml/2006/main" prst="rect">
              <a:avLst/>
            </a:prstGeom>
            <a:solidFill xmlns:a="http://schemas.openxmlformats.org/drawingml/2006/main">
              <a:srgbClr val="4F81BD"/>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en-GB"/>
            </a:p>
          </cdr:txBody>
        </cdr:sp>
        <cdr:sp macro="" textlink="">
          <cdr:nvSpPr>
            <cdr:cNvPr id="67" name="xlamLegendText11"/>
            <cdr:cNvSpPr txBox="1"/>
          </cdr:nvSpPr>
          <cdr:spPr>
            <a:xfrm xmlns:a="http://schemas.openxmlformats.org/drawingml/2006/main">
              <a:off x="535700" y="43400"/>
              <a:ext cx="929293" cy="16142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a:rPr>
                <a:t>Todas</a:t>
              </a:r>
              <a:r>
                <a:rPr lang="en-GB" sz="750" b="0" i="0" baseline="0">
                  <a:solidFill>
                    <a:srgbClr val="000000"/>
                  </a:solidFill>
                  <a:latin typeface="Arial Narrow"/>
                </a:rPr>
                <a:t> las reglaciones subordinadas</a:t>
              </a:r>
              <a:endParaRPr lang="en-GB" sz="750" b="0" i="0">
                <a:solidFill>
                  <a:srgbClr val="000000"/>
                </a:solidFill>
                <a:latin typeface="Arial Narrow"/>
              </a:endParaRPr>
            </a:p>
          </cdr:txBody>
        </cdr:sp>
      </cdr:grpSp>
      <cdr:grpSp>
        <cdr:nvGrpSpPr>
          <cdr:cNvPr id="15" name="xlamLegendEntry21">
            <a:extLst xmlns:a="http://schemas.openxmlformats.org/drawingml/2006/main">
              <a:ext uri="{FF2B5EF4-FFF2-40B4-BE49-F238E27FC236}">
                <a16:creationId xmlns:a16="http://schemas.microsoft.com/office/drawing/2014/main" xmlns="" id="{3DAFC9E2-74FD-4B78-BD88-0DB47377833B}"/>
              </a:ext>
            </a:extLst>
          </cdr:cNvPr>
          <cdr:cNvGrpSpPr/>
        </cdr:nvGrpSpPr>
        <cdr:grpSpPr>
          <a:xfrm xmlns:a="http://schemas.openxmlformats.org/drawingml/2006/main">
            <a:off x="2160138" y="-3166"/>
            <a:ext cx="2399191" cy="123849"/>
            <a:chOff x="2210938" y="43400"/>
            <a:chExt cx="1960369" cy="112517"/>
          </a:xfrm>
        </cdr:grpSpPr>
      </cdr:grpSp>
      <cdr:grpSp>
        <cdr:nvGrpSpPr>
          <cdr:cNvPr id="2052" name="xlamLegendEntry21">
            <a:extLst xmlns:a="http://schemas.openxmlformats.org/drawingml/2006/main">
              <a:ext uri="{FF2B5EF4-FFF2-40B4-BE49-F238E27FC236}">
                <a16:creationId xmlns:a16="http://schemas.microsoft.com/office/drawing/2014/main" xmlns="" id="{7705B1CC-19E8-40A6-9683-89A6390C1A40}"/>
              </a:ext>
            </a:extLst>
          </cdr:cNvPr>
          <cdr:cNvGrpSpPr>
            <a:grpSpLocks xmlns:a="http://schemas.openxmlformats.org/drawingml/2006/main"/>
          </cdr:cNvGrpSpPr>
        </cdr:nvGrpSpPr>
        <cdr:grpSpPr bwMode="auto">
          <a:xfrm xmlns:a="http://schemas.openxmlformats.org/drawingml/2006/main">
            <a:off x="2210938" y="47634"/>
            <a:ext cx="1963518" cy="110416"/>
            <a:chOff x="2210938" y="47634"/>
            <a:chExt cx="1963518" cy="110416"/>
          </a:xfrm>
        </cdr:grpSpPr>
        <cdr:sp macro="" textlink="">
          <cdr:nvSpPr>
            <cdr:cNvPr id="64" name="xlamLegendSymbol21"/>
            <cdr:cNvSpPr/>
          </cdr:nvSpPr>
          <cdr:spPr>
            <a:xfrm xmlns:a="http://schemas.openxmlformats.org/drawingml/2006/main">
              <a:off x="2210938" y="61400"/>
              <a:ext cx="144000" cy="72000"/>
            </a:xfrm>
            <a:prstGeom xmlns:a="http://schemas.openxmlformats.org/drawingml/2006/main" prst="rect">
              <a:avLst/>
            </a:prstGeom>
            <a:solidFill xmlns:a="http://schemas.openxmlformats.org/drawingml/2006/main">
              <a:srgbClr val="CCCCCC"/>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en-GB"/>
            </a:p>
          </cdr:txBody>
        </cdr:sp>
        <cdr:sp macro="" textlink="">
          <cdr:nvSpPr>
            <cdr:cNvPr id="65" name="xlamLegendText21"/>
            <cdr:cNvSpPr txBox="1"/>
          </cdr:nvSpPr>
          <cdr:spPr>
            <a:xfrm xmlns:a="http://schemas.openxmlformats.org/drawingml/2006/main">
              <a:off x="2430087" y="47634"/>
              <a:ext cx="1744369" cy="11041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a:rPr>
                <a:t>Regulaciones</a:t>
              </a:r>
              <a:r>
                <a:rPr lang="en-GB" sz="750" b="0" i="0" baseline="0">
                  <a:solidFill>
                    <a:srgbClr val="000000"/>
                  </a:solidFill>
                  <a:latin typeface="Arial Narrow"/>
                </a:rPr>
                <a:t> subordinadas con mayor impacto</a:t>
              </a:r>
              <a:endParaRPr lang="en-GB" sz="750" b="0" i="0">
                <a:solidFill>
                  <a:srgbClr val="000000"/>
                </a:solidFill>
                <a:latin typeface="Arial Narrow"/>
              </a:endParaRPr>
            </a:p>
          </cdr:txBody>
        </cdr:sp>
      </cdr:grpSp>
      <cdr:grpSp>
        <cdr:nvGrpSpPr>
          <cdr:cNvPr id="16" name="xlamLegendEntry31">
            <a:extLst xmlns:a="http://schemas.openxmlformats.org/drawingml/2006/main">
              <a:ext uri="{FF2B5EF4-FFF2-40B4-BE49-F238E27FC236}">
                <a16:creationId xmlns:a16="http://schemas.microsoft.com/office/drawing/2014/main" xmlns="" id="{9E8BA5BC-8A55-45AF-A462-2CA0EBF34D08}"/>
              </a:ext>
            </a:extLst>
          </cdr:cNvPr>
          <cdr:cNvGrpSpPr/>
        </cdr:nvGrpSpPr>
        <cdr:grpSpPr>
          <a:xfrm xmlns:a="http://schemas.openxmlformats.org/drawingml/2006/main">
            <a:off x="4164849" y="-3371"/>
            <a:ext cx="1874188" cy="123972"/>
            <a:chOff x="4215650" y="43400"/>
            <a:chExt cx="1370422" cy="122267"/>
          </a:xfrm>
        </cdr:grpSpPr>
      </cdr:grpSp>
      <cdr:grpSp>
        <cdr:nvGrpSpPr>
          <cdr:cNvPr id="2053" name="xlamLegendEntry31">
            <a:extLst xmlns:a="http://schemas.openxmlformats.org/drawingml/2006/main">
              <a:ext uri="{FF2B5EF4-FFF2-40B4-BE49-F238E27FC236}">
                <a16:creationId xmlns:a16="http://schemas.microsoft.com/office/drawing/2014/main" xmlns="" id="{25C71D80-80A8-4111-A814-92D9B00FCCB5}"/>
              </a:ext>
            </a:extLst>
          </cdr:cNvPr>
          <cdr:cNvGrpSpPr>
            <a:grpSpLocks xmlns:a="http://schemas.openxmlformats.org/drawingml/2006/main"/>
          </cdr:cNvGrpSpPr>
        </cdr:nvGrpSpPr>
        <cdr:grpSpPr bwMode="auto">
          <a:xfrm xmlns:a="http://schemas.openxmlformats.org/drawingml/2006/main">
            <a:off x="4215648" y="47429"/>
            <a:ext cx="1535843" cy="110416"/>
            <a:chOff x="4215650" y="47429"/>
            <a:chExt cx="1535844" cy="110416"/>
          </a:xfrm>
        </cdr:grpSpPr>
        <cdr:sp macro="" textlink="">
          <cdr:nvSpPr>
            <cdr:cNvPr id="62" name="xlamLegendSymbol31"/>
            <cdr:cNvSpPr/>
          </cdr:nvSpPr>
          <cdr:spPr>
            <a:xfrm xmlns:a="http://schemas.openxmlformats.org/drawingml/2006/main">
              <a:off x="4215650" y="61400"/>
              <a:ext cx="144000" cy="72000"/>
            </a:xfrm>
            <a:prstGeom xmlns:a="http://schemas.openxmlformats.org/drawingml/2006/main" prst="rect">
              <a:avLst/>
            </a:prstGeom>
            <a:solidFill xmlns:a="http://schemas.openxmlformats.org/drawingml/2006/main">
              <a:srgbClr val="A7B9E3"/>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en-GB"/>
            </a:p>
          </cdr:txBody>
        </cdr:sp>
        <cdr:sp macro="" textlink="">
          <cdr:nvSpPr>
            <cdr:cNvPr id="63" name="xlamLegendText31"/>
            <cdr:cNvSpPr txBox="1"/>
          </cdr:nvSpPr>
          <cdr:spPr>
            <a:xfrm xmlns:a="http://schemas.openxmlformats.org/drawingml/2006/main">
              <a:off x="4439732" y="47429"/>
              <a:ext cx="1311762" cy="110416"/>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non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a:rPr>
                <a:t>Algunas</a:t>
              </a:r>
              <a:r>
                <a:rPr lang="en-GB" sz="750" b="0" i="0" baseline="0">
                  <a:solidFill>
                    <a:srgbClr val="000000"/>
                  </a:solidFill>
                  <a:latin typeface="Arial Narrow"/>
                </a:rPr>
                <a:t> regulaciones subordinadas</a:t>
              </a:r>
              <a:endParaRPr lang="en-GB" sz="750" b="0" i="0">
                <a:solidFill>
                  <a:srgbClr val="000000"/>
                </a:solidFill>
                <a:latin typeface="Arial Narrow"/>
              </a:endParaRPr>
            </a:p>
          </cdr:txBody>
        </cdr:sp>
      </cdr:grpSp>
    </cdr:grp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6</xdr:row>
      <xdr:rowOff>0</xdr:rowOff>
    </xdr:from>
    <xdr:to>
      <xdr:col>5</xdr:col>
      <xdr:colOff>695325</xdr:colOff>
      <xdr:row>21</xdr:row>
      <xdr:rowOff>123825</xdr:rowOff>
    </xdr:to>
    <xdr:graphicFrame macro="">
      <xdr:nvGraphicFramePr>
        <xdr:cNvPr id="2" name="Chart 1">
          <a:extLst>
            <a:ext uri="{FF2B5EF4-FFF2-40B4-BE49-F238E27FC236}">
              <a16:creationId xmlns:a16="http://schemas.microsoft.com/office/drawing/2014/main" xmlns="" id="{855F87CB-170B-46B2-A012-099570F3D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6</xdr:col>
      <xdr:colOff>0</xdr:colOff>
      <xdr:row>26</xdr:row>
      <xdr:rowOff>0</xdr:rowOff>
    </xdr:to>
    <xdr:sp macro="" textlink="">
      <xdr:nvSpPr>
        <xdr:cNvPr id="3" name="TextBox 2">
          <a:extLst>
            <a:ext uri="{FF2B5EF4-FFF2-40B4-BE49-F238E27FC236}">
              <a16:creationId xmlns:a16="http://schemas.microsoft.com/office/drawing/2014/main" xmlns="" id="{E2B044AA-4D21-46A6-A759-94489B762B9A}"/>
            </a:ext>
          </a:extLst>
        </xdr:cNvPr>
        <xdr:cNvSpPr txBox="1"/>
      </xdr:nvSpPr>
      <xdr:spPr>
        <a:xfrm>
          <a:off x="0" y="4069080"/>
          <a:ext cx="61722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i="1">
              <a:solidFill>
                <a:schemeClr val="dk1"/>
              </a:solidFill>
              <a:effectLst/>
              <a:latin typeface="Arial Narrow" panose="020B0606020202030204" pitchFamily="34" charset="0"/>
              <a:ea typeface="+mn-ea"/>
              <a:cs typeface="+mn-cs"/>
            </a:rPr>
            <a:t>Fuente</a:t>
          </a:r>
          <a:r>
            <a:rPr lang="en-GB" sz="800">
              <a:solidFill>
                <a:schemeClr val="dk1"/>
              </a:solidFill>
              <a:effectLst/>
              <a:latin typeface="Arial Narrow" panose="020B0606020202030204" pitchFamily="34" charset="0"/>
              <a:ea typeface="+mn-ea"/>
              <a:cs typeface="+mn-cs"/>
            </a:rPr>
            <a:t>:</a:t>
          </a:r>
          <a:r>
            <a:rPr lang="en-GB" sz="800" baseline="0">
              <a:solidFill>
                <a:schemeClr val="dk1"/>
              </a:solidFill>
              <a:effectLst/>
              <a:latin typeface="Arial Narrow" panose="020B0606020202030204" pitchFamily="34" charset="0"/>
              <a:ea typeface="+mn-ea"/>
              <a:cs typeface="+mn-cs"/>
            </a:rPr>
            <a:t> </a:t>
          </a:r>
          <a:r>
            <a:rPr lang="en-GB" sz="800">
              <a:solidFill>
                <a:schemeClr val="dk1"/>
              </a:solidFill>
              <a:effectLst/>
              <a:latin typeface="Arial Narrow" panose="020B0606020202030204" pitchFamily="34" charset="0"/>
              <a:ea typeface="+mn-ea"/>
              <a:cs typeface="+mn-cs"/>
            </a:rPr>
            <a:t>Indicadores de Política y Gobernanza Regulatoria de la OCDE para América Latina de 2016,</a:t>
          </a:r>
        </a:p>
        <a:p>
          <a:r>
            <a:rPr lang="en-GB" sz="800" u="sng">
              <a:solidFill>
                <a:schemeClr val="dk1"/>
              </a:solidFill>
              <a:effectLst/>
              <a:latin typeface="Arial Narrow" panose="020B0606020202030204" pitchFamily="34" charset="0"/>
              <a:ea typeface="+mn-ea"/>
              <a:cs typeface="+mn-cs"/>
              <a:hlinkClick xmlns:r="http://schemas.openxmlformats.org/officeDocument/2006/relationships" r:id=""/>
            </a:rPr>
            <a:t>www.oecd.org/gov/regulatory-policy/indicators-regulatory-policy-and-governance.htm</a:t>
          </a:r>
          <a:r>
            <a:rPr lang="en-GB" sz="800" u="none">
              <a:solidFill>
                <a:schemeClr val="dk1"/>
              </a:solidFill>
              <a:effectLst/>
              <a:latin typeface="Arial Narrow" panose="020B0606020202030204" pitchFamily="34" charset="0"/>
              <a:ea typeface="+mn-ea"/>
              <a:cs typeface="+mn-cs"/>
            </a:rPr>
            <a:t>.</a:t>
          </a:r>
          <a:endParaRPr lang="en-GB" sz="800">
            <a:solidFill>
              <a:schemeClr val="dk1"/>
            </a:solidFill>
            <a:effectLst/>
            <a:latin typeface="Arial Narrow" panose="020B0606020202030204" pitchFamily="34" charset="0"/>
            <a:ea typeface="+mn-ea"/>
            <a:cs typeface="+mn-cs"/>
          </a:endParaRPr>
        </a:p>
      </xdr:txBody>
    </xdr:sp>
    <xdr:clientData/>
  </xdr:twoCellAnchor>
</xdr:wsDr>
</file>

<file path=xl/drawings/drawing94.xml><?xml version="1.0" encoding="utf-8"?>
<c:userShapes xmlns:c="http://schemas.openxmlformats.org/drawingml/2006/chart">
  <cdr:relSizeAnchor xmlns:cdr="http://schemas.openxmlformats.org/drawingml/2006/chartDrawing">
    <cdr:from>
      <cdr:x>0.10455</cdr:x>
      <cdr:y>0.68353</cdr:y>
    </cdr:from>
    <cdr:to>
      <cdr:x>0.20213</cdr:x>
      <cdr:y>0.79932</cdr:y>
    </cdr:to>
    <cdr:sp macro="" textlink="">
      <cdr:nvSpPr>
        <cdr:cNvPr id="2" name="TextBox 1"/>
        <cdr:cNvSpPr txBox="1"/>
      </cdr:nvSpPr>
      <cdr:spPr>
        <a:xfrm xmlns:a="http://schemas.openxmlformats.org/drawingml/2006/main">
          <a:off x="571489" y="1743065"/>
          <a:ext cx="533413" cy="295276"/>
        </a:xfrm>
        <a:prstGeom xmlns:a="http://schemas.openxmlformats.org/drawingml/2006/main" prst="rect">
          <a:avLst/>
        </a:prstGeom>
      </cdr:spPr>
      <cdr:txBody>
        <a:bodyPr xmlns:a="http://schemas.openxmlformats.org/drawingml/2006/main" vertOverflow="clip" wrap="square" rtlCol="0" anchor="ctr" anchorCtr="0"/>
        <a:lstStyle xmlns:a="http://schemas.openxmlformats.org/drawingml/2006/main"/>
        <a:p xmlns:a="http://schemas.openxmlformats.org/drawingml/2006/main">
          <a:pPr algn="ctr"/>
          <a:r>
            <a:rPr lang="en-GB" sz="750" b="0" i="0">
              <a:solidFill>
                <a:srgbClr val="000000"/>
              </a:solidFill>
              <a:latin typeface="Arial Narrow"/>
            </a:rPr>
            <a:t>PER</a:t>
          </a:r>
        </a:p>
      </cdr:txBody>
    </cdr:sp>
  </cdr:relSizeAnchor>
  <cdr:relSizeAnchor xmlns:cdr="http://schemas.openxmlformats.org/drawingml/2006/chartDrawing">
    <cdr:from>
      <cdr:x>0.11036</cdr:x>
      <cdr:y>0.06848</cdr:y>
    </cdr:from>
    <cdr:to>
      <cdr:x>0.20213</cdr:x>
      <cdr:y>0.18427</cdr:y>
    </cdr:to>
    <cdr:sp macro="" textlink="">
      <cdr:nvSpPr>
        <cdr:cNvPr id="13" name="TextBox 1"/>
        <cdr:cNvSpPr txBox="1"/>
      </cdr:nvSpPr>
      <cdr:spPr>
        <a:xfrm xmlns:a="http://schemas.openxmlformats.org/drawingml/2006/main">
          <a:off x="603251" y="174625"/>
          <a:ext cx="501648"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BRA</a:t>
          </a:r>
        </a:p>
      </cdr:txBody>
    </cdr:sp>
  </cdr:relSizeAnchor>
  <cdr:relSizeAnchor xmlns:cdr="http://schemas.openxmlformats.org/drawingml/2006/chartDrawing">
    <cdr:from>
      <cdr:x>0.10687</cdr:x>
      <cdr:y>0.16186</cdr:y>
    </cdr:from>
    <cdr:to>
      <cdr:x>0.20445</cdr:x>
      <cdr:y>0.27765</cdr:y>
    </cdr:to>
    <cdr:sp macro="" textlink="">
      <cdr:nvSpPr>
        <cdr:cNvPr id="14" name="TextBox 1"/>
        <cdr:cNvSpPr txBox="1"/>
      </cdr:nvSpPr>
      <cdr:spPr>
        <a:xfrm xmlns:a="http://schemas.openxmlformats.org/drawingml/2006/main">
          <a:off x="584200" y="412750"/>
          <a:ext cx="533413"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CHL</a:t>
          </a:r>
        </a:p>
      </cdr:txBody>
    </cdr:sp>
  </cdr:relSizeAnchor>
  <cdr:relSizeAnchor xmlns:cdr="http://schemas.openxmlformats.org/drawingml/2006/chartDrawing">
    <cdr:from>
      <cdr:x>0.10687</cdr:x>
      <cdr:y>0.27391</cdr:y>
    </cdr:from>
    <cdr:to>
      <cdr:x>0.20445</cdr:x>
      <cdr:y>0.3897</cdr:y>
    </cdr:to>
    <cdr:sp macro="" textlink="">
      <cdr:nvSpPr>
        <cdr:cNvPr id="15" name="TextBox 1"/>
        <cdr:cNvSpPr txBox="1"/>
      </cdr:nvSpPr>
      <cdr:spPr>
        <a:xfrm xmlns:a="http://schemas.openxmlformats.org/drawingml/2006/main">
          <a:off x="584200" y="698500"/>
          <a:ext cx="533413"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COL</a:t>
          </a:r>
        </a:p>
      </cdr:txBody>
    </cdr:sp>
  </cdr:relSizeAnchor>
  <cdr:relSizeAnchor xmlns:cdr="http://schemas.openxmlformats.org/drawingml/2006/chartDrawing">
    <cdr:from>
      <cdr:x>0.10687</cdr:x>
      <cdr:y>0.36355</cdr:y>
    </cdr:from>
    <cdr:to>
      <cdr:x>0.20445</cdr:x>
      <cdr:y>0.47934</cdr:y>
    </cdr:to>
    <cdr:sp macro="" textlink="">
      <cdr:nvSpPr>
        <cdr:cNvPr id="16" name="TextBox 1"/>
        <cdr:cNvSpPr txBox="1"/>
      </cdr:nvSpPr>
      <cdr:spPr>
        <a:xfrm xmlns:a="http://schemas.openxmlformats.org/drawingml/2006/main">
          <a:off x="584200" y="927100"/>
          <a:ext cx="533413"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CRI</a:t>
          </a:r>
        </a:p>
      </cdr:txBody>
    </cdr:sp>
  </cdr:relSizeAnchor>
  <cdr:relSizeAnchor xmlns:cdr="http://schemas.openxmlformats.org/drawingml/2006/chartDrawing">
    <cdr:from>
      <cdr:x>0.10687</cdr:x>
      <cdr:y>0.47934</cdr:y>
    </cdr:from>
    <cdr:to>
      <cdr:x>0.20445</cdr:x>
      <cdr:y>0.59513</cdr:y>
    </cdr:to>
    <cdr:sp macro="" textlink="">
      <cdr:nvSpPr>
        <cdr:cNvPr id="17" name="TextBox 1"/>
        <cdr:cNvSpPr txBox="1"/>
      </cdr:nvSpPr>
      <cdr:spPr>
        <a:xfrm xmlns:a="http://schemas.openxmlformats.org/drawingml/2006/main">
          <a:off x="584200" y="1222375"/>
          <a:ext cx="533413"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ECU</a:t>
          </a:r>
        </a:p>
      </cdr:txBody>
    </cdr:sp>
  </cdr:relSizeAnchor>
  <cdr:relSizeAnchor xmlns:cdr="http://schemas.openxmlformats.org/drawingml/2006/chartDrawing">
    <cdr:from>
      <cdr:x>0.10687</cdr:x>
      <cdr:y>0.58019</cdr:y>
    </cdr:from>
    <cdr:to>
      <cdr:x>0.20445</cdr:x>
      <cdr:y>0.69598</cdr:y>
    </cdr:to>
    <cdr:sp macro="" textlink="">
      <cdr:nvSpPr>
        <cdr:cNvPr id="18" name="TextBox 1"/>
        <cdr:cNvSpPr txBox="1"/>
      </cdr:nvSpPr>
      <cdr:spPr>
        <a:xfrm xmlns:a="http://schemas.openxmlformats.org/drawingml/2006/main">
          <a:off x="584200" y="1479550"/>
          <a:ext cx="533413"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MEX</a:t>
          </a:r>
        </a:p>
      </cdr:txBody>
    </cdr:sp>
  </cdr:relSizeAnchor>
  <cdr:relSizeAnchor xmlns:cdr="http://schemas.openxmlformats.org/drawingml/2006/chartDrawing">
    <cdr:from>
      <cdr:x>0.34733</cdr:x>
      <cdr:y>0.38223</cdr:y>
    </cdr:from>
    <cdr:to>
      <cdr:x>0.44491</cdr:x>
      <cdr:y>0.49802</cdr:y>
    </cdr:to>
    <cdr:sp macro="" textlink="">
      <cdr:nvSpPr>
        <cdr:cNvPr id="19" name="TextBox 1"/>
        <cdr:cNvSpPr txBox="1"/>
      </cdr:nvSpPr>
      <cdr:spPr>
        <a:xfrm xmlns:a="http://schemas.openxmlformats.org/drawingml/2006/main">
          <a:off x="1898650" y="974725"/>
          <a:ext cx="533413"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COL</a:t>
          </a:r>
        </a:p>
      </cdr:txBody>
    </cdr:sp>
  </cdr:relSizeAnchor>
  <cdr:relSizeAnchor xmlns:cdr="http://schemas.openxmlformats.org/drawingml/2006/chartDrawing">
    <cdr:from>
      <cdr:x>0.34907</cdr:x>
      <cdr:y>0.48681</cdr:y>
    </cdr:from>
    <cdr:to>
      <cdr:x>0.44258</cdr:x>
      <cdr:y>0.6026</cdr:y>
    </cdr:to>
    <cdr:sp macro="" textlink="">
      <cdr:nvSpPr>
        <cdr:cNvPr id="20" name="TextBox 1"/>
        <cdr:cNvSpPr txBox="1"/>
      </cdr:nvSpPr>
      <cdr:spPr>
        <a:xfrm xmlns:a="http://schemas.openxmlformats.org/drawingml/2006/main">
          <a:off x="1908176" y="1241425"/>
          <a:ext cx="511174"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CRI</a:t>
          </a:r>
        </a:p>
      </cdr:txBody>
    </cdr:sp>
  </cdr:relSizeAnchor>
  <cdr:relSizeAnchor xmlns:cdr="http://schemas.openxmlformats.org/drawingml/2006/chartDrawing">
    <cdr:from>
      <cdr:x>0.34733</cdr:x>
      <cdr:y>0.68726</cdr:y>
    </cdr:from>
    <cdr:to>
      <cdr:x>0.44491</cdr:x>
      <cdr:y>0.80305</cdr:y>
    </cdr:to>
    <cdr:sp macro="" textlink="">
      <cdr:nvSpPr>
        <cdr:cNvPr id="21" name="TextBox 1"/>
        <cdr:cNvSpPr txBox="1"/>
      </cdr:nvSpPr>
      <cdr:spPr>
        <a:xfrm xmlns:a="http://schemas.openxmlformats.org/drawingml/2006/main">
          <a:off x="1898650" y="1752590"/>
          <a:ext cx="533413"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PER</a:t>
          </a:r>
        </a:p>
      </cdr:txBody>
    </cdr:sp>
  </cdr:relSizeAnchor>
  <cdr:relSizeAnchor xmlns:cdr="http://schemas.openxmlformats.org/drawingml/2006/chartDrawing">
    <cdr:from>
      <cdr:x>0.34617</cdr:x>
      <cdr:y>0.58019</cdr:y>
    </cdr:from>
    <cdr:to>
      <cdr:x>0.44375</cdr:x>
      <cdr:y>0.69598</cdr:y>
    </cdr:to>
    <cdr:sp macro="" textlink="">
      <cdr:nvSpPr>
        <cdr:cNvPr id="22" name="TextBox 1"/>
        <cdr:cNvSpPr txBox="1"/>
      </cdr:nvSpPr>
      <cdr:spPr>
        <a:xfrm xmlns:a="http://schemas.openxmlformats.org/drawingml/2006/main">
          <a:off x="1892311" y="1479550"/>
          <a:ext cx="533413"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MEX</a:t>
          </a:r>
        </a:p>
      </cdr:txBody>
    </cdr:sp>
  </cdr:relSizeAnchor>
  <cdr:relSizeAnchor xmlns:cdr="http://schemas.openxmlformats.org/drawingml/2006/chartDrawing">
    <cdr:from>
      <cdr:x>0.58721</cdr:x>
      <cdr:y>0.38597</cdr:y>
    </cdr:from>
    <cdr:to>
      <cdr:x>0.68479</cdr:x>
      <cdr:y>0.50176</cdr:y>
    </cdr:to>
    <cdr:sp macro="" textlink="">
      <cdr:nvSpPr>
        <cdr:cNvPr id="23" name="TextBox 1"/>
        <cdr:cNvSpPr txBox="1"/>
      </cdr:nvSpPr>
      <cdr:spPr>
        <a:xfrm xmlns:a="http://schemas.openxmlformats.org/drawingml/2006/main">
          <a:off x="3209914" y="984250"/>
          <a:ext cx="533413"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COL</a:t>
          </a:r>
        </a:p>
      </cdr:txBody>
    </cdr:sp>
  </cdr:relSizeAnchor>
  <cdr:relSizeAnchor xmlns:cdr="http://schemas.openxmlformats.org/drawingml/2006/chartDrawing">
    <cdr:from>
      <cdr:x>0.58895</cdr:x>
      <cdr:y>0.49055</cdr:y>
    </cdr:from>
    <cdr:to>
      <cdr:x>0.68246</cdr:x>
      <cdr:y>0.60634</cdr:y>
    </cdr:to>
    <cdr:sp macro="" textlink="">
      <cdr:nvSpPr>
        <cdr:cNvPr id="24" name="TextBox 1"/>
        <cdr:cNvSpPr txBox="1"/>
      </cdr:nvSpPr>
      <cdr:spPr>
        <a:xfrm xmlns:a="http://schemas.openxmlformats.org/drawingml/2006/main">
          <a:off x="3219440" y="1250950"/>
          <a:ext cx="511174"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CRI</a:t>
          </a:r>
        </a:p>
      </cdr:txBody>
    </cdr:sp>
  </cdr:relSizeAnchor>
  <cdr:relSizeAnchor xmlns:cdr="http://schemas.openxmlformats.org/drawingml/2006/chartDrawing">
    <cdr:from>
      <cdr:x>0.58721</cdr:x>
      <cdr:y>0.691</cdr:y>
    </cdr:from>
    <cdr:to>
      <cdr:x>0.68479</cdr:x>
      <cdr:y>0.80679</cdr:y>
    </cdr:to>
    <cdr:sp macro="" textlink="">
      <cdr:nvSpPr>
        <cdr:cNvPr id="25" name="TextBox 1"/>
        <cdr:cNvSpPr txBox="1"/>
      </cdr:nvSpPr>
      <cdr:spPr>
        <a:xfrm xmlns:a="http://schemas.openxmlformats.org/drawingml/2006/main">
          <a:off x="3209914" y="1762115"/>
          <a:ext cx="533413"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PER</a:t>
          </a:r>
        </a:p>
      </cdr:txBody>
    </cdr:sp>
  </cdr:relSizeAnchor>
  <cdr:relSizeAnchor xmlns:cdr="http://schemas.openxmlformats.org/drawingml/2006/chartDrawing">
    <cdr:from>
      <cdr:x>0.58605</cdr:x>
      <cdr:y>0.58393</cdr:y>
    </cdr:from>
    <cdr:to>
      <cdr:x>0.68363</cdr:x>
      <cdr:y>0.69972</cdr:y>
    </cdr:to>
    <cdr:sp macro="" textlink="">
      <cdr:nvSpPr>
        <cdr:cNvPr id="26" name="TextBox 1"/>
        <cdr:cNvSpPr txBox="1"/>
      </cdr:nvSpPr>
      <cdr:spPr>
        <a:xfrm xmlns:a="http://schemas.openxmlformats.org/drawingml/2006/main">
          <a:off x="3203575" y="1489075"/>
          <a:ext cx="533413"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MEX</a:t>
          </a:r>
        </a:p>
      </cdr:txBody>
    </cdr:sp>
  </cdr:relSizeAnchor>
  <cdr:relSizeAnchor xmlns:cdr="http://schemas.openxmlformats.org/drawingml/2006/chartDrawing">
    <cdr:from>
      <cdr:x>0.82767</cdr:x>
      <cdr:y>0.38597</cdr:y>
    </cdr:from>
    <cdr:to>
      <cdr:x>0.92525</cdr:x>
      <cdr:y>0.50176</cdr:y>
    </cdr:to>
    <cdr:sp macro="" textlink="">
      <cdr:nvSpPr>
        <cdr:cNvPr id="27" name="TextBox 1"/>
        <cdr:cNvSpPr txBox="1"/>
      </cdr:nvSpPr>
      <cdr:spPr>
        <a:xfrm xmlns:a="http://schemas.openxmlformats.org/drawingml/2006/main">
          <a:off x="4524364" y="984250"/>
          <a:ext cx="533413"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COL</a:t>
          </a:r>
        </a:p>
      </cdr:txBody>
    </cdr:sp>
  </cdr:relSizeAnchor>
  <cdr:relSizeAnchor xmlns:cdr="http://schemas.openxmlformats.org/drawingml/2006/chartDrawing">
    <cdr:from>
      <cdr:x>0.82941</cdr:x>
      <cdr:y>0.49055</cdr:y>
    </cdr:from>
    <cdr:to>
      <cdr:x>0.92292</cdr:x>
      <cdr:y>0.60634</cdr:y>
    </cdr:to>
    <cdr:sp macro="" textlink="">
      <cdr:nvSpPr>
        <cdr:cNvPr id="28" name="TextBox 1"/>
        <cdr:cNvSpPr txBox="1"/>
      </cdr:nvSpPr>
      <cdr:spPr>
        <a:xfrm xmlns:a="http://schemas.openxmlformats.org/drawingml/2006/main">
          <a:off x="4533890" y="1250950"/>
          <a:ext cx="511174"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CRI</a:t>
          </a:r>
        </a:p>
      </cdr:txBody>
    </cdr:sp>
  </cdr:relSizeAnchor>
  <cdr:relSizeAnchor xmlns:cdr="http://schemas.openxmlformats.org/drawingml/2006/chartDrawing">
    <cdr:from>
      <cdr:x>0.82767</cdr:x>
      <cdr:y>0.691</cdr:y>
    </cdr:from>
    <cdr:to>
      <cdr:x>0.92525</cdr:x>
      <cdr:y>0.80679</cdr:y>
    </cdr:to>
    <cdr:sp macro="" textlink="">
      <cdr:nvSpPr>
        <cdr:cNvPr id="29" name="TextBox 1"/>
        <cdr:cNvSpPr txBox="1"/>
      </cdr:nvSpPr>
      <cdr:spPr>
        <a:xfrm xmlns:a="http://schemas.openxmlformats.org/drawingml/2006/main">
          <a:off x="4524364" y="1762115"/>
          <a:ext cx="533413"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PER</a:t>
          </a:r>
        </a:p>
      </cdr:txBody>
    </cdr:sp>
  </cdr:relSizeAnchor>
  <cdr:relSizeAnchor xmlns:cdr="http://schemas.openxmlformats.org/drawingml/2006/chartDrawing">
    <cdr:from>
      <cdr:x>0.82651</cdr:x>
      <cdr:y>0.58393</cdr:y>
    </cdr:from>
    <cdr:to>
      <cdr:x>0.92409</cdr:x>
      <cdr:y>0.69972</cdr:y>
    </cdr:to>
    <cdr:sp macro="" textlink="">
      <cdr:nvSpPr>
        <cdr:cNvPr id="30" name="TextBox 1"/>
        <cdr:cNvSpPr txBox="1"/>
      </cdr:nvSpPr>
      <cdr:spPr>
        <a:xfrm xmlns:a="http://schemas.openxmlformats.org/drawingml/2006/main">
          <a:off x="4518025" y="1489075"/>
          <a:ext cx="533413" cy="295276"/>
        </a:xfrm>
        <a:prstGeom xmlns:a="http://schemas.openxmlformats.org/drawingml/2006/main" prst="rect">
          <a:avLst/>
        </a:prstGeom>
      </cdr:spPr>
      <cdr:txBody>
        <a:bodyPr xmlns:a="http://schemas.openxmlformats.org/drawingml/2006/main" wrap="square"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750" b="0" i="0">
              <a:solidFill>
                <a:srgbClr val="000000"/>
              </a:solidFill>
              <a:latin typeface="Arial Narrow"/>
            </a:rPr>
            <a:t>MEX</a:t>
          </a:r>
        </a:p>
      </cdr:txBody>
    </cdr:sp>
  </cdr:relSizeAnchor>
  <cdr:relSizeAnchor xmlns:cdr="http://schemas.openxmlformats.org/drawingml/2006/chartDrawing">
    <cdr:from>
      <cdr:x>0.1076</cdr:x>
      <cdr:y>0.16902</cdr:y>
    </cdr:from>
    <cdr:to>
      <cdr:x>0.20343</cdr:x>
      <cdr:y>0.16902</cdr:y>
    </cdr:to>
    <cdr:cxnSp macro="">
      <cdr:nvCxnSpPr>
        <cdr:cNvPr id="4" name="Straight Connector 3">
          <a:extLst xmlns:a="http://schemas.openxmlformats.org/drawingml/2006/main">
            <a:ext uri="{FF2B5EF4-FFF2-40B4-BE49-F238E27FC236}">
              <a16:creationId xmlns:a16="http://schemas.microsoft.com/office/drawing/2014/main" xmlns="" id="{C94BFDEA-0F15-47DA-8B92-B5D016188F5F}"/>
            </a:ext>
          </a:extLst>
        </cdr:cNvPr>
        <cdr:cNvCxnSpPr/>
      </cdr:nvCxnSpPr>
      <cdr:spPr>
        <a:xfrm xmlns:a="http://schemas.openxmlformats.org/drawingml/2006/main">
          <a:off x="588168" y="431007"/>
          <a:ext cx="523875"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0.10731</cdr:x>
      <cdr:y>0.27671</cdr:y>
    </cdr:from>
    <cdr:to>
      <cdr:x>0.20314</cdr:x>
      <cdr:y>0.27671</cdr:y>
    </cdr:to>
    <cdr:cxnSp macro="">
      <cdr:nvCxnSpPr>
        <cdr:cNvPr id="31" name="Straight Connector 30">
          <a:extLst xmlns:a="http://schemas.openxmlformats.org/drawingml/2006/main">
            <a:ext uri="{FF2B5EF4-FFF2-40B4-BE49-F238E27FC236}">
              <a16:creationId xmlns:a16="http://schemas.microsoft.com/office/drawing/2014/main" xmlns="" id="{BDFF3568-BED7-4C6C-A4BA-B25EE3CCDE23}"/>
            </a:ext>
          </a:extLst>
        </cdr:cNvPr>
        <cdr:cNvCxnSpPr/>
      </cdr:nvCxnSpPr>
      <cdr:spPr>
        <a:xfrm xmlns:a="http://schemas.openxmlformats.org/drawingml/2006/main">
          <a:off x="586581" y="705645"/>
          <a:ext cx="523875"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0.10774</cdr:x>
      <cdr:y>0.38223</cdr:y>
    </cdr:from>
    <cdr:to>
      <cdr:x>0.20358</cdr:x>
      <cdr:y>0.38223</cdr:y>
    </cdr:to>
    <cdr:cxnSp macro="">
      <cdr:nvCxnSpPr>
        <cdr:cNvPr id="32" name="Straight Connector 31">
          <a:extLst xmlns:a="http://schemas.openxmlformats.org/drawingml/2006/main">
            <a:ext uri="{FF2B5EF4-FFF2-40B4-BE49-F238E27FC236}">
              <a16:creationId xmlns:a16="http://schemas.microsoft.com/office/drawing/2014/main" xmlns="" id="{1D59A311-CF3A-4A02-AB4C-4BEFCFDAC4D2}"/>
            </a:ext>
          </a:extLst>
        </cdr:cNvPr>
        <cdr:cNvCxnSpPr/>
      </cdr:nvCxnSpPr>
      <cdr:spPr>
        <a:xfrm xmlns:a="http://schemas.openxmlformats.org/drawingml/2006/main">
          <a:off x="588962" y="974726"/>
          <a:ext cx="523875"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0.10731</cdr:x>
      <cdr:y>0.48868</cdr:y>
    </cdr:from>
    <cdr:to>
      <cdr:x>0.20314</cdr:x>
      <cdr:y>0.48868</cdr:y>
    </cdr:to>
    <cdr:cxnSp macro="">
      <cdr:nvCxnSpPr>
        <cdr:cNvPr id="33" name="Straight Connector 32">
          <a:extLst xmlns:a="http://schemas.openxmlformats.org/drawingml/2006/main">
            <a:ext uri="{FF2B5EF4-FFF2-40B4-BE49-F238E27FC236}">
              <a16:creationId xmlns:a16="http://schemas.microsoft.com/office/drawing/2014/main" xmlns="" id="{FE972B63-B6F0-4663-A60E-A73D4C04F5F9}"/>
            </a:ext>
          </a:extLst>
        </cdr:cNvPr>
        <cdr:cNvCxnSpPr/>
      </cdr:nvCxnSpPr>
      <cdr:spPr>
        <a:xfrm xmlns:a="http://schemas.openxmlformats.org/drawingml/2006/main">
          <a:off x="586580" y="1246188"/>
          <a:ext cx="523875"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0.10731</cdr:x>
      <cdr:y>0.59327</cdr:y>
    </cdr:from>
    <cdr:to>
      <cdr:x>0.20314</cdr:x>
      <cdr:y>0.59327</cdr:y>
    </cdr:to>
    <cdr:cxnSp macro="">
      <cdr:nvCxnSpPr>
        <cdr:cNvPr id="34" name="Straight Connector 33">
          <a:extLst xmlns:a="http://schemas.openxmlformats.org/drawingml/2006/main">
            <a:ext uri="{FF2B5EF4-FFF2-40B4-BE49-F238E27FC236}">
              <a16:creationId xmlns:a16="http://schemas.microsoft.com/office/drawing/2014/main" xmlns="" id="{769C8975-F7EE-4B63-8E28-A0AF74F02202}"/>
            </a:ext>
          </a:extLst>
        </cdr:cNvPr>
        <cdr:cNvCxnSpPr/>
      </cdr:nvCxnSpPr>
      <cdr:spPr>
        <a:xfrm xmlns:a="http://schemas.openxmlformats.org/drawingml/2006/main">
          <a:off x="586580" y="1512888"/>
          <a:ext cx="523875"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0.10774</cdr:x>
      <cdr:y>0.69972</cdr:y>
    </cdr:from>
    <cdr:to>
      <cdr:x>0.20358</cdr:x>
      <cdr:y>0.69972</cdr:y>
    </cdr:to>
    <cdr:cxnSp macro="">
      <cdr:nvCxnSpPr>
        <cdr:cNvPr id="35" name="Straight Connector 34">
          <a:extLst xmlns:a="http://schemas.openxmlformats.org/drawingml/2006/main">
            <a:ext uri="{FF2B5EF4-FFF2-40B4-BE49-F238E27FC236}">
              <a16:creationId xmlns:a16="http://schemas.microsoft.com/office/drawing/2014/main" xmlns="" id="{5FE9EC09-6CFA-4017-9CDB-4C6E6954F40C}"/>
            </a:ext>
          </a:extLst>
        </cdr:cNvPr>
        <cdr:cNvCxnSpPr/>
      </cdr:nvCxnSpPr>
      <cdr:spPr>
        <a:xfrm xmlns:a="http://schemas.openxmlformats.org/drawingml/2006/main">
          <a:off x="588962" y="1784350"/>
          <a:ext cx="523875"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0.34791</cdr:x>
      <cdr:y>0.48806</cdr:y>
    </cdr:from>
    <cdr:to>
      <cdr:x>0.44375</cdr:x>
      <cdr:y>0.48806</cdr:y>
    </cdr:to>
    <cdr:cxnSp macro="">
      <cdr:nvCxnSpPr>
        <cdr:cNvPr id="36" name="Straight Connector 35">
          <a:extLst xmlns:a="http://schemas.openxmlformats.org/drawingml/2006/main">
            <a:ext uri="{FF2B5EF4-FFF2-40B4-BE49-F238E27FC236}">
              <a16:creationId xmlns:a16="http://schemas.microsoft.com/office/drawing/2014/main" xmlns="" id="{925D142F-9F22-452E-8763-07B25A6BB874}"/>
            </a:ext>
          </a:extLst>
        </cdr:cNvPr>
        <cdr:cNvCxnSpPr/>
      </cdr:nvCxnSpPr>
      <cdr:spPr>
        <a:xfrm xmlns:a="http://schemas.openxmlformats.org/drawingml/2006/main">
          <a:off x="1901824" y="1244601"/>
          <a:ext cx="523875"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0.34791</cdr:x>
      <cdr:y>0.59264</cdr:y>
    </cdr:from>
    <cdr:to>
      <cdr:x>0.44375</cdr:x>
      <cdr:y>0.59264</cdr:y>
    </cdr:to>
    <cdr:cxnSp macro="">
      <cdr:nvCxnSpPr>
        <cdr:cNvPr id="37" name="Straight Connector 36">
          <a:extLst xmlns:a="http://schemas.openxmlformats.org/drawingml/2006/main">
            <a:ext uri="{FF2B5EF4-FFF2-40B4-BE49-F238E27FC236}">
              <a16:creationId xmlns:a16="http://schemas.microsoft.com/office/drawing/2014/main" xmlns="" id="{DE40D7A7-1F4C-49BE-90C0-043F9A8177F8}"/>
            </a:ext>
          </a:extLst>
        </cdr:cNvPr>
        <cdr:cNvCxnSpPr/>
      </cdr:nvCxnSpPr>
      <cdr:spPr>
        <a:xfrm xmlns:a="http://schemas.openxmlformats.org/drawingml/2006/main">
          <a:off x="1901824" y="1511301"/>
          <a:ext cx="523875"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0.34835</cdr:x>
      <cdr:y>0.6991</cdr:y>
    </cdr:from>
    <cdr:to>
      <cdr:x>0.44418</cdr:x>
      <cdr:y>0.6991</cdr:y>
    </cdr:to>
    <cdr:cxnSp macro="">
      <cdr:nvCxnSpPr>
        <cdr:cNvPr id="38" name="Straight Connector 37">
          <a:extLst xmlns:a="http://schemas.openxmlformats.org/drawingml/2006/main">
            <a:ext uri="{FF2B5EF4-FFF2-40B4-BE49-F238E27FC236}">
              <a16:creationId xmlns:a16="http://schemas.microsoft.com/office/drawing/2014/main" xmlns="" id="{D27E60C2-5634-456F-9479-E3D2B94EF7D9}"/>
            </a:ext>
          </a:extLst>
        </cdr:cNvPr>
        <cdr:cNvCxnSpPr/>
      </cdr:nvCxnSpPr>
      <cdr:spPr>
        <a:xfrm xmlns:a="http://schemas.openxmlformats.org/drawingml/2006/main">
          <a:off x="1904206" y="1782763"/>
          <a:ext cx="523875"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0.58837</cdr:x>
      <cdr:y>0.48806</cdr:y>
    </cdr:from>
    <cdr:to>
      <cdr:x>0.68421</cdr:x>
      <cdr:y>0.48806</cdr:y>
    </cdr:to>
    <cdr:cxnSp macro="">
      <cdr:nvCxnSpPr>
        <cdr:cNvPr id="39" name="Straight Connector 38">
          <a:extLst xmlns:a="http://schemas.openxmlformats.org/drawingml/2006/main">
            <a:ext uri="{FF2B5EF4-FFF2-40B4-BE49-F238E27FC236}">
              <a16:creationId xmlns:a16="http://schemas.microsoft.com/office/drawing/2014/main" xmlns="" id="{1854BA1B-AD5F-43B3-A538-2906A867D96D}"/>
            </a:ext>
          </a:extLst>
        </cdr:cNvPr>
        <cdr:cNvCxnSpPr/>
      </cdr:nvCxnSpPr>
      <cdr:spPr>
        <a:xfrm xmlns:a="http://schemas.openxmlformats.org/drawingml/2006/main">
          <a:off x="3216275" y="1244601"/>
          <a:ext cx="523875"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0.58837</cdr:x>
      <cdr:y>0.59264</cdr:y>
    </cdr:from>
    <cdr:to>
      <cdr:x>0.68421</cdr:x>
      <cdr:y>0.59264</cdr:y>
    </cdr:to>
    <cdr:cxnSp macro="">
      <cdr:nvCxnSpPr>
        <cdr:cNvPr id="40" name="Straight Connector 39">
          <a:extLst xmlns:a="http://schemas.openxmlformats.org/drawingml/2006/main">
            <a:ext uri="{FF2B5EF4-FFF2-40B4-BE49-F238E27FC236}">
              <a16:creationId xmlns:a16="http://schemas.microsoft.com/office/drawing/2014/main" xmlns="" id="{0FFBE7C1-AC2E-4E37-A956-44A34FA0C27A}"/>
            </a:ext>
          </a:extLst>
        </cdr:cNvPr>
        <cdr:cNvCxnSpPr/>
      </cdr:nvCxnSpPr>
      <cdr:spPr>
        <a:xfrm xmlns:a="http://schemas.openxmlformats.org/drawingml/2006/main">
          <a:off x="3216275" y="1511301"/>
          <a:ext cx="523875"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0.58881</cdr:x>
      <cdr:y>0.6991</cdr:y>
    </cdr:from>
    <cdr:to>
      <cdr:x>0.68464</cdr:x>
      <cdr:y>0.6991</cdr:y>
    </cdr:to>
    <cdr:cxnSp macro="">
      <cdr:nvCxnSpPr>
        <cdr:cNvPr id="41" name="Straight Connector 40">
          <a:extLst xmlns:a="http://schemas.openxmlformats.org/drawingml/2006/main">
            <a:ext uri="{FF2B5EF4-FFF2-40B4-BE49-F238E27FC236}">
              <a16:creationId xmlns:a16="http://schemas.microsoft.com/office/drawing/2014/main" xmlns="" id="{6ACB55C1-C869-4235-B998-209C02CE2AA5}"/>
            </a:ext>
          </a:extLst>
        </cdr:cNvPr>
        <cdr:cNvCxnSpPr/>
      </cdr:nvCxnSpPr>
      <cdr:spPr>
        <a:xfrm xmlns:a="http://schemas.openxmlformats.org/drawingml/2006/main">
          <a:off x="3218657" y="1782763"/>
          <a:ext cx="523875"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0.8297</cdr:x>
      <cdr:y>0.48806</cdr:y>
    </cdr:from>
    <cdr:to>
      <cdr:x>0.92554</cdr:x>
      <cdr:y>0.48806</cdr:y>
    </cdr:to>
    <cdr:cxnSp macro="">
      <cdr:nvCxnSpPr>
        <cdr:cNvPr id="42" name="Straight Connector 41">
          <a:extLst xmlns:a="http://schemas.openxmlformats.org/drawingml/2006/main">
            <a:ext uri="{FF2B5EF4-FFF2-40B4-BE49-F238E27FC236}">
              <a16:creationId xmlns:a16="http://schemas.microsoft.com/office/drawing/2014/main" xmlns="" id="{3EA39EBD-C49F-45B0-9CD7-6EFF5EC9E8A9}"/>
            </a:ext>
          </a:extLst>
        </cdr:cNvPr>
        <cdr:cNvCxnSpPr/>
      </cdr:nvCxnSpPr>
      <cdr:spPr>
        <a:xfrm xmlns:a="http://schemas.openxmlformats.org/drawingml/2006/main">
          <a:off x="4535486" y="1244600"/>
          <a:ext cx="523875"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0.8297</cdr:x>
      <cdr:y>0.59264</cdr:y>
    </cdr:from>
    <cdr:to>
      <cdr:x>0.92554</cdr:x>
      <cdr:y>0.59264</cdr:y>
    </cdr:to>
    <cdr:cxnSp macro="">
      <cdr:nvCxnSpPr>
        <cdr:cNvPr id="43" name="Straight Connector 42">
          <a:extLst xmlns:a="http://schemas.openxmlformats.org/drawingml/2006/main">
            <a:ext uri="{FF2B5EF4-FFF2-40B4-BE49-F238E27FC236}">
              <a16:creationId xmlns:a16="http://schemas.microsoft.com/office/drawing/2014/main" xmlns="" id="{8C4DD882-9A2F-4667-BF88-4E5A1E8C1FD7}"/>
            </a:ext>
          </a:extLst>
        </cdr:cNvPr>
        <cdr:cNvCxnSpPr/>
      </cdr:nvCxnSpPr>
      <cdr:spPr>
        <a:xfrm xmlns:a="http://schemas.openxmlformats.org/drawingml/2006/main">
          <a:off x="4535486" y="1511300"/>
          <a:ext cx="523875"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0.83014</cdr:x>
      <cdr:y>0.6991</cdr:y>
    </cdr:from>
    <cdr:to>
      <cdr:x>0.92597</cdr:x>
      <cdr:y>0.6991</cdr:y>
    </cdr:to>
    <cdr:cxnSp macro="">
      <cdr:nvCxnSpPr>
        <cdr:cNvPr id="44" name="Straight Connector 43">
          <a:extLst xmlns:a="http://schemas.openxmlformats.org/drawingml/2006/main">
            <a:ext uri="{FF2B5EF4-FFF2-40B4-BE49-F238E27FC236}">
              <a16:creationId xmlns:a16="http://schemas.microsoft.com/office/drawing/2014/main" xmlns="" id="{4CFDA733-647C-4832-81AA-13486530FC82}"/>
            </a:ext>
          </a:extLst>
        </cdr:cNvPr>
        <cdr:cNvCxnSpPr/>
      </cdr:nvCxnSpPr>
      <cdr:spPr>
        <a:xfrm xmlns:a="http://schemas.openxmlformats.org/drawingml/2006/main">
          <a:off x="4537868" y="1782762"/>
          <a:ext cx="523875" cy="0"/>
        </a:xfrm>
        <a:prstGeom xmlns:a="http://schemas.openxmlformats.org/drawingml/2006/main" prst="line">
          <a:avLst/>
        </a:prstGeom>
        <a:ln xmlns:a="http://schemas.openxmlformats.org/drawingml/2006/main" w="635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5.xml><?xml version="1.0" encoding="utf-8"?>
<xdr:wsDr xmlns:xdr="http://schemas.openxmlformats.org/drawingml/2006/spreadsheetDrawing" xmlns:a="http://schemas.openxmlformats.org/drawingml/2006/main">
  <xdr:twoCellAnchor>
    <xdr:from>
      <xdr:col>0</xdr:col>
      <xdr:colOff>9526</xdr:colOff>
      <xdr:row>20</xdr:row>
      <xdr:rowOff>0</xdr:rowOff>
    </xdr:from>
    <xdr:to>
      <xdr:col>11</xdr:col>
      <xdr:colOff>9525</xdr:colOff>
      <xdr:row>23</xdr:row>
      <xdr:rowOff>0</xdr:rowOff>
    </xdr:to>
    <xdr:sp macro="" textlink="">
      <xdr:nvSpPr>
        <xdr:cNvPr id="2" name="TextBox 1">
          <a:extLst>
            <a:ext uri="{FF2B5EF4-FFF2-40B4-BE49-F238E27FC236}">
              <a16:creationId xmlns:a16="http://schemas.microsoft.com/office/drawing/2014/main" xmlns="" id="{11805307-B186-47A0-A1D0-3C07D36360FF}"/>
            </a:ext>
          </a:extLst>
        </xdr:cNvPr>
        <xdr:cNvSpPr txBox="1"/>
      </xdr:nvSpPr>
      <xdr:spPr>
        <a:xfrm>
          <a:off x="9526" y="4183380"/>
          <a:ext cx="7444739"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i="1">
              <a:solidFill>
                <a:schemeClr val="dk1"/>
              </a:solidFill>
              <a:effectLst/>
              <a:latin typeface="Arial Narrow" panose="020B0606020202030204" pitchFamily="34" charset="0"/>
              <a:ea typeface="+mn-ea"/>
              <a:cs typeface="+mn-cs"/>
            </a:rPr>
            <a:t>Fuente</a:t>
          </a:r>
          <a:r>
            <a:rPr lang="en-GB" sz="800">
              <a:solidFill>
                <a:schemeClr val="dk1"/>
              </a:solidFill>
              <a:effectLst/>
              <a:latin typeface="Arial Narrow" panose="020B0606020202030204" pitchFamily="34" charset="0"/>
              <a:ea typeface="+mn-ea"/>
              <a:cs typeface="+mn-cs"/>
            </a:rPr>
            <a:t>:</a:t>
          </a:r>
          <a:r>
            <a:rPr lang="en-GB" sz="800" baseline="0">
              <a:solidFill>
                <a:schemeClr val="dk1"/>
              </a:solidFill>
              <a:effectLst/>
              <a:latin typeface="Arial Narrow" panose="020B0606020202030204" pitchFamily="34" charset="0"/>
              <a:ea typeface="+mn-ea"/>
              <a:cs typeface="+mn-cs"/>
            </a:rPr>
            <a:t> </a:t>
          </a:r>
          <a:r>
            <a:rPr lang="en-GB" sz="800">
              <a:solidFill>
                <a:schemeClr val="dk1"/>
              </a:solidFill>
              <a:effectLst/>
              <a:latin typeface="Arial Narrow" panose="020B0606020202030204" pitchFamily="34" charset="0"/>
              <a:ea typeface="+mn-ea"/>
              <a:cs typeface="+mn-cs"/>
            </a:rPr>
            <a:t>Indicadores de Política y Gobernanza Regulatoria de la OCDE para América Latina de 2016, </a:t>
          </a:r>
          <a:r>
            <a:rPr lang="en-GB" sz="800" u="sng">
              <a:solidFill>
                <a:schemeClr val="dk1"/>
              </a:solidFill>
              <a:effectLst/>
              <a:latin typeface="Arial Narrow" panose="020B0606020202030204" pitchFamily="34" charset="0"/>
              <a:ea typeface="+mn-ea"/>
              <a:cs typeface="+mn-cs"/>
              <a:hlinkClick xmlns:r="http://schemas.openxmlformats.org/officeDocument/2006/relationships" r:id=""/>
            </a:rPr>
            <a:t>www.oecd.org/gov/regulatory-policy/indicators-regulatory-policy-and-governance.htm</a:t>
          </a:r>
          <a:r>
            <a:rPr lang="en-GB" sz="800" u="none">
              <a:solidFill>
                <a:schemeClr val="dk1"/>
              </a:solidFill>
              <a:effectLst/>
              <a:latin typeface="Arial Narrow" panose="020B0606020202030204" pitchFamily="34" charset="0"/>
              <a:ea typeface="+mn-ea"/>
              <a:cs typeface="+mn-cs"/>
            </a:rPr>
            <a:t>.</a:t>
          </a:r>
          <a:endParaRPr lang="en-GB" sz="800">
            <a:solidFill>
              <a:schemeClr val="dk1"/>
            </a:solidFill>
            <a:effectLst/>
            <a:latin typeface="Arial Narrow" panose="020B0606020202030204" pitchFamily="34" charset="0"/>
            <a:ea typeface="+mn-ea"/>
            <a:cs typeface="+mn-cs"/>
          </a:endParaRP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2</xdr:col>
      <xdr:colOff>0</xdr:colOff>
      <xdr:row>7</xdr:row>
      <xdr:rowOff>0</xdr:rowOff>
    </xdr:from>
    <xdr:to>
      <xdr:col>11</xdr:col>
      <xdr:colOff>266700</xdr:colOff>
      <xdr:row>25</xdr:row>
      <xdr:rowOff>76200</xdr:rowOff>
    </xdr:to>
    <xdr:graphicFrame macro="">
      <xdr:nvGraphicFramePr>
        <xdr:cNvPr id="2" name="Chart 1">
          <a:extLst>
            <a:ext uri="{FF2B5EF4-FFF2-40B4-BE49-F238E27FC236}">
              <a16:creationId xmlns:a16="http://schemas.microsoft.com/office/drawing/2014/main" xmlns="" id="{18EB5A06-E6B5-48DC-ADEB-4D5480F5F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c:userShapes xmlns:c="http://schemas.openxmlformats.org/drawingml/2006/chart">
  <cdr:relSizeAnchor xmlns:cdr="http://schemas.openxmlformats.org/drawingml/2006/chartDrawing">
    <cdr:from>
      <cdr:x>0.0443</cdr:x>
      <cdr:y>0.01992</cdr:y>
    </cdr:from>
    <cdr:to>
      <cdr:x>0.99404</cdr:x>
      <cdr:y>0.08925</cdr:y>
    </cdr:to>
    <cdr:grpSp>
      <cdr:nvGrpSpPr>
        <cdr:cNvPr id="66" name="xlamLegendGroup1">
          <a:extLst xmlns:a="http://schemas.openxmlformats.org/drawingml/2006/main">
            <a:ext uri="{FF2B5EF4-FFF2-40B4-BE49-F238E27FC236}">
              <a16:creationId xmlns:a16="http://schemas.microsoft.com/office/drawing/2014/main" xmlns="" id="{8F4145AC-66DC-4DC6-8C00-BED9A68D7AD4}"/>
            </a:ext>
          </a:extLst>
        </cdr:cNvPr>
        <cdr:cNvGrpSpPr/>
      </cdr:nvGrpSpPr>
      <cdr:grpSpPr>
        <a:xfrm xmlns:a="http://schemas.openxmlformats.org/drawingml/2006/main">
          <a:off x="254862" y="61627"/>
          <a:ext cx="5463950" cy="214488"/>
          <a:chOff x="0" y="0"/>
          <a:chExt cx="5517332" cy="176800"/>
        </a:xfrm>
      </cdr:grpSpPr>
      <cdr:sp macro="" textlink="">
        <cdr:nvSpPr>
          <cdr:cNvPr id="26" name="xlamLegend1"/>
          <cdr:cNvSpPr/>
        </cdr:nvSpPr>
        <cdr:spPr>
          <a:xfrm xmlns:a="http://schemas.openxmlformats.org/drawingml/2006/main">
            <a:off x="0" y="0"/>
            <a:ext cx="5517332" cy="176800"/>
          </a:xfrm>
          <a:prstGeom xmlns:a="http://schemas.openxmlformats.org/drawingml/2006/main" prst="rect">
            <a:avLst/>
          </a:prstGeom>
          <a:solidFill xmlns:a="http://schemas.openxmlformats.org/drawingml/2006/main">
            <a:srgbClr val="EAEAEA"/>
          </a:solidFill>
          <a:ln xmlns:a="http://schemas.openxmlformats.org/drawingml/2006/main" w="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en-GB"/>
          </a:p>
        </cdr:txBody>
      </cdr:sp>
      <cdr:grpSp>
        <cdr:nvGrpSpPr>
          <cdr:cNvPr id="68" name="xlamLegendEntry11">
            <a:extLst xmlns:a="http://schemas.openxmlformats.org/drawingml/2006/main">
              <a:ext uri="{FF2B5EF4-FFF2-40B4-BE49-F238E27FC236}">
                <a16:creationId xmlns:a16="http://schemas.microsoft.com/office/drawing/2014/main" xmlns="" id="{66995918-5FBD-4E16-8183-909EFBCD30DB}"/>
              </a:ext>
            </a:extLst>
          </cdr:cNvPr>
          <cdr:cNvGrpSpPr>
            <a:grpSpLocks xmlns:a="http://schemas.openxmlformats.org/drawingml/2006/main"/>
          </cdr:cNvGrpSpPr>
        </cdr:nvGrpSpPr>
        <cdr:grpSpPr bwMode="auto">
          <a:xfrm xmlns:a="http://schemas.openxmlformats.org/drawingml/2006/main">
            <a:off x="357798" y="43396"/>
            <a:ext cx="810685" cy="95053"/>
            <a:chOff x="357800" y="43399"/>
            <a:chExt cx="810683" cy="95052"/>
          </a:xfrm>
        </cdr:grpSpPr>
      </cdr:grpSp>
      <cdr:grpSp>
        <cdr:nvGrpSpPr>
          <cdr:cNvPr id="9220" name="xlamLegendEntry11">
            <a:extLst xmlns:a="http://schemas.openxmlformats.org/drawingml/2006/main">
              <a:ext uri="{FF2B5EF4-FFF2-40B4-BE49-F238E27FC236}">
                <a16:creationId xmlns:a16="http://schemas.microsoft.com/office/drawing/2014/main" xmlns="" id="{B7AAEF26-8FBF-428F-8BCB-FD7097E6CE23}"/>
              </a:ext>
            </a:extLst>
          </cdr:cNvPr>
          <cdr:cNvGrpSpPr>
            <a:grpSpLocks xmlns:a="http://schemas.openxmlformats.org/drawingml/2006/main"/>
          </cdr:cNvGrpSpPr>
        </cdr:nvGrpSpPr>
        <cdr:grpSpPr bwMode="auto">
          <a:xfrm xmlns:a="http://schemas.openxmlformats.org/drawingml/2006/main">
            <a:off x="357798" y="43396"/>
            <a:ext cx="810685" cy="95053"/>
            <a:chOff x="357800" y="43399"/>
            <a:chExt cx="810683" cy="95052"/>
          </a:xfrm>
        </cdr:grpSpPr>
        <cdr:sp macro="" textlink="">
          <cdr:nvSpPr>
            <cdr:cNvPr id="34" name="xlamLegendSymbol11"/>
            <cdr:cNvSpPr/>
          </cdr:nvSpPr>
          <cdr:spPr>
            <a:xfrm xmlns:a="http://schemas.openxmlformats.org/drawingml/2006/main">
              <a:off x="357800" y="61399"/>
              <a:ext cx="144000" cy="72000"/>
            </a:xfrm>
            <a:prstGeom xmlns:a="http://schemas.openxmlformats.org/drawingml/2006/main" prst="rect">
              <a:avLst/>
            </a:prstGeom>
            <a:solidFill xmlns:a="http://schemas.openxmlformats.org/drawingml/2006/main">
              <a:srgbClr val="4F81BD"/>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en-GB"/>
            </a:p>
          </cdr:txBody>
        </cdr:sp>
        <cdr:sp macro="" textlink="">
          <cdr:nvSpPr>
            <cdr:cNvPr id="35" name="xlamLegendText11"/>
            <cdr:cNvSpPr txBox="1"/>
          </cdr:nvSpPr>
          <cdr:spPr>
            <a:xfrm xmlns:a="http://schemas.openxmlformats.org/drawingml/2006/main">
              <a:off x="573800" y="43399"/>
              <a:ext cx="594683" cy="9505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a:rPr>
                <a:t>Control Estatal</a:t>
              </a:r>
            </a:p>
          </cdr:txBody>
        </cdr:sp>
      </cdr:grpSp>
      <cdr:grpSp>
        <cdr:nvGrpSpPr>
          <cdr:cNvPr id="70" name="xlamLegendEntry21">
            <a:extLst xmlns:a="http://schemas.openxmlformats.org/drawingml/2006/main">
              <a:ext uri="{FF2B5EF4-FFF2-40B4-BE49-F238E27FC236}">
                <a16:creationId xmlns:a16="http://schemas.microsoft.com/office/drawing/2014/main" xmlns="" id="{E9D42BA6-61B2-4DF2-B605-59D2590AD829}"/>
              </a:ext>
            </a:extLst>
          </cdr:cNvPr>
          <cdr:cNvGrpSpPr>
            <a:grpSpLocks xmlns:a="http://schemas.openxmlformats.org/drawingml/2006/main"/>
          </cdr:cNvGrpSpPr>
        </cdr:nvGrpSpPr>
        <cdr:grpSpPr bwMode="auto">
          <a:xfrm xmlns:a="http://schemas.openxmlformats.org/drawingml/2006/main">
            <a:off x="1882035" y="43400"/>
            <a:ext cx="1569707" cy="95053"/>
            <a:chOff x="1882035" y="43400"/>
            <a:chExt cx="1569707" cy="95053"/>
          </a:xfrm>
        </cdr:grpSpPr>
      </cdr:grpSp>
      <cdr:grpSp>
        <cdr:nvGrpSpPr>
          <cdr:cNvPr id="9222" name="xlamLegendEntry21">
            <a:extLst xmlns:a="http://schemas.openxmlformats.org/drawingml/2006/main">
              <a:ext uri="{FF2B5EF4-FFF2-40B4-BE49-F238E27FC236}">
                <a16:creationId xmlns:a16="http://schemas.microsoft.com/office/drawing/2014/main" xmlns="" id="{87FF1F97-A12F-4E94-A511-6009B5B39702}"/>
              </a:ext>
            </a:extLst>
          </cdr:cNvPr>
          <cdr:cNvGrpSpPr>
            <a:grpSpLocks xmlns:a="http://schemas.openxmlformats.org/drawingml/2006/main"/>
          </cdr:cNvGrpSpPr>
        </cdr:nvGrpSpPr>
        <cdr:grpSpPr bwMode="auto">
          <a:xfrm xmlns:a="http://schemas.openxmlformats.org/drawingml/2006/main">
            <a:off x="1882035" y="43400"/>
            <a:ext cx="1569707" cy="95053"/>
            <a:chOff x="1882035" y="43400"/>
            <a:chExt cx="1569707" cy="95053"/>
          </a:xfrm>
        </cdr:grpSpPr>
        <cdr:sp macro="" textlink="">
          <cdr:nvSpPr>
            <cdr:cNvPr id="32" name="xlamLegendSymbol21"/>
            <cdr:cNvSpPr/>
          </cdr:nvSpPr>
          <cdr:spPr>
            <a:xfrm xmlns:a="http://schemas.openxmlformats.org/drawingml/2006/main">
              <a:off x="1882035" y="61399"/>
              <a:ext cx="144000" cy="72000"/>
            </a:xfrm>
            <a:prstGeom xmlns:a="http://schemas.openxmlformats.org/drawingml/2006/main" prst="rect">
              <a:avLst/>
            </a:prstGeom>
            <a:solidFill xmlns:a="http://schemas.openxmlformats.org/drawingml/2006/main">
              <a:srgbClr val="CCCCCC"/>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en-GB"/>
            </a:p>
          </cdr:txBody>
        </cdr:sp>
        <cdr:sp macro="" textlink="">
          <cdr:nvSpPr>
            <cdr:cNvPr id="33" name="xlamLegendText21"/>
            <cdr:cNvSpPr txBox="1"/>
          </cdr:nvSpPr>
          <cdr:spPr>
            <a:xfrm xmlns:a="http://schemas.openxmlformats.org/drawingml/2006/main">
              <a:off x="2098035" y="43400"/>
              <a:ext cx="1353707" cy="95053"/>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a:rPr>
                <a:t>Barreras a la iniciativa empresarial</a:t>
              </a:r>
            </a:p>
          </cdr:txBody>
        </cdr:sp>
      </cdr:grpSp>
      <cdr:grpSp>
        <cdr:nvGrpSpPr>
          <cdr:cNvPr id="72" name="xlamLegendEntry31">
            <a:extLst xmlns:a="http://schemas.openxmlformats.org/drawingml/2006/main">
              <a:ext uri="{FF2B5EF4-FFF2-40B4-BE49-F238E27FC236}">
                <a16:creationId xmlns:a16="http://schemas.microsoft.com/office/drawing/2014/main" xmlns="" id="{17703D95-BE32-4A63-974D-5CDD7AB38A2F}"/>
              </a:ext>
            </a:extLst>
          </cdr:cNvPr>
          <cdr:cNvGrpSpPr>
            <a:grpSpLocks xmlns:a="http://schemas.openxmlformats.org/drawingml/2006/main"/>
          </cdr:cNvGrpSpPr>
        </cdr:nvGrpSpPr>
        <cdr:grpSpPr bwMode="auto">
          <a:xfrm xmlns:a="http://schemas.openxmlformats.org/drawingml/2006/main">
            <a:off x="3943627" y="43399"/>
            <a:ext cx="1540892" cy="95052"/>
            <a:chOff x="3943627" y="43399"/>
            <a:chExt cx="1540892" cy="95052"/>
          </a:xfrm>
        </cdr:grpSpPr>
      </cdr:grpSp>
      <cdr:grpSp>
        <cdr:nvGrpSpPr>
          <cdr:cNvPr id="9224" name="xlamLegendEntry31">
            <a:extLst xmlns:a="http://schemas.openxmlformats.org/drawingml/2006/main">
              <a:ext uri="{FF2B5EF4-FFF2-40B4-BE49-F238E27FC236}">
                <a16:creationId xmlns:a16="http://schemas.microsoft.com/office/drawing/2014/main" xmlns="" id="{4A1D62EF-3A89-4F6C-956C-573B1D015180}"/>
              </a:ext>
            </a:extLst>
          </cdr:cNvPr>
          <cdr:cNvGrpSpPr>
            <a:grpSpLocks xmlns:a="http://schemas.openxmlformats.org/drawingml/2006/main"/>
          </cdr:cNvGrpSpPr>
        </cdr:nvGrpSpPr>
        <cdr:grpSpPr bwMode="auto">
          <a:xfrm xmlns:a="http://schemas.openxmlformats.org/drawingml/2006/main">
            <a:off x="3943627" y="43399"/>
            <a:ext cx="1540892" cy="95052"/>
            <a:chOff x="3943627" y="43399"/>
            <a:chExt cx="1540892" cy="95052"/>
          </a:xfrm>
        </cdr:grpSpPr>
        <cdr:sp macro="" textlink="">
          <cdr:nvSpPr>
            <cdr:cNvPr id="30" name="xlamLegendSymbol31"/>
            <cdr:cNvSpPr/>
          </cdr:nvSpPr>
          <cdr:spPr>
            <a:xfrm xmlns:a="http://schemas.openxmlformats.org/drawingml/2006/main">
              <a:off x="3943627" y="61399"/>
              <a:ext cx="144000" cy="72000"/>
            </a:xfrm>
            <a:prstGeom xmlns:a="http://schemas.openxmlformats.org/drawingml/2006/main" prst="rect">
              <a:avLst/>
            </a:prstGeom>
            <a:solidFill xmlns:a="http://schemas.openxmlformats.org/drawingml/2006/main">
              <a:srgbClr val="A7B9E3"/>
            </a:solidFill>
            <a:ln xmlns:a="http://schemas.openxmlformats.org/drawingml/2006/main" w="6350">
              <a:solidFill>
                <a:srgbClr val="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endParaRPr lang="en-GB"/>
            </a:p>
          </cdr:txBody>
        </cdr:sp>
        <cdr:sp macro="" textlink="">
          <cdr:nvSpPr>
            <cdr:cNvPr id="31" name="xlamLegendText31"/>
            <cdr:cNvSpPr txBox="1"/>
          </cdr:nvSpPr>
          <cdr:spPr>
            <a:xfrm xmlns:a="http://schemas.openxmlformats.org/drawingml/2006/main">
              <a:off x="4159627" y="43399"/>
              <a:ext cx="1324892" cy="95052"/>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a:extLst xmlns:a="http://schemas.openxmlformats.org/drawingml/2006/main">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750" b="0" i="0">
                  <a:solidFill>
                    <a:srgbClr val="000000"/>
                  </a:solidFill>
                  <a:latin typeface="Arial Narrow"/>
                </a:rPr>
                <a:t>Barreras al comercio e inversión</a:t>
              </a:r>
            </a:p>
          </cdr:txBody>
        </cdr:sp>
      </cdr:grpSp>
    </cdr:grpSp>
  </cdr:relSizeAnchor>
</c:userShapes>
</file>

<file path=xl/drawings/drawing98.xml><?xml version="1.0" encoding="utf-8"?>
<xdr:wsDr xmlns:xdr="http://schemas.openxmlformats.org/drawingml/2006/spreadsheetDrawing" xmlns:a="http://schemas.openxmlformats.org/drawingml/2006/main">
  <xdr:twoCellAnchor>
    <xdr:from>
      <xdr:col>2</xdr:col>
      <xdr:colOff>419100</xdr:colOff>
      <xdr:row>8</xdr:row>
      <xdr:rowOff>114300</xdr:rowOff>
    </xdr:from>
    <xdr:to>
      <xdr:col>8</xdr:col>
      <xdr:colOff>485775</xdr:colOff>
      <xdr:row>30</xdr:row>
      <xdr:rowOff>66675</xdr:rowOff>
    </xdr:to>
    <xdr:graphicFrame macro="">
      <xdr:nvGraphicFramePr>
        <xdr:cNvPr id="2" name="Chart 1">
          <a:extLst>
            <a:ext uri="{FF2B5EF4-FFF2-40B4-BE49-F238E27FC236}">
              <a16:creationId xmlns:a16="http://schemas.microsoft.com/office/drawing/2014/main" xmlns="" id="{B128AD3C-E454-42DA-889A-CE741BBF6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0.83665</cdr:x>
      <cdr:y>0.22511</cdr:y>
    </cdr:from>
    <cdr:to>
      <cdr:x>0.97301</cdr:x>
      <cdr:y>0.31169</cdr:y>
    </cdr:to>
    <cdr:sp macro="" textlink="">
      <cdr:nvSpPr>
        <cdr:cNvPr id="2" name="TextBox 1"/>
        <cdr:cNvSpPr txBox="1"/>
      </cdr:nvSpPr>
      <cdr:spPr>
        <a:xfrm xmlns:a="http://schemas.openxmlformats.org/drawingml/2006/main">
          <a:off x="5610227" y="990601"/>
          <a:ext cx="914400"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Sí 73.9%</a:t>
          </a:r>
          <a:endParaRPr lang="en-GB" sz="1100"/>
        </a:p>
      </cdr:txBody>
    </cdr:sp>
  </cdr:relSizeAnchor>
  <cdr:relSizeAnchor xmlns:cdr="http://schemas.openxmlformats.org/drawingml/2006/chartDrawing">
    <cdr:from>
      <cdr:x>0.10369</cdr:x>
      <cdr:y>0.18831</cdr:y>
    </cdr:from>
    <cdr:to>
      <cdr:x>0.24006</cdr:x>
      <cdr:y>0.3961</cdr:y>
    </cdr:to>
    <cdr:sp macro="" textlink="">
      <cdr:nvSpPr>
        <cdr:cNvPr id="3" name="TextBox 2"/>
        <cdr:cNvSpPr txBox="1"/>
      </cdr:nvSpPr>
      <cdr:spPr>
        <a:xfrm xmlns:a="http://schemas.openxmlformats.org/drawingml/2006/main">
          <a:off x="695301" y="828681"/>
          <a:ext cx="914443" cy="91439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1100" b="1"/>
            <a:t>No  26.1%</a:t>
          </a:r>
        </a:p>
        <a:p xmlns:a="http://schemas.openxmlformats.org/drawingml/2006/main">
          <a:endParaRPr lang="en-GB" sz="1100"/>
        </a:p>
      </cdr:txBody>
    </cdr:sp>
  </cdr:relSizeAnchor>
  <cdr:relSizeAnchor xmlns:cdr="http://schemas.openxmlformats.org/drawingml/2006/chartDrawing">
    <cdr:from>
      <cdr:x>0.27131</cdr:x>
      <cdr:y>0.7381</cdr:y>
    </cdr:from>
    <cdr:to>
      <cdr:x>0.40767</cdr:x>
      <cdr:y>0.94589</cdr:y>
    </cdr:to>
    <cdr:sp macro="" textlink="">
      <cdr:nvSpPr>
        <cdr:cNvPr id="4" name="TextBox 3"/>
        <cdr:cNvSpPr txBox="1"/>
      </cdr:nvSpPr>
      <cdr:spPr>
        <a:xfrm xmlns:a="http://schemas.openxmlformats.org/drawingml/2006/main">
          <a:off x="1819277" y="32480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800">
              <a:solidFill>
                <a:schemeClr val="bg1"/>
              </a:solidFill>
            </a:rPr>
            <a:t>Peru</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afr/LIQUID/1998/Review/SCEN-97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ata2/eur/DATA/US/ARM/REP/97ARMRED/TABLES/EDSSARMRED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My%20Documents/Mission%20to%20Burkina/bfabop_bakup%20to%20redesig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TEMP/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Data/GaaG%202_Data/Data_English/Charts%20for%20ministerial/production%20cost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ain.oecd.org/sdataGOV/Data/GaaG%202_Data/Data_English/Charts%20for%20ministerial/production%20cos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Data/LAC_GAG_data/Statlinks/English/Chapter%203/Chapter%20Public%20sector%20Employment%20&amp;%20Pay/Old%20numbering/calculations/production%20cost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ta/GaaG%202_Data/Data_English/Chapter%205%20Employment%20in%20General%20Government%20and%20Public%20corporations/calculations/Employment/production%20cost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ta/GaaG%202_Data/Data_English/Charts%20for%20ministerial/production%20cost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Data/GaaG%202_Data/Data_English/Charts%20for%20ministerial/production%20cost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PSGWN03P/WHD/DNCFP/Recursos/Proyrena/Anual/2002/Alt4_Proy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Jechenique/AFIP/Vencimientos/Vencimiento%202001/Ganancias%20Personas%20Fisicas/GanPerFi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4/AFIP/monotributo/2002/Dependencia/Monotributo%20adhesiones%20SOC%20(30-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Jechenique/Vencimientos/Vencimiento%202000/Ganancia%20Personas%20F&#237;sicas/GanPerFi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PSGWN03P/AFR/Documents%20and%20Settings/myulek/Local%20Settings/Temporary%20Internet%20Files/OLK11C/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PSGWN03P/WHD/DRAFTS/ST/RK/Requests/Christoph/debt%20restructuring%20comparison%20countries%201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ata2/apd/Data/Regional/K%20flows/capflowdataJan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psgwn03p/afr/IMF/Nigeria/Statistics/Bloomberg_Nigeria_D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ata2/apd/Bloomberg/Regional/WORK/InterestRat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debiase/c/MEMORIA/MEM5/CAPIT6/SUCP3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psgwn03p/afr/DATA/SYC/Current/Scmony.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psgwn03p/whd/My%20Documents/LatinAmerica/Colombia/Reports%20Mission%20April%202000/Fiscal%20Tables/Fiscal%20Tabl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debiase/c/COPIA/CAP10/CAP102/FDOAF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PSGWN03P/AFR/DATA/COD/Main/CDCA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dr/WINDOWS/TEMP/CRI-BOP-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pdr/DATA/CA/CRI/EXTERNAL/Output/CRI-BOP-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pdr/DATA/CA/CRI/Dbase/Dinput/CRI-INPUT-AB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pdr/DATA/CA/CRI/EXTERNAL/Output/Other-2002/CRI-INPUT-ABOP-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Users/Rodrigo/Dropbox/CEQ%20Comprehensive%20Graphs&amp;Tables/__MWB/_CEQ_IDB_GTM_Final_AGO_27_20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a_ict99/ITO2K/SPA9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ata4/TEMP/Planeamiento/GA/BID/Recaudacion%20tributari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www.commitmentoequity.org/C/Users/etravis/Downloads/Users/Sean%20Higgins/Downloads/PROJECT%20COMMITMENT%20TO%20EQUITY/CEQ%20CAF/PAPER%20OCT%202011/OCTOBER%202011/PAPER%20OCT%202011/ARCHIE/EDGAPUCO/MVAREL/GP1/PROVCON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PSGWN03P/AFR/Users/AManoel/My%20Documents/Mozambique%20AFR/Missions/2004%20Feb%20mission%20New%20Prog/Brief/moz%20macroframework%20Brief%20Feb200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mariacet/Downloads/422016344p1g08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PSGWN03P/AFR/WIN/TEMP/aimf/Bfatofne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afr/WIN/TEMP/BOP97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B11">
            <v>1985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ECD.table 12"/>
      <sheetName val="OECD.GDP"/>
      <sheetName val="calculat 8.1 new (2008 for out)"/>
      <sheetName val="calculat 8.1 new"/>
      <sheetName val="calculat 8.1 new (2008)"/>
      <sheetName val="extract"/>
      <sheetName val="pt mex prod costs"/>
      <sheetName val="8.1."/>
      <sheetName val="8.1. new1"/>
      <sheetName val="8.1. new2"/>
      <sheetName val="8.2."/>
      <sheetName val="GDP_CMP over time"/>
      <sheetName val="17.1."/>
      <sheetName val="17.1. new"/>
      <sheetName val="Outsourcing 2000-2008"/>
      <sheetName val="calculat 8.1 new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ECD.table 12"/>
      <sheetName val="OECD.GDP"/>
      <sheetName val="calculat 8.1 new (2008 for out)"/>
      <sheetName val="calculat 8.1 new"/>
      <sheetName val="calculat 8.1 new (2008)"/>
      <sheetName val="extract"/>
      <sheetName val="pt mex prod costs"/>
      <sheetName val="8.1."/>
      <sheetName val="8.1. new1"/>
      <sheetName val="8.1. new2"/>
      <sheetName val="8.2."/>
      <sheetName val="GDP_CMP over time"/>
      <sheetName val="17.1."/>
      <sheetName val="17.1. new"/>
      <sheetName val="Outsourcing 2000-2008"/>
      <sheetName val="calculat 8.1 new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ECD.table 12"/>
      <sheetName val="OECD.GDP"/>
      <sheetName val="calculat 8.1 new (2009)"/>
      <sheetName val="calculat 8.1 new"/>
      <sheetName val="calculat 8.1 new (2008)"/>
      <sheetName val="extract"/>
      <sheetName val="pt mex prod costs"/>
      <sheetName val="8.1."/>
      <sheetName val="8.1. new1"/>
      <sheetName val="8.1. new2"/>
      <sheetName val="8.2."/>
      <sheetName val="GDP_CMP over time"/>
      <sheetName val="17.1."/>
      <sheetName val="17.1. new"/>
      <sheetName val="Outsourcing 2000-2008"/>
      <sheetName val="calculat 8.1 new (2008 for o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ECD.table 12"/>
      <sheetName val="OECD.GDP"/>
      <sheetName val="calculat 8.1 new (2009)"/>
      <sheetName val="calculat 8.1 new"/>
      <sheetName val="calculat 8.1 new (2008)"/>
      <sheetName val="extract"/>
      <sheetName val="pt mex prod costs"/>
      <sheetName val="8.1."/>
      <sheetName val="8.1. new1"/>
      <sheetName val="8.1. new2"/>
      <sheetName val="8.2."/>
      <sheetName val="GDP_CMP over time"/>
      <sheetName val="17.1."/>
      <sheetName val="17.1. new"/>
      <sheetName val="Outsourcing 2000-2008"/>
      <sheetName val="calculat 8.1 new (2008 for o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ECD.table 12"/>
      <sheetName val="OECD.GDP"/>
      <sheetName val="calculat 8.1 new (2008 for out)"/>
      <sheetName val="calculat 8.1 new"/>
      <sheetName val="calculat 8.1 new (2008)"/>
      <sheetName val="extract"/>
      <sheetName val="pt mex prod costs"/>
      <sheetName val="8.1."/>
      <sheetName val="8.1. new1"/>
      <sheetName val="8.1. new2"/>
      <sheetName val="8.2."/>
      <sheetName val="GDP_CMP over time"/>
      <sheetName val="17.1."/>
      <sheetName val="17.1. new"/>
      <sheetName val="Outsourcing 2000-2008"/>
      <sheetName val="calculat 8.1 new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ECD.table 12"/>
      <sheetName val="OECD.GDP"/>
      <sheetName val="calculat 8.1 new (2008 for out)"/>
      <sheetName val="calculat 8.1 new"/>
      <sheetName val="calculat 8.1 new (2008)"/>
      <sheetName val="extract"/>
      <sheetName val="pt mex prod costs"/>
      <sheetName val="8.1."/>
      <sheetName val="8.1. new1"/>
      <sheetName val="8.1. new2"/>
      <sheetName val="8.2."/>
      <sheetName val="GDP_CMP over time"/>
      <sheetName val="17.1."/>
      <sheetName val="17.1. new"/>
      <sheetName val="Outsourcing 2000-2008"/>
      <sheetName val="calculat 8.1 new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heetName val="base"/>
      <sheetName val="base fac"/>
      <sheetName val="baserend"/>
      <sheetName val="Fax-Pres. Acum. Total"/>
      <sheetName val="Fac. acumuladas"/>
      <sheetName val="Fax Rend. Acum."/>
      <sheetName val="Leyendas GAN.PF."/>
      <sheetName val="FILTRO DDJJ"/>
      <sheetName val="CRITDJ "/>
      <sheetName val="FILTRO DDJJF"/>
      <sheetName val="CRITDJF "/>
      <sheetName val="BASEDEP"/>
      <sheetName val="Carga de datos"/>
      <sheetName val="GAN.PF.Total x REG."/>
      <sheetName val="CRITERIO"/>
      <sheetName val="FILTRO"/>
      <sheetName val="2003"/>
      <sheetName val="2004"/>
      <sheetName val="2005"/>
      <sheetName val="Abierto"/>
      <sheetName val="Acumulado"/>
      <sheetName val="Mes anterior"/>
      <sheetName val="METAS 2005"/>
      <sheetName val="METAS Anual 2005 "/>
      <sheetName val="METAS 2006"/>
      <sheetName val="Presión Tributaria h 2005"/>
      <sheetName val="AJUSTE AFIP 2006"/>
      <sheetName val="Presu 2006 - Reca 2005"/>
      <sheetName val="Presu 2006 - Presu 2005"/>
      <sheetName val="reca 2005- Presu 2005"/>
      <sheetName val="Colombo"/>
      <sheetName val="cerrado mitchel"/>
      <sheetName val="METAS 2004 _inc_"/>
      <sheetName val="METAS 2003 "/>
      <sheetName val="Ajuste dniaf 2005"/>
      <sheetName val="Ajuste dniaf 2006 a 092005"/>
      <sheetName val="dniaf 2006"/>
      <sheetName val="METAS 2004"/>
      <sheetName val="compara DNIAF (2002-2005) "/>
      <sheetName val="Salida anual"/>
    </sheetNames>
    <sheetDataSet>
      <sheetData sheetId="0"/>
      <sheetData sheetId="1" refreshError="1">
        <row r="1">
          <cell r="A1" t="str">
            <v>Canal</v>
          </cell>
          <cell r="B1" t="str">
            <v>CUIT</v>
          </cell>
          <cell r="C1" t="str">
            <v>Impuesto</v>
          </cell>
          <cell r="D1" t="str">
            <v>Presentadas</v>
          </cell>
          <cell r="E1" t="str">
            <v>Casos_Determinado</v>
          </cell>
          <cell r="F1" t="str">
            <v>Importe_Determinado</v>
          </cell>
          <cell r="G1" t="str">
            <v>Casos_Afip</v>
          </cell>
          <cell r="H1" t="str">
            <v>Saldo_Afip</v>
          </cell>
          <cell r="I1" t="str">
            <v>Casos_Contribuyentes</v>
          </cell>
          <cell r="J1" t="str">
            <v>Saldos_Contribuyentes</v>
          </cell>
          <cell r="K1" t="str">
            <v>Casos_NoBancarios</v>
          </cell>
          <cell r="L1" t="str">
            <v>Importe_NoBancario</v>
          </cell>
          <cell r="M1" t="str">
            <v>Casos_aPagar</v>
          </cell>
          <cell r="N1" t="str">
            <v>Importe_aPagar</v>
          </cell>
          <cell r="O1" t="str">
            <v>Casos_aIngresar</v>
          </cell>
          <cell r="P1" t="str">
            <v>Monto_aIngresar</v>
          </cell>
        </row>
        <row r="2">
          <cell r="A2">
            <v>1</v>
          </cell>
          <cell r="B2">
            <v>1</v>
          </cell>
          <cell r="C2">
            <v>11</v>
          </cell>
          <cell r="D2">
            <v>11069</v>
          </cell>
          <cell r="E2">
            <v>6073</v>
          </cell>
          <cell r="F2">
            <v>30883533.829999998</v>
          </cell>
          <cell r="G2">
            <v>4146</v>
          </cell>
          <cell r="H2">
            <v>9818962.6799999997</v>
          </cell>
          <cell r="I2">
            <v>2435</v>
          </cell>
          <cell r="J2">
            <v>3828940.14</v>
          </cell>
          <cell r="K2">
            <v>268</v>
          </cell>
          <cell r="L2">
            <v>806714.89</v>
          </cell>
          <cell r="M2">
            <v>4013</v>
          </cell>
          <cell r="N2">
            <v>9012247.7899999991</v>
          </cell>
          <cell r="O2">
            <v>0</v>
          </cell>
          <cell r="P2">
            <v>0</v>
          </cell>
        </row>
        <row r="3">
          <cell r="A3">
            <v>1</v>
          </cell>
          <cell r="B3">
            <v>23</v>
          </cell>
          <cell r="C3">
            <v>11</v>
          </cell>
          <cell r="D3">
            <v>10959</v>
          </cell>
          <cell r="E3">
            <v>5977</v>
          </cell>
          <cell r="F3">
            <v>29936527.030000001</v>
          </cell>
          <cell r="G3">
            <v>4012</v>
          </cell>
          <cell r="H3">
            <v>8688647.7699999996</v>
          </cell>
          <cell r="I3">
            <v>2547</v>
          </cell>
          <cell r="J3">
            <v>4435428.59</v>
          </cell>
          <cell r="K3">
            <v>244</v>
          </cell>
          <cell r="L3">
            <v>770288.68</v>
          </cell>
          <cell r="M3">
            <v>3877</v>
          </cell>
          <cell r="N3">
            <v>7918359.0899999999</v>
          </cell>
          <cell r="O3">
            <v>0</v>
          </cell>
          <cell r="P3">
            <v>0</v>
          </cell>
        </row>
        <row r="4">
          <cell r="A4">
            <v>1</v>
          </cell>
          <cell r="B4">
            <v>45</v>
          </cell>
          <cell r="C4">
            <v>11</v>
          </cell>
          <cell r="D4">
            <v>12768</v>
          </cell>
          <cell r="E4">
            <v>6783</v>
          </cell>
          <cell r="F4">
            <v>33694492.490000002</v>
          </cell>
          <cell r="G4">
            <v>4666</v>
          </cell>
          <cell r="H4">
            <v>10165992.810000001</v>
          </cell>
          <cell r="I4">
            <v>2721</v>
          </cell>
          <cell r="J4">
            <v>3811910.72</v>
          </cell>
          <cell r="K4">
            <v>250</v>
          </cell>
          <cell r="L4">
            <v>662882.97</v>
          </cell>
          <cell r="M4">
            <v>4546</v>
          </cell>
          <cell r="N4">
            <v>9503109.8399999999</v>
          </cell>
          <cell r="O4">
            <v>0</v>
          </cell>
          <cell r="P4">
            <v>0</v>
          </cell>
        </row>
        <row r="5">
          <cell r="A5">
            <v>1</v>
          </cell>
          <cell r="B5">
            <v>67</v>
          </cell>
          <cell r="C5">
            <v>11</v>
          </cell>
          <cell r="D5">
            <v>10522</v>
          </cell>
          <cell r="E5">
            <v>5717</v>
          </cell>
          <cell r="F5">
            <v>29706283.329999998</v>
          </cell>
          <cell r="G5">
            <v>3924</v>
          </cell>
          <cell r="H5">
            <v>9961847.7300000004</v>
          </cell>
          <cell r="I5">
            <v>2289</v>
          </cell>
          <cell r="J5">
            <v>3374766.48</v>
          </cell>
          <cell r="K5">
            <v>221</v>
          </cell>
          <cell r="L5">
            <v>639010.37</v>
          </cell>
          <cell r="M5">
            <v>3788</v>
          </cell>
          <cell r="N5">
            <v>9322837.3599999994</v>
          </cell>
          <cell r="O5">
            <v>0</v>
          </cell>
          <cell r="P5">
            <v>0</v>
          </cell>
        </row>
        <row r="6">
          <cell r="A6">
            <v>1</v>
          </cell>
          <cell r="B6">
            <v>89</v>
          </cell>
          <cell r="C6">
            <v>11</v>
          </cell>
          <cell r="D6">
            <v>13375</v>
          </cell>
          <cell r="E6">
            <v>7273</v>
          </cell>
          <cell r="F6">
            <v>39579144.909999996</v>
          </cell>
          <cell r="G6">
            <v>4968</v>
          </cell>
          <cell r="H6">
            <v>11965822.33</v>
          </cell>
          <cell r="I6">
            <v>2975</v>
          </cell>
          <cell r="J6">
            <v>4515353.43</v>
          </cell>
          <cell r="K6">
            <v>342</v>
          </cell>
          <cell r="L6">
            <v>989264.73</v>
          </cell>
          <cell r="M6">
            <v>4777</v>
          </cell>
          <cell r="N6">
            <v>10976557.59</v>
          </cell>
          <cell r="O6">
            <v>0</v>
          </cell>
          <cell r="P6">
            <v>0</v>
          </cell>
        </row>
        <row r="7">
          <cell r="A7">
            <v>3</v>
          </cell>
          <cell r="B7">
            <v>1</v>
          </cell>
          <cell r="C7">
            <v>11</v>
          </cell>
          <cell r="D7">
            <v>76638</v>
          </cell>
          <cell r="E7">
            <v>40232</v>
          </cell>
          <cell r="F7">
            <v>175134361.06999999</v>
          </cell>
          <cell r="G7">
            <v>28158</v>
          </cell>
          <cell r="H7">
            <v>55534483.630000003</v>
          </cell>
          <cell r="I7">
            <v>15155</v>
          </cell>
          <cell r="J7">
            <v>22877935.149999999</v>
          </cell>
          <cell r="K7">
            <v>1555</v>
          </cell>
          <cell r="L7">
            <v>4427013.9800000004</v>
          </cell>
          <cell r="M7">
            <v>27192</v>
          </cell>
          <cell r="N7">
            <v>51107469.649999999</v>
          </cell>
          <cell r="O7">
            <v>0</v>
          </cell>
          <cell r="P7">
            <v>0</v>
          </cell>
        </row>
        <row r="8">
          <cell r="A8">
            <v>3</v>
          </cell>
          <cell r="B8">
            <v>23</v>
          </cell>
          <cell r="C8">
            <v>11</v>
          </cell>
          <cell r="D8">
            <v>74301</v>
          </cell>
          <cell r="E8">
            <v>38822</v>
          </cell>
          <cell r="F8">
            <v>167218613.25</v>
          </cell>
          <cell r="G8">
            <v>27231</v>
          </cell>
          <cell r="H8">
            <v>51923117.509999998</v>
          </cell>
          <cell r="I8">
            <v>14596</v>
          </cell>
          <cell r="J8">
            <v>22274843.719999999</v>
          </cell>
          <cell r="K8">
            <v>1599</v>
          </cell>
          <cell r="L8">
            <v>4783398.0999999996</v>
          </cell>
          <cell r="M8">
            <v>26281</v>
          </cell>
          <cell r="N8">
            <v>47139719.409999996</v>
          </cell>
          <cell r="O8">
            <v>0</v>
          </cell>
          <cell r="P8">
            <v>0</v>
          </cell>
        </row>
        <row r="9">
          <cell r="A9">
            <v>3</v>
          </cell>
          <cell r="B9">
            <v>45</v>
          </cell>
          <cell r="C9">
            <v>11</v>
          </cell>
          <cell r="D9">
            <v>85485</v>
          </cell>
          <cell r="E9">
            <v>43834</v>
          </cell>
          <cell r="F9">
            <v>188170820.43000001</v>
          </cell>
          <cell r="G9">
            <v>30750</v>
          </cell>
          <cell r="H9">
            <v>70863674.450000003</v>
          </cell>
          <cell r="I9">
            <v>16656</v>
          </cell>
          <cell r="J9">
            <v>24590508.510000002</v>
          </cell>
          <cell r="K9">
            <v>1714</v>
          </cell>
          <cell r="L9">
            <v>4354101.32</v>
          </cell>
          <cell r="M9">
            <v>29691</v>
          </cell>
          <cell r="N9">
            <v>66509573.130000003</v>
          </cell>
          <cell r="O9">
            <v>0</v>
          </cell>
          <cell r="P9">
            <v>0</v>
          </cell>
        </row>
        <row r="10">
          <cell r="A10">
            <v>3</v>
          </cell>
          <cell r="B10">
            <v>67</v>
          </cell>
          <cell r="C10">
            <v>11</v>
          </cell>
          <cell r="D10">
            <v>70690</v>
          </cell>
          <cell r="E10">
            <v>36891</v>
          </cell>
          <cell r="F10">
            <v>158187029.47999999</v>
          </cell>
          <cell r="G10">
            <v>25607</v>
          </cell>
          <cell r="H10">
            <v>51937363.549999997</v>
          </cell>
          <cell r="I10">
            <v>14120</v>
          </cell>
          <cell r="J10">
            <v>20445865.84</v>
          </cell>
          <cell r="K10">
            <v>1485</v>
          </cell>
          <cell r="L10">
            <v>3721431.48</v>
          </cell>
          <cell r="M10">
            <v>24712</v>
          </cell>
          <cell r="N10">
            <v>48215932.07</v>
          </cell>
          <cell r="O10">
            <v>0</v>
          </cell>
          <cell r="P10">
            <v>0</v>
          </cell>
        </row>
        <row r="11">
          <cell r="A11">
            <v>3</v>
          </cell>
          <cell r="B11">
            <v>89</v>
          </cell>
          <cell r="C11">
            <v>11</v>
          </cell>
          <cell r="D11">
            <v>93072</v>
          </cell>
          <cell r="E11">
            <v>48756</v>
          </cell>
          <cell r="F11">
            <v>207319147.91999999</v>
          </cell>
          <cell r="G11">
            <v>33839</v>
          </cell>
          <cell r="H11">
            <v>62246223.899999999</v>
          </cell>
          <cell r="I11">
            <v>18529</v>
          </cell>
          <cell r="J11">
            <v>27826968.550000001</v>
          </cell>
          <cell r="K11">
            <v>1898</v>
          </cell>
          <cell r="L11">
            <v>5535332.8799999999</v>
          </cell>
          <cell r="M11">
            <v>32682</v>
          </cell>
          <cell r="N11">
            <v>56710893.299999997</v>
          </cell>
          <cell r="O11">
            <v>0</v>
          </cell>
          <cell r="P11">
            <v>0</v>
          </cell>
        </row>
        <row r="12">
          <cell r="A12">
            <v>4</v>
          </cell>
          <cell r="B12">
            <v>1</v>
          </cell>
          <cell r="C12">
            <v>11</v>
          </cell>
          <cell r="D12">
            <v>8155</v>
          </cell>
          <cell r="E12">
            <v>5390</v>
          </cell>
          <cell r="F12">
            <v>159582548.19999999</v>
          </cell>
          <cell r="G12">
            <v>3454</v>
          </cell>
          <cell r="H12">
            <v>38719938.869999997</v>
          </cell>
          <cell r="I12">
            <v>2269</v>
          </cell>
          <cell r="J12">
            <v>12872443.99</v>
          </cell>
          <cell r="K12">
            <v>493</v>
          </cell>
          <cell r="L12">
            <v>4126224.99</v>
          </cell>
          <cell r="M12">
            <v>3230</v>
          </cell>
          <cell r="N12">
            <v>34593713.880000003</v>
          </cell>
          <cell r="O12">
            <v>1</v>
          </cell>
          <cell r="P12">
            <v>73.349999999999994</v>
          </cell>
        </row>
        <row r="13">
          <cell r="A13">
            <v>4</v>
          </cell>
          <cell r="B13">
            <v>23</v>
          </cell>
          <cell r="C13">
            <v>11</v>
          </cell>
          <cell r="D13">
            <v>7956</v>
          </cell>
          <cell r="E13">
            <v>5285</v>
          </cell>
          <cell r="F13">
            <v>160745335.28</v>
          </cell>
          <cell r="G13">
            <v>3306</v>
          </cell>
          <cell r="H13">
            <v>31933102.579999998</v>
          </cell>
          <cell r="I13">
            <v>2306</v>
          </cell>
          <cell r="J13">
            <v>13426329.560000001</v>
          </cell>
          <cell r="K13">
            <v>461</v>
          </cell>
          <cell r="L13">
            <v>3099938.15</v>
          </cell>
          <cell r="M13">
            <v>3124</v>
          </cell>
          <cell r="N13">
            <v>28833164.43</v>
          </cell>
          <cell r="O13">
            <v>0</v>
          </cell>
          <cell r="P13">
            <v>0</v>
          </cell>
        </row>
        <row r="14">
          <cell r="A14">
            <v>4</v>
          </cell>
          <cell r="B14">
            <v>45</v>
          </cell>
          <cell r="C14">
            <v>11</v>
          </cell>
          <cell r="D14">
            <v>8921</v>
          </cell>
          <cell r="E14">
            <v>5865</v>
          </cell>
          <cell r="F14">
            <v>172188852.25999999</v>
          </cell>
          <cell r="G14">
            <v>3714</v>
          </cell>
          <cell r="H14">
            <v>38407510</v>
          </cell>
          <cell r="I14">
            <v>2487</v>
          </cell>
          <cell r="J14">
            <v>17641633.27</v>
          </cell>
          <cell r="K14">
            <v>512</v>
          </cell>
          <cell r="L14">
            <v>5218872.55</v>
          </cell>
          <cell r="M14">
            <v>3473</v>
          </cell>
          <cell r="N14">
            <v>33188637.440000001</v>
          </cell>
          <cell r="O14">
            <v>0</v>
          </cell>
          <cell r="P14">
            <v>0</v>
          </cell>
        </row>
        <row r="15">
          <cell r="A15">
            <v>4</v>
          </cell>
          <cell r="B15">
            <v>67</v>
          </cell>
          <cell r="C15">
            <v>11</v>
          </cell>
          <cell r="D15">
            <v>7404</v>
          </cell>
          <cell r="E15">
            <v>4863</v>
          </cell>
          <cell r="F15">
            <v>119088771.45999999</v>
          </cell>
          <cell r="G15">
            <v>3132</v>
          </cell>
          <cell r="H15">
            <v>37584554.840000004</v>
          </cell>
          <cell r="I15">
            <v>2056</v>
          </cell>
          <cell r="J15">
            <v>10314958.41</v>
          </cell>
          <cell r="K15">
            <v>405</v>
          </cell>
          <cell r="L15">
            <v>3272431.34</v>
          </cell>
          <cell r="M15">
            <v>2956</v>
          </cell>
          <cell r="N15">
            <v>34312123.490000002</v>
          </cell>
          <cell r="O15">
            <v>0</v>
          </cell>
          <cell r="P15">
            <v>0</v>
          </cell>
        </row>
        <row r="16">
          <cell r="A16">
            <v>4</v>
          </cell>
          <cell r="B16">
            <v>89</v>
          </cell>
          <cell r="C16">
            <v>11</v>
          </cell>
          <cell r="D16">
            <v>9819</v>
          </cell>
          <cell r="E16">
            <v>6437</v>
          </cell>
          <cell r="F16">
            <v>147254567.41</v>
          </cell>
          <cell r="G16">
            <v>4052</v>
          </cell>
          <cell r="H16">
            <v>34868696.289999999</v>
          </cell>
          <cell r="I16">
            <v>2773</v>
          </cell>
          <cell r="J16">
            <v>14475717.6</v>
          </cell>
          <cell r="K16">
            <v>518</v>
          </cell>
          <cell r="L16">
            <v>3625564.1600000001</v>
          </cell>
          <cell r="M16">
            <v>3844</v>
          </cell>
          <cell r="N16">
            <v>31243132.129999999</v>
          </cell>
          <cell r="O16">
            <v>0</v>
          </cell>
          <cell r="P16">
            <v>0</v>
          </cell>
        </row>
        <row r="17">
          <cell r="A17">
            <v>5</v>
          </cell>
          <cell r="B17">
            <v>1</v>
          </cell>
          <cell r="C17">
            <v>11</v>
          </cell>
          <cell r="D17">
            <v>555</v>
          </cell>
          <cell r="E17">
            <v>343</v>
          </cell>
          <cell r="F17">
            <v>2576328.9300000002</v>
          </cell>
          <cell r="G17">
            <v>188</v>
          </cell>
          <cell r="H17">
            <v>741837.74</v>
          </cell>
          <cell r="I17">
            <v>113</v>
          </cell>
          <cell r="J17">
            <v>184152.5</v>
          </cell>
          <cell r="K17">
            <v>18</v>
          </cell>
          <cell r="L17">
            <v>53469.2</v>
          </cell>
          <cell r="M17">
            <v>179</v>
          </cell>
          <cell r="N17">
            <v>688368.54</v>
          </cell>
          <cell r="O17">
            <v>0</v>
          </cell>
          <cell r="P17">
            <v>0</v>
          </cell>
        </row>
        <row r="18">
          <cell r="A18">
            <v>5</v>
          </cell>
          <cell r="B18">
            <v>23</v>
          </cell>
          <cell r="C18">
            <v>11</v>
          </cell>
          <cell r="D18">
            <v>504</v>
          </cell>
          <cell r="E18">
            <v>316</v>
          </cell>
          <cell r="F18">
            <v>1929198.35</v>
          </cell>
          <cell r="G18">
            <v>199</v>
          </cell>
          <cell r="H18">
            <v>561018.84</v>
          </cell>
          <cell r="I18">
            <v>99</v>
          </cell>
          <cell r="J18">
            <v>184330.38</v>
          </cell>
          <cell r="K18">
            <v>21</v>
          </cell>
          <cell r="L18">
            <v>69264.55</v>
          </cell>
          <cell r="M18">
            <v>187</v>
          </cell>
          <cell r="N18">
            <v>491754.29</v>
          </cell>
          <cell r="O18">
            <v>0</v>
          </cell>
          <cell r="P18">
            <v>0</v>
          </cell>
        </row>
        <row r="19">
          <cell r="A19">
            <v>5</v>
          </cell>
          <cell r="B19">
            <v>45</v>
          </cell>
          <cell r="C19">
            <v>11</v>
          </cell>
          <cell r="D19">
            <v>621</v>
          </cell>
          <cell r="E19">
            <v>381</v>
          </cell>
          <cell r="F19">
            <v>1936505.74</v>
          </cell>
          <cell r="G19">
            <v>243</v>
          </cell>
          <cell r="H19">
            <v>624359.18999999994</v>
          </cell>
          <cell r="I19">
            <v>113</v>
          </cell>
          <cell r="J19">
            <v>182853.58</v>
          </cell>
          <cell r="K19">
            <v>29</v>
          </cell>
          <cell r="L19">
            <v>86998.1</v>
          </cell>
          <cell r="M19">
            <v>228</v>
          </cell>
          <cell r="N19">
            <v>537361.09</v>
          </cell>
          <cell r="O19">
            <v>0</v>
          </cell>
          <cell r="P19">
            <v>0</v>
          </cell>
        </row>
        <row r="20">
          <cell r="A20">
            <v>5</v>
          </cell>
          <cell r="B20">
            <v>67</v>
          </cell>
          <cell r="C20">
            <v>11</v>
          </cell>
          <cell r="D20">
            <v>510</v>
          </cell>
          <cell r="E20">
            <v>315</v>
          </cell>
          <cell r="F20">
            <v>2022322.46</v>
          </cell>
          <cell r="G20">
            <v>182</v>
          </cell>
          <cell r="H20">
            <v>759925.93</v>
          </cell>
          <cell r="I20">
            <v>126</v>
          </cell>
          <cell r="J20">
            <v>132484.06</v>
          </cell>
          <cell r="K20">
            <v>10</v>
          </cell>
          <cell r="L20">
            <v>14388.6</v>
          </cell>
          <cell r="M20">
            <v>176</v>
          </cell>
          <cell r="N20">
            <v>745537.33</v>
          </cell>
          <cell r="O20">
            <v>0</v>
          </cell>
          <cell r="P20">
            <v>0</v>
          </cell>
        </row>
        <row r="21">
          <cell r="A21">
            <v>5</v>
          </cell>
          <cell r="B21">
            <v>89</v>
          </cell>
          <cell r="C21">
            <v>11</v>
          </cell>
          <cell r="D21">
            <v>635</v>
          </cell>
          <cell r="E21">
            <v>396</v>
          </cell>
          <cell r="F21">
            <v>2105419.84</v>
          </cell>
          <cell r="G21">
            <v>237</v>
          </cell>
          <cell r="H21">
            <v>663875.5</v>
          </cell>
          <cell r="I21">
            <v>125</v>
          </cell>
          <cell r="J21">
            <v>157482.79</v>
          </cell>
          <cell r="K21">
            <v>32</v>
          </cell>
          <cell r="L21">
            <v>190174.64</v>
          </cell>
          <cell r="M21">
            <v>218</v>
          </cell>
          <cell r="N21">
            <v>473700.86</v>
          </cell>
          <cell r="O21">
            <v>0</v>
          </cell>
          <cell r="P21">
            <v>0</v>
          </cell>
        </row>
        <row r="22">
          <cell r="A22">
            <v>10</v>
          </cell>
          <cell r="B22">
            <v>1</v>
          </cell>
          <cell r="C22">
            <v>11</v>
          </cell>
          <cell r="D22">
            <v>25622</v>
          </cell>
          <cell r="E22">
            <v>19641</v>
          </cell>
          <cell r="F22">
            <v>209193019.44</v>
          </cell>
          <cell r="G22">
            <v>13273</v>
          </cell>
          <cell r="H22">
            <v>63780277.840000004</v>
          </cell>
          <cell r="I22">
            <v>7521</v>
          </cell>
          <cell r="J22">
            <v>20849852.420000002</v>
          </cell>
          <cell r="K22">
            <v>2604</v>
          </cell>
          <cell r="L22">
            <v>9572517.0700000003</v>
          </cell>
          <cell r="M22">
            <v>11944</v>
          </cell>
          <cell r="N22">
            <v>54207760.759999998</v>
          </cell>
          <cell r="O22">
            <v>1</v>
          </cell>
          <cell r="P22">
            <v>527.58000000000004</v>
          </cell>
        </row>
        <row r="23">
          <cell r="A23">
            <v>10</v>
          </cell>
          <cell r="B23">
            <v>23</v>
          </cell>
          <cell r="C23">
            <v>11</v>
          </cell>
          <cell r="D23">
            <v>23363</v>
          </cell>
          <cell r="E23">
            <v>17974</v>
          </cell>
          <cell r="F23">
            <v>190248178.96000001</v>
          </cell>
          <cell r="G23">
            <v>12341</v>
          </cell>
          <cell r="H23">
            <v>58661120.729999997</v>
          </cell>
          <cell r="I23">
            <v>6641</v>
          </cell>
          <cell r="J23">
            <v>18397055.289999999</v>
          </cell>
          <cell r="K23">
            <v>2470</v>
          </cell>
          <cell r="L23">
            <v>10030313.449999999</v>
          </cell>
          <cell r="M23">
            <v>11064</v>
          </cell>
          <cell r="N23">
            <v>48630807.270000003</v>
          </cell>
          <cell r="O23">
            <v>0</v>
          </cell>
          <cell r="P23">
            <v>0</v>
          </cell>
        </row>
        <row r="24">
          <cell r="A24">
            <v>10</v>
          </cell>
          <cell r="B24">
            <v>45</v>
          </cell>
          <cell r="C24">
            <v>11</v>
          </cell>
          <cell r="D24">
            <v>24932</v>
          </cell>
          <cell r="E24">
            <v>18999</v>
          </cell>
          <cell r="F24">
            <v>194032789.59999999</v>
          </cell>
          <cell r="G24">
            <v>12812</v>
          </cell>
          <cell r="H24">
            <v>59952088.170000002</v>
          </cell>
          <cell r="I24">
            <v>7199</v>
          </cell>
          <cell r="J24">
            <v>17406737.329999998</v>
          </cell>
          <cell r="K24">
            <v>2602</v>
          </cell>
          <cell r="L24">
            <v>10408577.560000001</v>
          </cell>
          <cell r="M24">
            <v>11447</v>
          </cell>
          <cell r="N24">
            <v>49543510.600000001</v>
          </cell>
          <cell r="O24">
            <v>0</v>
          </cell>
          <cell r="P24">
            <v>0</v>
          </cell>
        </row>
        <row r="25">
          <cell r="A25">
            <v>10</v>
          </cell>
          <cell r="B25">
            <v>67</v>
          </cell>
          <cell r="C25">
            <v>11</v>
          </cell>
          <cell r="D25">
            <v>21969</v>
          </cell>
          <cell r="E25">
            <v>16764</v>
          </cell>
          <cell r="F25">
            <v>181335146.63</v>
          </cell>
          <cell r="G25">
            <v>11331</v>
          </cell>
          <cell r="H25">
            <v>54529148</v>
          </cell>
          <cell r="I25">
            <v>6403</v>
          </cell>
          <cell r="J25">
            <v>16941393.84</v>
          </cell>
          <cell r="K25">
            <v>2314</v>
          </cell>
          <cell r="L25">
            <v>8365326.2800000003</v>
          </cell>
          <cell r="M25">
            <v>10109</v>
          </cell>
          <cell r="N25">
            <v>46164095.329999998</v>
          </cell>
          <cell r="O25">
            <v>0</v>
          </cell>
          <cell r="P25">
            <v>0</v>
          </cell>
        </row>
        <row r="26">
          <cell r="A26">
            <v>10</v>
          </cell>
          <cell r="B26">
            <v>89</v>
          </cell>
          <cell r="C26">
            <v>11</v>
          </cell>
          <cell r="D26">
            <v>29947</v>
          </cell>
          <cell r="E26">
            <v>23096</v>
          </cell>
          <cell r="F26">
            <v>244533852.84999999</v>
          </cell>
          <cell r="G26">
            <v>15684</v>
          </cell>
          <cell r="H26">
            <v>75262256.450000003</v>
          </cell>
          <cell r="I26">
            <v>8656</v>
          </cell>
          <cell r="J26">
            <v>23084557.25</v>
          </cell>
          <cell r="K26">
            <v>3214</v>
          </cell>
          <cell r="L26">
            <v>12857248.369999999</v>
          </cell>
          <cell r="M26">
            <v>14037</v>
          </cell>
          <cell r="N26">
            <v>62405008.079999998</v>
          </cell>
          <cell r="O26">
            <v>0</v>
          </cell>
          <cell r="P26">
            <v>0</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jf163"/>
      <sheetName val="consulta"/>
      <sheetName val="criterio"/>
      <sheetName val="Monotributo x dep."/>
      <sheetName val="nuevo orden"/>
      <sheetName val="div polit"/>
    </sheetNames>
    <sheetDataSet>
      <sheetData sheetId="0">
        <row r="1">
          <cell r="A1" t="str">
            <v>DEP</v>
          </cell>
          <cell r="B1" t="str">
            <v>CAT</v>
          </cell>
          <cell r="C1" t="str">
            <v>ACT</v>
          </cell>
          <cell r="D1" t="str">
            <v>IMP</v>
          </cell>
          <cell r="E1" t="str">
            <v>CASOS</v>
          </cell>
          <cell r="F1" t="str">
            <v>CASOSPAG</v>
          </cell>
        </row>
        <row r="2">
          <cell r="A2">
            <v>1</v>
          </cell>
          <cell r="B2">
            <v>1</v>
          </cell>
          <cell r="C2">
            <v>1</v>
          </cell>
          <cell r="D2">
            <v>1700.4</v>
          </cell>
          <cell r="E2">
            <v>31</v>
          </cell>
          <cell r="F2">
            <v>31</v>
          </cell>
        </row>
        <row r="3">
          <cell r="A3">
            <v>1</v>
          </cell>
          <cell r="B3">
            <v>1</v>
          </cell>
          <cell r="C3">
            <v>2</v>
          </cell>
          <cell r="D3">
            <v>54.6</v>
          </cell>
          <cell r="E3">
            <v>1</v>
          </cell>
          <cell r="F3">
            <v>1</v>
          </cell>
        </row>
        <row r="4">
          <cell r="A4">
            <v>1</v>
          </cell>
          <cell r="B4">
            <v>1</v>
          </cell>
          <cell r="C4">
            <v>3</v>
          </cell>
          <cell r="D4">
            <v>2152.8000000000002</v>
          </cell>
          <cell r="E4">
            <v>39</v>
          </cell>
          <cell r="F4">
            <v>39</v>
          </cell>
        </row>
        <row r="5">
          <cell r="A5">
            <v>1</v>
          </cell>
          <cell r="B5">
            <v>1</v>
          </cell>
          <cell r="C5">
            <v>6</v>
          </cell>
          <cell r="D5">
            <v>117</v>
          </cell>
          <cell r="E5">
            <v>2</v>
          </cell>
          <cell r="F5">
            <v>2</v>
          </cell>
        </row>
        <row r="6">
          <cell r="A6">
            <v>1</v>
          </cell>
          <cell r="B6">
            <v>2</v>
          </cell>
          <cell r="C6">
            <v>1</v>
          </cell>
          <cell r="D6">
            <v>2220</v>
          </cell>
          <cell r="E6">
            <v>21</v>
          </cell>
          <cell r="F6">
            <v>21</v>
          </cell>
        </row>
        <row r="7">
          <cell r="A7">
            <v>1</v>
          </cell>
          <cell r="B7">
            <v>2</v>
          </cell>
          <cell r="C7">
            <v>2</v>
          </cell>
          <cell r="D7">
            <v>120</v>
          </cell>
          <cell r="E7">
            <v>1</v>
          </cell>
          <cell r="F7">
            <v>1</v>
          </cell>
        </row>
        <row r="8">
          <cell r="A8">
            <v>1</v>
          </cell>
          <cell r="B8">
            <v>2</v>
          </cell>
          <cell r="C8">
            <v>3</v>
          </cell>
          <cell r="D8">
            <v>3735</v>
          </cell>
          <cell r="E8">
            <v>35</v>
          </cell>
          <cell r="F8">
            <v>35</v>
          </cell>
        </row>
        <row r="9">
          <cell r="A9">
            <v>1</v>
          </cell>
          <cell r="B9">
            <v>2</v>
          </cell>
          <cell r="C9">
            <v>6</v>
          </cell>
          <cell r="D9">
            <v>120</v>
          </cell>
          <cell r="E9">
            <v>1</v>
          </cell>
          <cell r="F9">
            <v>1</v>
          </cell>
        </row>
        <row r="10">
          <cell r="A10">
            <v>1</v>
          </cell>
          <cell r="B10">
            <v>3</v>
          </cell>
          <cell r="C10">
            <v>1</v>
          </cell>
          <cell r="D10">
            <v>2501.6</v>
          </cell>
          <cell r="E10">
            <v>15</v>
          </cell>
          <cell r="F10">
            <v>15</v>
          </cell>
        </row>
        <row r="11">
          <cell r="A11">
            <v>1</v>
          </cell>
          <cell r="B11">
            <v>3</v>
          </cell>
          <cell r="C11">
            <v>3</v>
          </cell>
          <cell r="D11">
            <v>3304</v>
          </cell>
          <cell r="E11">
            <v>20</v>
          </cell>
          <cell r="F11">
            <v>20</v>
          </cell>
        </row>
        <row r="12">
          <cell r="A12">
            <v>1</v>
          </cell>
          <cell r="B12">
            <v>4</v>
          </cell>
          <cell r="C12">
            <v>1</v>
          </cell>
          <cell r="D12">
            <v>3298</v>
          </cell>
          <cell r="E12">
            <v>12</v>
          </cell>
          <cell r="F12">
            <v>12</v>
          </cell>
        </row>
        <row r="13">
          <cell r="A13">
            <v>1</v>
          </cell>
          <cell r="B13">
            <v>4</v>
          </cell>
          <cell r="C13">
            <v>3</v>
          </cell>
          <cell r="D13">
            <v>4694.8</v>
          </cell>
          <cell r="E13">
            <v>17</v>
          </cell>
          <cell r="F13">
            <v>17</v>
          </cell>
        </row>
        <row r="14">
          <cell r="A14">
            <v>1</v>
          </cell>
          <cell r="B14">
            <v>5</v>
          </cell>
          <cell r="C14">
            <v>1</v>
          </cell>
          <cell r="D14">
            <v>4544</v>
          </cell>
          <cell r="E14">
            <v>11</v>
          </cell>
          <cell r="F14">
            <v>11</v>
          </cell>
        </row>
        <row r="15">
          <cell r="A15">
            <v>1</v>
          </cell>
          <cell r="B15">
            <v>5</v>
          </cell>
          <cell r="C15">
            <v>2</v>
          </cell>
          <cell r="D15">
            <v>454.4</v>
          </cell>
          <cell r="E15">
            <v>1</v>
          </cell>
          <cell r="F15">
            <v>1</v>
          </cell>
        </row>
        <row r="16">
          <cell r="A16">
            <v>1</v>
          </cell>
          <cell r="B16">
            <v>5</v>
          </cell>
          <cell r="C16">
            <v>3</v>
          </cell>
          <cell r="D16">
            <v>6532</v>
          </cell>
          <cell r="E16">
            <v>16</v>
          </cell>
          <cell r="F16">
            <v>16</v>
          </cell>
        </row>
        <row r="17">
          <cell r="A17">
            <v>1</v>
          </cell>
          <cell r="B17">
            <v>5</v>
          </cell>
          <cell r="C17">
            <v>4</v>
          </cell>
          <cell r="D17">
            <v>397.6</v>
          </cell>
          <cell r="E17">
            <v>1</v>
          </cell>
          <cell r="F17">
            <v>1</v>
          </cell>
        </row>
        <row r="18">
          <cell r="A18">
            <v>1</v>
          </cell>
          <cell r="B18">
            <v>6</v>
          </cell>
          <cell r="C18">
            <v>1</v>
          </cell>
          <cell r="D18">
            <v>2685.6</v>
          </cell>
          <cell r="E18">
            <v>5</v>
          </cell>
          <cell r="F18">
            <v>5</v>
          </cell>
        </row>
        <row r="19">
          <cell r="A19">
            <v>1</v>
          </cell>
          <cell r="B19">
            <v>6</v>
          </cell>
          <cell r="C19">
            <v>3</v>
          </cell>
          <cell r="D19">
            <v>5371.2</v>
          </cell>
          <cell r="E19">
            <v>10</v>
          </cell>
          <cell r="F19">
            <v>10</v>
          </cell>
        </row>
        <row r="20">
          <cell r="A20">
            <v>1</v>
          </cell>
          <cell r="B20">
            <v>6</v>
          </cell>
          <cell r="C20">
            <v>4</v>
          </cell>
          <cell r="D20">
            <v>522.20000000000005</v>
          </cell>
          <cell r="E20">
            <v>1</v>
          </cell>
          <cell r="F20">
            <v>1</v>
          </cell>
        </row>
        <row r="21">
          <cell r="A21">
            <v>1</v>
          </cell>
          <cell r="B21">
            <v>7</v>
          </cell>
          <cell r="C21">
            <v>1</v>
          </cell>
          <cell r="D21">
            <v>2691.2</v>
          </cell>
          <cell r="E21">
            <v>4</v>
          </cell>
          <cell r="F21">
            <v>4</v>
          </cell>
        </row>
        <row r="22">
          <cell r="A22">
            <v>1</v>
          </cell>
          <cell r="B22">
            <v>7</v>
          </cell>
          <cell r="C22">
            <v>3</v>
          </cell>
          <cell r="D22">
            <v>2041.6</v>
          </cell>
          <cell r="E22">
            <v>3</v>
          </cell>
          <cell r="F22">
            <v>3</v>
          </cell>
        </row>
        <row r="23">
          <cell r="A23">
            <v>2</v>
          </cell>
          <cell r="B23">
            <v>1</v>
          </cell>
          <cell r="C23">
            <v>1</v>
          </cell>
          <cell r="D23">
            <v>1692.6</v>
          </cell>
          <cell r="E23">
            <v>31</v>
          </cell>
          <cell r="F23">
            <v>31</v>
          </cell>
        </row>
        <row r="24">
          <cell r="A24">
            <v>2</v>
          </cell>
          <cell r="B24">
            <v>1</v>
          </cell>
          <cell r="C24">
            <v>2</v>
          </cell>
          <cell r="D24">
            <v>109.2</v>
          </cell>
          <cell r="E24">
            <v>2</v>
          </cell>
          <cell r="F24">
            <v>2</v>
          </cell>
        </row>
        <row r="25">
          <cell r="A25">
            <v>2</v>
          </cell>
          <cell r="B25">
            <v>1</v>
          </cell>
          <cell r="C25">
            <v>3</v>
          </cell>
          <cell r="D25">
            <v>2418</v>
          </cell>
          <cell r="E25">
            <v>43</v>
          </cell>
          <cell r="F25">
            <v>43</v>
          </cell>
        </row>
        <row r="26">
          <cell r="A26">
            <v>2</v>
          </cell>
          <cell r="B26">
            <v>1</v>
          </cell>
          <cell r="C26">
            <v>4</v>
          </cell>
          <cell r="D26">
            <v>54.6</v>
          </cell>
          <cell r="E26">
            <v>1</v>
          </cell>
          <cell r="F26">
            <v>1</v>
          </cell>
        </row>
        <row r="27">
          <cell r="A27">
            <v>2</v>
          </cell>
          <cell r="B27">
            <v>1</v>
          </cell>
          <cell r="C27">
            <v>5</v>
          </cell>
          <cell r="D27">
            <v>54.6</v>
          </cell>
          <cell r="E27">
            <v>1</v>
          </cell>
          <cell r="F27">
            <v>1</v>
          </cell>
        </row>
        <row r="28">
          <cell r="A28">
            <v>2</v>
          </cell>
          <cell r="B28">
            <v>2</v>
          </cell>
          <cell r="C28">
            <v>1</v>
          </cell>
          <cell r="D28">
            <v>2865</v>
          </cell>
          <cell r="E28">
            <v>27</v>
          </cell>
          <cell r="F28">
            <v>27</v>
          </cell>
        </row>
        <row r="29">
          <cell r="A29">
            <v>2</v>
          </cell>
          <cell r="B29">
            <v>2</v>
          </cell>
          <cell r="C29">
            <v>2</v>
          </cell>
          <cell r="D29">
            <v>105</v>
          </cell>
          <cell r="E29">
            <v>1</v>
          </cell>
          <cell r="F29">
            <v>1</v>
          </cell>
        </row>
        <row r="30">
          <cell r="A30">
            <v>2</v>
          </cell>
          <cell r="B30">
            <v>2</v>
          </cell>
          <cell r="C30">
            <v>3</v>
          </cell>
          <cell r="D30">
            <v>3375</v>
          </cell>
          <cell r="E30">
            <v>32</v>
          </cell>
          <cell r="F30">
            <v>32</v>
          </cell>
        </row>
        <row r="31">
          <cell r="A31">
            <v>2</v>
          </cell>
          <cell r="B31">
            <v>2</v>
          </cell>
          <cell r="C31">
            <v>4</v>
          </cell>
          <cell r="D31">
            <v>420</v>
          </cell>
          <cell r="E31">
            <v>4</v>
          </cell>
          <cell r="F31">
            <v>4</v>
          </cell>
        </row>
        <row r="32">
          <cell r="A32">
            <v>2</v>
          </cell>
          <cell r="B32">
            <v>3</v>
          </cell>
          <cell r="C32">
            <v>1</v>
          </cell>
          <cell r="D32">
            <v>2997.2</v>
          </cell>
          <cell r="E32">
            <v>18</v>
          </cell>
          <cell r="F32">
            <v>18</v>
          </cell>
        </row>
        <row r="33">
          <cell r="A33">
            <v>2</v>
          </cell>
          <cell r="B33">
            <v>3</v>
          </cell>
          <cell r="C33">
            <v>3</v>
          </cell>
          <cell r="D33">
            <v>4696.3999999999996</v>
          </cell>
          <cell r="E33">
            <v>28</v>
          </cell>
          <cell r="F33">
            <v>28</v>
          </cell>
        </row>
        <row r="34">
          <cell r="A34">
            <v>2</v>
          </cell>
          <cell r="B34">
            <v>3</v>
          </cell>
          <cell r="C34">
            <v>4</v>
          </cell>
          <cell r="D34">
            <v>684.4</v>
          </cell>
          <cell r="E34">
            <v>4</v>
          </cell>
          <cell r="F34">
            <v>4</v>
          </cell>
        </row>
        <row r="35">
          <cell r="A35">
            <v>2</v>
          </cell>
          <cell r="B35">
            <v>4</v>
          </cell>
          <cell r="C35">
            <v>1</v>
          </cell>
          <cell r="D35">
            <v>2987.6</v>
          </cell>
          <cell r="E35">
            <v>11</v>
          </cell>
          <cell r="F35">
            <v>11</v>
          </cell>
        </row>
        <row r="36">
          <cell r="A36">
            <v>2</v>
          </cell>
          <cell r="B36">
            <v>4</v>
          </cell>
          <cell r="C36">
            <v>3</v>
          </cell>
          <cell r="D36">
            <v>4578.3999999999996</v>
          </cell>
          <cell r="E36">
            <v>16</v>
          </cell>
          <cell r="F36">
            <v>16</v>
          </cell>
        </row>
        <row r="37">
          <cell r="A37">
            <v>2</v>
          </cell>
          <cell r="B37">
            <v>4</v>
          </cell>
          <cell r="C37">
            <v>4</v>
          </cell>
          <cell r="D37">
            <v>582</v>
          </cell>
          <cell r="E37">
            <v>2</v>
          </cell>
          <cell r="F37">
            <v>2</v>
          </cell>
        </row>
        <row r="38">
          <cell r="A38">
            <v>2</v>
          </cell>
          <cell r="B38">
            <v>4</v>
          </cell>
          <cell r="C38">
            <v>6</v>
          </cell>
          <cell r="D38">
            <v>271.60000000000002</v>
          </cell>
          <cell r="E38">
            <v>1</v>
          </cell>
          <cell r="F38">
            <v>1</v>
          </cell>
        </row>
        <row r="39">
          <cell r="A39">
            <v>2</v>
          </cell>
          <cell r="B39">
            <v>5</v>
          </cell>
          <cell r="C39">
            <v>1</v>
          </cell>
          <cell r="D39">
            <v>3692</v>
          </cell>
          <cell r="E39">
            <v>9</v>
          </cell>
          <cell r="F39">
            <v>9</v>
          </cell>
        </row>
        <row r="40">
          <cell r="A40">
            <v>2</v>
          </cell>
          <cell r="B40">
            <v>5</v>
          </cell>
          <cell r="C40">
            <v>3</v>
          </cell>
          <cell r="D40">
            <v>5680</v>
          </cell>
          <cell r="E40">
            <v>14</v>
          </cell>
          <cell r="F40">
            <v>14</v>
          </cell>
        </row>
        <row r="41">
          <cell r="A41">
            <v>2</v>
          </cell>
          <cell r="B41">
            <v>5</v>
          </cell>
          <cell r="C41">
            <v>4</v>
          </cell>
          <cell r="D41">
            <v>397.6</v>
          </cell>
          <cell r="E41">
            <v>1</v>
          </cell>
          <cell r="F41">
            <v>1</v>
          </cell>
        </row>
        <row r="42">
          <cell r="A42">
            <v>2</v>
          </cell>
          <cell r="B42">
            <v>6</v>
          </cell>
          <cell r="C42">
            <v>1</v>
          </cell>
          <cell r="D42">
            <v>522.20000000000005</v>
          </cell>
          <cell r="E42">
            <v>1</v>
          </cell>
          <cell r="F42">
            <v>1</v>
          </cell>
        </row>
        <row r="43">
          <cell r="A43">
            <v>2</v>
          </cell>
          <cell r="B43">
            <v>6</v>
          </cell>
          <cell r="C43">
            <v>3</v>
          </cell>
          <cell r="D43">
            <v>522.20000000000005</v>
          </cell>
          <cell r="E43">
            <v>1</v>
          </cell>
          <cell r="F43">
            <v>1</v>
          </cell>
        </row>
        <row r="44">
          <cell r="A44">
            <v>2</v>
          </cell>
          <cell r="B44">
            <v>7</v>
          </cell>
          <cell r="C44">
            <v>1</v>
          </cell>
          <cell r="D44">
            <v>649.6</v>
          </cell>
          <cell r="E44">
            <v>1</v>
          </cell>
          <cell r="F44">
            <v>1</v>
          </cell>
        </row>
        <row r="45">
          <cell r="A45">
            <v>2</v>
          </cell>
          <cell r="B45">
            <v>7</v>
          </cell>
          <cell r="C45">
            <v>3</v>
          </cell>
          <cell r="D45">
            <v>649.6</v>
          </cell>
          <cell r="E45">
            <v>1</v>
          </cell>
          <cell r="F45">
            <v>1</v>
          </cell>
        </row>
        <row r="46">
          <cell r="A46">
            <v>2</v>
          </cell>
          <cell r="B46">
            <v>7</v>
          </cell>
          <cell r="C46">
            <v>6</v>
          </cell>
          <cell r="D46">
            <v>649.6</v>
          </cell>
          <cell r="E46">
            <v>1</v>
          </cell>
          <cell r="F46">
            <v>1</v>
          </cell>
        </row>
        <row r="47">
          <cell r="A47">
            <v>3</v>
          </cell>
          <cell r="B47">
            <v>1</v>
          </cell>
          <cell r="C47">
            <v>1</v>
          </cell>
          <cell r="D47">
            <v>1638</v>
          </cell>
          <cell r="E47">
            <v>30</v>
          </cell>
          <cell r="F47">
            <v>30</v>
          </cell>
        </row>
        <row r="48">
          <cell r="A48">
            <v>3</v>
          </cell>
          <cell r="B48">
            <v>1</v>
          </cell>
          <cell r="C48">
            <v>2</v>
          </cell>
          <cell r="D48">
            <v>54.6</v>
          </cell>
          <cell r="E48">
            <v>1</v>
          </cell>
          <cell r="F48">
            <v>1</v>
          </cell>
        </row>
        <row r="49">
          <cell r="A49">
            <v>3</v>
          </cell>
          <cell r="B49">
            <v>1</v>
          </cell>
          <cell r="C49">
            <v>3</v>
          </cell>
          <cell r="D49">
            <v>2145</v>
          </cell>
          <cell r="E49">
            <v>39</v>
          </cell>
          <cell r="F49">
            <v>39</v>
          </cell>
        </row>
        <row r="50">
          <cell r="A50">
            <v>3</v>
          </cell>
          <cell r="B50">
            <v>1</v>
          </cell>
          <cell r="C50">
            <v>4</v>
          </cell>
          <cell r="D50">
            <v>54.6</v>
          </cell>
          <cell r="E50">
            <v>1</v>
          </cell>
          <cell r="F50">
            <v>1</v>
          </cell>
        </row>
        <row r="51">
          <cell r="A51">
            <v>3</v>
          </cell>
          <cell r="B51">
            <v>2</v>
          </cell>
          <cell r="C51">
            <v>1</v>
          </cell>
          <cell r="D51">
            <v>2580</v>
          </cell>
          <cell r="E51">
            <v>24</v>
          </cell>
          <cell r="F51">
            <v>24</v>
          </cell>
        </row>
        <row r="52">
          <cell r="A52">
            <v>3</v>
          </cell>
          <cell r="B52">
            <v>2</v>
          </cell>
          <cell r="C52">
            <v>3</v>
          </cell>
          <cell r="D52">
            <v>2220</v>
          </cell>
          <cell r="E52">
            <v>21</v>
          </cell>
          <cell r="F52">
            <v>21</v>
          </cell>
        </row>
        <row r="53">
          <cell r="A53">
            <v>3</v>
          </cell>
          <cell r="B53">
            <v>2</v>
          </cell>
          <cell r="C53">
            <v>4</v>
          </cell>
          <cell r="D53">
            <v>225</v>
          </cell>
          <cell r="E53">
            <v>2</v>
          </cell>
          <cell r="F53">
            <v>2</v>
          </cell>
        </row>
        <row r="54">
          <cell r="A54">
            <v>3</v>
          </cell>
          <cell r="B54">
            <v>2</v>
          </cell>
          <cell r="C54">
            <v>6</v>
          </cell>
          <cell r="D54">
            <v>210</v>
          </cell>
          <cell r="E54">
            <v>2</v>
          </cell>
          <cell r="F54">
            <v>2</v>
          </cell>
        </row>
        <row r="55">
          <cell r="A55">
            <v>3</v>
          </cell>
          <cell r="B55">
            <v>3</v>
          </cell>
          <cell r="C55">
            <v>1</v>
          </cell>
          <cell r="D55">
            <v>3516.4</v>
          </cell>
          <cell r="E55">
            <v>21</v>
          </cell>
          <cell r="F55">
            <v>21</v>
          </cell>
        </row>
        <row r="56">
          <cell r="A56">
            <v>3</v>
          </cell>
          <cell r="B56">
            <v>3</v>
          </cell>
          <cell r="C56">
            <v>3</v>
          </cell>
          <cell r="D56">
            <v>4672.8</v>
          </cell>
          <cell r="E56">
            <v>28</v>
          </cell>
          <cell r="F56">
            <v>28</v>
          </cell>
        </row>
        <row r="57">
          <cell r="A57">
            <v>3</v>
          </cell>
          <cell r="B57">
            <v>4</v>
          </cell>
          <cell r="C57">
            <v>1</v>
          </cell>
          <cell r="D57">
            <v>5238</v>
          </cell>
          <cell r="E57">
            <v>19</v>
          </cell>
          <cell r="F57">
            <v>19</v>
          </cell>
        </row>
        <row r="58">
          <cell r="A58">
            <v>3</v>
          </cell>
          <cell r="B58">
            <v>4</v>
          </cell>
          <cell r="C58">
            <v>3</v>
          </cell>
          <cell r="D58">
            <v>4151.6000000000004</v>
          </cell>
          <cell r="E58">
            <v>15</v>
          </cell>
          <cell r="F58">
            <v>15</v>
          </cell>
        </row>
        <row r="59">
          <cell r="A59">
            <v>3</v>
          </cell>
          <cell r="B59">
            <v>4</v>
          </cell>
          <cell r="C59">
            <v>4</v>
          </cell>
          <cell r="D59">
            <v>271.60000000000002</v>
          </cell>
          <cell r="E59">
            <v>1</v>
          </cell>
          <cell r="F59">
            <v>1</v>
          </cell>
        </row>
        <row r="60">
          <cell r="A60">
            <v>3</v>
          </cell>
          <cell r="B60">
            <v>5</v>
          </cell>
          <cell r="C60">
            <v>1</v>
          </cell>
          <cell r="D60">
            <v>5168.8</v>
          </cell>
          <cell r="E60">
            <v>13</v>
          </cell>
          <cell r="F60">
            <v>13</v>
          </cell>
        </row>
        <row r="61">
          <cell r="A61">
            <v>3</v>
          </cell>
          <cell r="B61">
            <v>5</v>
          </cell>
          <cell r="C61">
            <v>3</v>
          </cell>
          <cell r="D61">
            <v>9883.2000000000007</v>
          </cell>
          <cell r="E61">
            <v>24</v>
          </cell>
          <cell r="F61">
            <v>24</v>
          </cell>
        </row>
        <row r="62">
          <cell r="A62">
            <v>3</v>
          </cell>
          <cell r="B62">
            <v>5</v>
          </cell>
          <cell r="C62">
            <v>4</v>
          </cell>
          <cell r="D62">
            <v>795.2</v>
          </cell>
          <cell r="E62">
            <v>2</v>
          </cell>
          <cell r="F62">
            <v>2</v>
          </cell>
        </row>
        <row r="63">
          <cell r="A63">
            <v>3</v>
          </cell>
          <cell r="B63">
            <v>5</v>
          </cell>
          <cell r="C63">
            <v>6</v>
          </cell>
          <cell r="D63">
            <v>397.6</v>
          </cell>
          <cell r="E63">
            <v>1</v>
          </cell>
          <cell r="F63">
            <v>1</v>
          </cell>
        </row>
        <row r="64">
          <cell r="A64">
            <v>3</v>
          </cell>
          <cell r="B64">
            <v>6</v>
          </cell>
          <cell r="C64">
            <v>1</v>
          </cell>
          <cell r="D64">
            <v>1119</v>
          </cell>
          <cell r="E64">
            <v>2</v>
          </cell>
          <cell r="F64">
            <v>2</v>
          </cell>
        </row>
        <row r="65">
          <cell r="A65">
            <v>3</v>
          </cell>
          <cell r="B65">
            <v>6</v>
          </cell>
          <cell r="C65">
            <v>3</v>
          </cell>
          <cell r="D65">
            <v>1566.6</v>
          </cell>
          <cell r="E65">
            <v>3</v>
          </cell>
          <cell r="F65">
            <v>3</v>
          </cell>
        </row>
        <row r="66">
          <cell r="A66">
            <v>3</v>
          </cell>
          <cell r="B66">
            <v>7</v>
          </cell>
          <cell r="C66">
            <v>1</v>
          </cell>
          <cell r="D66">
            <v>2784</v>
          </cell>
          <cell r="E66">
            <v>4</v>
          </cell>
          <cell r="F66">
            <v>4</v>
          </cell>
        </row>
        <row r="67">
          <cell r="A67">
            <v>3</v>
          </cell>
          <cell r="B67">
            <v>7</v>
          </cell>
          <cell r="C67">
            <v>3</v>
          </cell>
          <cell r="D67">
            <v>1948.8</v>
          </cell>
          <cell r="E67">
            <v>3</v>
          </cell>
          <cell r="F67">
            <v>3</v>
          </cell>
        </row>
        <row r="68">
          <cell r="A68">
            <v>3</v>
          </cell>
          <cell r="B68">
            <v>7</v>
          </cell>
          <cell r="C68">
            <v>4</v>
          </cell>
          <cell r="D68">
            <v>649.6</v>
          </cell>
          <cell r="E68">
            <v>1</v>
          </cell>
          <cell r="F68">
            <v>1</v>
          </cell>
        </row>
        <row r="69">
          <cell r="A69">
            <v>4</v>
          </cell>
          <cell r="B69">
            <v>1</v>
          </cell>
          <cell r="C69">
            <v>1</v>
          </cell>
          <cell r="D69">
            <v>1365</v>
          </cell>
          <cell r="E69">
            <v>25</v>
          </cell>
          <cell r="F69">
            <v>25</v>
          </cell>
        </row>
        <row r="70">
          <cell r="A70">
            <v>4</v>
          </cell>
          <cell r="B70">
            <v>1</v>
          </cell>
          <cell r="C70">
            <v>3</v>
          </cell>
          <cell r="D70">
            <v>1606.8</v>
          </cell>
          <cell r="E70">
            <v>29</v>
          </cell>
          <cell r="F70">
            <v>29</v>
          </cell>
        </row>
        <row r="71">
          <cell r="A71">
            <v>4</v>
          </cell>
          <cell r="B71">
            <v>1</v>
          </cell>
          <cell r="C71">
            <v>4</v>
          </cell>
          <cell r="D71">
            <v>54.6</v>
          </cell>
          <cell r="E71">
            <v>1</v>
          </cell>
          <cell r="F71">
            <v>1</v>
          </cell>
        </row>
        <row r="72">
          <cell r="A72">
            <v>4</v>
          </cell>
          <cell r="B72">
            <v>1</v>
          </cell>
          <cell r="C72">
            <v>6</v>
          </cell>
          <cell r="D72">
            <v>54.6</v>
          </cell>
          <cell r="E72">
            <v>1</v>
          </cell>
          <cell r="F72">
            <v>1</v>
          </cell>
        </row>
        <row r="73">
          <cell r="A73">
            <v>4</v>
          </cell>
          <cell r="B73">
            <v>2</v>
          </cell>
          <cell r="C73">
            <v>1</v>
          </cell>
          <cell r="D73">
            <v>1995</v>
          </cell>
          <cell r="E73">
            <v>19</v>
          </cell>
          <cell r="F73">
            <v>19</v>
          </cell>
        </row>
        <row r="74">
          <cell r="A74">
            <v>4</v>
          </cell>
          <cell r="B74">
            <v>2</v>
          </cell>
          <cell r="C74">
            <v>2</v>
          </cell>
          <cell r="D74">
            <v>105</v>
          </cell>
          <cell r="E74">
            <v>1</v>
          </cell>
          <cell r="F74">
            <v>1</v>
          </cell>
        </row>
        <row r="75">
          <cell r="A75">
            <v>4</v>
          </cell>
          <cell r="B75">
            <v>2</v>
          </cell>
          <cell r="C75">
            <v>3</v>
          </cell>
          <cell r="D75">
            <v>2655</v>
          </cell>
          <cell r="E75">
            <v>25</v>
          </cell>
          <cell r="F75">
            <v>25</v>
          </cell>
        </row>
        <row r="76">
          <cell r="A76">
            <v>4</v>
          </cell>
          <cell r="B76">
            <v>2</v>
          </cell>
          <cell r="C76">
            <v>4</v>
          </cell>
          <cell r="D76">
            <v>210</v>
          </cell>
          <cell r="E76">
            <v>2</v>
          </cell>
          <cell r="F76">
            <v>2</v>
          </cell>
        </row>
        <row r="77">
          <cell r="A77">
            <v>4</v>
          </cell>
          <cell r="B77">
            <v>3</v>
          </cell>
          <cell r="C77">
            <v>1</v>
          </cell>
          <cell r="D77">
            <v>2808.4</v>
          </cell>
          <cell r="E77">
            <v>17</v>
          </cell>
          <cell r="F77">
            <v>17</v>
          </cell>
        </row>
        <row r="78">
          <cell r="A78">
            <v>4</v>
          </cell>
          <cell r="B78">
            <v>3</v>
          </cell>
          <cell r="C78">
            <v>3</v>
          </cell>
          <cell r="D78">
            <v>3492.8</v>
          </cell>
          <cell r="E78">
            <v>21</v>
          </cell>
          <cell r="F78">
            <v>21</v>
          </cell>
        </row>
        <row r="79">
          <cell r="A79">
            <v>4</v>
          </cell>
          <cell r="B79">
            <v>4</v>
          </cell>
          <cell r="C79">
            <v>1</v>
          </cell>
          <cell r="D79">
            <v>4151.6000000000004</v>
          </cell>
          <cell r="E79">
            <v>15</v>
          </cell>
          <cell r="F79">
            <v>15</v>
          </cell>
        </row>
        <row r="80">
          <cell r="A80">
            <v>4</v>
          </cell>
          <cell r="B80">
            <v>4</v>
          </cell>
          <cell r="C80">
            <v>3</v>
          </cell>
          <cell r="D80">
            <v>5354.4</v>
          </cell>
          <cell r="E80">
            <v>19</v>
          </cell>
          <cell r="F80">
            <v>19</v>
          </cell>
        </row>
        <row r="81">
          <cell r="A81">
            <v>4</v>
          </cell>
          <cell r="B81">
            <v>4</v>
          </cell>
          <cell r="C81">
            <v>4</v>
          </cell>
          <cell r="D81">
            <v>543.20000000000005</v>
          </cell>
          <cell r="E81">
            <v>2</v>
          </cell>
          <cell r="F81">
            <v>2</v>
          </cell>
        </row>
        <row r="82">
          <cell r="A82">
            <v>4</v>
          </cell>
          <cell r="B82">
            <v>5</v>
          </cell>
          <cell r="C82">
            <v>1</v>
          </cell>
          <cell r="D82">
            <v>2783.2</v>
          </cell>
          <cell r="E82">
            <v>7</v>
          </cell>
          <cell r="F82">
            <v>7</v>
          </cell>
        </row>
        <row r="83">
          <cell r="A83">
            <v>4</v>
          </cell>
          <cell r="B83">
            <v>5</v>
          </cell>
          <cell r="C83">
            <v>3</v>
          </cell>
          <cell r="D83">
            <v>3578.4</v>
          </cell>
          <cell r="E83">
            <v>9</v>
          </cell>
          <cell r="F83">
            <v>9</v>
          </cell>
        </row>
        <row r="84">
          <cell r="A84">
            <v>4</v>
          </cell>
          <cell r="B84">
            <v>6</v>
          </cell>
          <cell r="C84">
            <v>1</v>
          </cell>
          <cell r="D84">
            <v>2685.6</v>
          </cell>
          <cell r="E84">
            <v>5</v>
          </cell>
          <cell r="F84">
            <v>5</v>
          </cell>
        </row>
        <row r="85">
          <cell r="A85">
            <v>4</v>
          </cell>
          <cell r="B85">
            <v>6</v>
          </cell>
          <cell r="C85">
            <v>3</v>
          </cell>
          <cell r="D85">
            <v>2088.8000000000002</v>
          </cell>
          <cell r="E85">
            <v>4</v>
          </cell>
          <cell r="F85">
            <v>4</v>
          </cell>
        </row>
        <row r="86">
          <cell r="A86">
            <v>4</v>
          </cell>
          <cell r="B86">
            <v>6</v>
          </cell>
          <cell r="C86">
            <v>4</v>
          </cell>
          <cell r="D86">
            <v>1044.4000000000001</v>
          </cell>
          <cell r="E86">
            <v>2</v>
          </cell>
          <cell r="F86">
            <v>2</v>
          </cell>
        </row>
        <row r="87">
          <cell r="A87">
            <v>4</v>
          </cell>
          <cell r="B87">
            <v>7</v>
          </cell>
          <cell r="C87">
            <v>1</v>
          </cell>
          <cell r="D87">
            <v>2691.2</v>
          </cell>
          <cell r="E87">
            <v>4</v>
          </cell>
          <cell r="F87">
            <v>4</v>
          </cell>
        </row>
        <row r="88">
          <cell r="A88">
            <v>4</v>
          </cell>
          <cell r="B88">
            <v>7</v>
          </cell>
          <cell r="C88">
            <v>3</v>
          </cell>
          <cell r="D88">
            <v>2598.4</v>
          </cell>
          <cell r="E88">
            <v>4</v>
          </cell>
          <cell r="F88">
            <v>4</v>
          </cell>
        </row>
        <row r="89">
          <cell r="A89">
            <v>5</v>
          </cell>
          <cell r="B89">
            <v>1</v>
          </cell>
          <cell r="C89">
            <v>1</v>
          </cell>
          <cell r="D89">
            <v>1591.2</v>
          </cell>
          <cell r="E89">
            <v>29</v>
          </cell>
          <cell r="F89">
            <v>29</v>
          </cell>
        </row>
        <row r="90">
          <cell r="A90">
            <v>5</v>
          </cell>
          <cell r="B90">
            <v>1</v>
          </cell>
          <cell r="C90">
            <v>2</v>
          </cell>
          <cell r="D90">
            <v>54.6</v>
          </cell>
          <cell r="E90">
            <v>1</v>
          </cell>
          <cell r="F90">
            <v>1</v>
          </cell>
        </row>
        <row r="91">
          <cell r="A91">
            <v>5</v>
          </cell>
          <cell r="B91">
            <v>1</v>
          </cell>
          <cell r="C91">
            <v>3</v>
          </cell>
          <cell r="D91">
            <v>2160.6</v>
          </cell>
          <cell r="E91">
            <v>39</v>
          </cell>
          <cell r="F91">
            <v>39</v>
          </cell>
        </row>
        <row r="92">
          <cell r="A92">
            <v>5</v>
          </cell>
          <cell r="B92">
            <v>1</v>
          </cell>
          <cell r="C92">
            <v>4</v>
          </cell>
          <cell r="D92">
            <v>109.2</v>
          </cell>
          <cell r="E92">
            <v>2</v>
          </cell>
          <cell r="F92">
            <v>2</v>
          </cell>
        </row>
        <row r="93">
          <cell r="A93">
            <v>5</v>
          </cell>
          <cell r="B93">
            <v>1</v>
          </cell>
          <cell r="C93">
            <v>6</v>
          </cell>
          <cell r="D93">
            <v>54.6</v>
          </cell>
          <cell r="E93">
            <v>1</v>
          </cell>
          <cell r="F93">
            <v>1</v>
          </cell>
        </row>
        <row r="94">
          <cell r="A94">
            <v>5</v>
          </cell>
          <cell r="B94">
            <v>2</v>
          </cell>
          <cell r="C94">
            <v>1</v>
          </cell>
          <cell r="D94">
            <v>1890</v>
          </cell>
          <cell r="E94">
            <v>18</v>
          </cell>
          <cell r="F94">
            <v>18</v>
          </cell>
        </row>
        <row r="95">
          <cell r="A95">
            <v>5</v>
          </cell>
          <cell r="B95">
            <v>2</v>
          </cell>
          <cell r="C95">
            <v>2</v>
          </cell>
          <cell r="D95">
            <v>210</v>
          </cell>
          <cell r="E95">
            <v>2</v>
          </cell>
          <cell r="F95">
            <v>2</v>
          </cell>
        </row>
        <row r="96">
          <cell r="A96">
            <v>5</v>
          </cell>
          <cell r="B96">
            <v>2</v>
          </cell>
          <cell r="C96">
            <v>3</v>
          </cell>
          <cell r="D96">
            <v>2775</v>
          </cell>
          <cell r="E96">
            <v>26</v>
          </cell>
          <cell r="F96">
            <v>26</v>
          </cell>
        </row>
        <row r="97">
          <cell r="A97">
            <v>5</v>
          </cell>
          <cell r="B97">
            <v>3</v>
          </cell>
          <cell r="C97">
            <v>1</v>
          </cell>
          <cell r="D97">
            <v>3256.8</v>
          </cell>
          <cell r="E97">
            <v>19</v>
          </cell>
          <cell r="F97">
            <v>19</v>
          </cell>
        </row>
        <row r="98">
          <cell r="A98">
            <v>5</v>
          </cell>
          <cell r="B98">
            <v>3</v>
          </cell>
          <cell r="C98">
            <v>2</v>
          </cell>
          <cell r="D98">
            <v>165.2</v>
          </cell>
          <cell r="E98">
            <v>1</v>
          </cell>
          <cell r="F98">
            <v>1</v>
          </cell>
        </row>
        <row r="99">
          <cell r="A99">
            <v>5</v>
          </cell>
          <cell r="B99">
            <v>3</v>
          </cell>
          <cell r="C99">
            <v>3</v>
          </cell>
          <cell r="D99">
            <v>4224.3999999999996</v>
          </cell>
          <cell r="E99">
            <v>25</v>
          </cell>
          <cell r="F99">
            <v>25</v>
          </cell>
        </row>
        <row r="100">
          <cell r="A100">
            <v>5</v>
          </cell>
          <cell r="B100">
            <v>3</v>
          </cell>
          <cell r="C100">
            <v>4</v>
          </cell>
          <cell r="D100">
            <v>354</v>
          </cell>
          <cell r="E100">
            <v>2</v>
          </cell>
          <cell r="F100">
            <v>2</v>
          </cell>
        </row>
        <row r="101">
          <cell r="A101">
            <v>5</v>
          </cell>
          <cell r="B101">
            <v>3</v>
          </cell>
          <cell r="C101">
            <v>5</v>
          </cell>
          <cell r="D101">
            <v>165.2</v>
          </cell>
          <cell r="E101">
            <v>1</v>
          </cell>
          <cell r="F101">
            <v>1</v>
          </cell>
        </row>
        <row r="102">
          <cell r="A102">
            <v>5</v>
          </cell>
          <cell r="B102">
            <v>3</v>
          </cell>
          <cell r="C102">
            <v>6</v>
          </cell>
          <cell r="D102">
            <v>212.4</v>
          </cell>
          <cell r="E102">
            <v>1</v>
          </cell>
          <cell r="F102">
            <v>1</v>
          </cell>
        </row>
        <row r="103">
          <cell r="A103">
            <v>5</v>
          </cell>
          <cell r="B103">
            <v>4</v>
          </cell>
          <cell r="C103">
            <v>1</v>
          </cell>
          <cell r="D103">
            <v>6440.8</v>
          </cell>
          <cell r="E103">
            <v>23</v>
          </cell>
          <cell r="F103">
            <v>23</v>
          </cell>
        </row>
        <row r="104">
          <cell r="A104">
            <v>5</v>
          </cell>
          <cell r="B104">
            <v>4</v>
          </cell>
          <cell r="C104">
            <v>3</v>
          </cell>
          <cell r="D104">
            <v>6828.8</v>
          </cell>
          <cell r="E104">
            <v>24</v>
          </cell>
          <cell r="F104">
            <v>24</v>
          </cell>
        </row>
        <row r="105">
          <cell r="A105">
            <v>5</v>
          </cell>
          <cell r="B105">
            <v>5</v>
          </cell>
          <cell r="C105">
            <v>1</v>
          </cell>
          <cell r="D105">
            <v>4032.8</v>
          </cell>
          <cell r="E105">
            <v>10</v>
          </cell>
          <cell r="F105">
            <v>10</v>
          </cell>
        </row>
        <row r="106">
          <cell r="A106">
            <v>5</v>
          </cell>
          <cell r="B106">
            <v>5</v>
          </cell>
          <cell r="C106">
            <v>3</v>
          </cell>
          <cell r="D106">
            <v>5850.4</v>
          </cell>
          <cell r="E106">
            <v>14</v>
          </cell>
          <cell r="F106">
            <v>14</v>
          </cell>
        </row>
        <row r="107">
          <cell r="A107">
            <v>5</v>
          </cell>
          <cell r="B107">
            <v>5</v>
          </cell>
          <cell r="C107">
            <v>4</v>
          </cell>
          <cell r="D107">
            <v>397.6</v>
          </cell>
          <cell r="E107">
            <v>1</v>
          </cell>
          <cell r="F107">
            <v>1</v>
          </cell>
        </row>
        <row r="108">
          <cell r="A108">
            <v>5</v>
          </cell>
          <cell r="B108">
            <v>6</v>
          </cell>
          <cell r="C108">
            <v>1</v>
          </cell>
          <cell r="D108">
            <v>3357</v>
          </cell>
          <cell r="E108">
            <v>6</v>
          </cell>
          <cell r="F108">
            <v>6</v>
          </cell>
        </row>
        <row r="109">
          <cell r="A109">
            <v>5</v>
          </cell>
          <cell r="B109">
            <v>6</v>
          </cell>
          <cell r="C109">
            <v>3</v>
          </cell>
          <cell r="D109">
            <v>3207.8</v>
          </cell>
          <cell r="E109">
            <v>6</v>
          </cell>
          <cell r="F109">
            <v>6</v>
          </cell>
        </row>
        <row r="110">
          <cell r="A110">
            <v>5</v>
          </cell>
          <cell r="B110">
            <v>7</v>
          </cell>
          <cell r="C110">
            <v>1</v>
          </cell>
          <cell r="D110">
            <v>2784</v>
          </cell>
          <cell r="E110">
            <v>4</v>
          </cell>
          <cell r="F110">
            <v>4</v>
          </cell>
        </row>
        <row r="111">
          <cell r="A111">
            <v>5</v>
          </cell>
          <cell r="B111">
            <v>7</v>
          </cell>
          <cell r="C111">
            <v>2</v>
          </cell>
          <cell r="D111">
            <v>742.4</v>
          </cell>
          <cell r="E111">
            <v>1</v>
          </cell>
          <cell r="F111">
            <v>1</v>
          </cell>
        </row>
        <row r="112">
          <cell r="A112">
            <v>6</v>
          </cell>
          <cell r="B112">
            <v>1</v>
          </cell>
          <cell r="C112">
            <v>1</v>
          </cell>
          <cell r="D112">
            <v>1380.6</v>
          </cell>
          <cell r="E112">
            <v>25</v>
          </cell>
          <cell r="F112">
            <v>25</v>
          </cell>
        </row>
        <row r="113">
          <cell r="A113">
            <v>6</v>
          </cell>
          <cell r="B113">
            <v>1</v>
          </cell>
          <cell r="C113">
            <v>3</v>
          </cell>
          <cell r="D113">
            <v>1443</v>
          </cell>
          <cell r="E113">
            <v>26</v>
          </cell>
          <cell r="F113">
            <v>26</v>
          </cell>
        </row>
        <row r="114">
          <cell r="A114">
            <v>6</v>
          </cell>
          <cell r="B114">
            <v>1</v>
          </cell>
          <cell r="C114">
            <v>5</v>
          </cell>
          <cell r="D114">
            <v>54.6</v>
          </cell>
          <cell r="E114">
            <v>1</v>
          </cell>
          <cell r="F114">
            <v>1</v>
          </cell>
        </row>
        <row r="115">
          <cell r="A115">
            <v>6</v>
          </cell>
          <cell r="B115">
            <v>2</v>
          </cell>
          <cell r="C115">
            <v>1</v>
          </cell>
          <cell r="D115">
            <v>2040</v>
          </cell>
          <cell r="E115">
            <v>19</v>
          </cell>
          <cell r="F115">
            <v>19</v>
          </cell>
        </row>
        <row r="116">
          <cell r="A116">
            <v>6</v>
          </cell>
          <cell r="B116">
            <v>2</v>
          </cell>
          <cell r="C116">
            <v>2</v>
          </cell>
          <cell r="D116">
            <v>105</v>
          </cell>
          <cell r="E116">
            <v>1</v>
          </cell>
          <cell r="F116">
            <v>1</v>
          </cell>
        </row>
        <row r="117">
          <cell r="A117">
            <v>6</v>
          </cell>
          <cell r="B117">
            <v>2</v>
          </cell>
          <cell r="C117">
            <v>3</v>
          </cell>
          <cell r="D117">
            <v>2565</v>
          </cell>
          <cell r="E117">
            <v>24</v>
          </cell>
          <cell r="F117">
            <v>24</v>
          </cell>
        </row>
        <row r="118">
          <cell r="A118">
            <v>6</v>
          </cell>
          <cell r="B118">
            <v>3</v>
          </cell>
          <cell r="C118">
            <v>1</v>
          </cell>
          <cell r="D118">
            <v>2501.6</v>
          </cell>
          <cell r="E118">
            <v>15</v>
          </cell>
          <cell r="F118">
            <v>15</v>
          </cell>
        </row>
        <row r="119">
          <cell r="A119">
            <v>6</v>
          </cell>
          <cell r="B119">
            <v>3</v>
          </cell>
          <cell r="C119">
            <v>2</v>
          </cell>
          <cell r="D119">
            <v>165.2</v>
          </cell>
          <cell r="E119">
            <v>1</v>
          </cell>
          <cell r="F119">
            <v>1</v>
          </cell>
        </row>
        <row r="120">
          <cell r="A120">
            <v>6</v>
          </cell>
          <cell r="B120">
            <v>3</v>
          </cell>
          <cell r="C120">
            <v>3</v>
          </cell>
          <cell r="D120">
            <v>3658</v>
          </cell>
          <cell r="E120">
            <v>22</v>
          </cell>
          <cell r="F120">
            <v>22</v>
          </cell>
        </row>
        <row r="121">
          <cell r="A121">
            <v>6</v>
          </cell>
          <cell r="B121">
            <v>3</v>
          </cell>
          <cell r="C121">
            <v>4</v>
          </cell>
          <cell r="D121">
            <v>330.4</v>
          </cell>
          <cell r="E121">
            <v>2</v>
          </cell>
          <cell r="F121">
            <v>2</v>
          </cell>
        </row>
        <row r="122">
          <cell r="A122">
            <v>6</v>
          </cell>
          <cell r="B122">
            <v>4</v>
          </cell>
          <cell r="C122">
            <v>1</v>
          </cell>
          <cell r="D122">
            <v>5626</v>
          </cell>
          <cell r="E122">
            <v>20</v>
          </cell>
          <cell r="F122">
            <v>20</v>
          </cell>
        </row>
        <row r="123">
          <cell r="A123">
            <v>6</v>
          </cell>
          <cell r="B123">
            <v>4</v>
          </cell>
          <cell r="C123">
            <v>3</v>
          </cell>
          <cell r="D123">
            <v>3957.6</v>
          </cell>
          <cell r="E123">
            <v>14</v>
          </cell>
          <cell r="F123">
            <v>14</v>
          </cell>
        </row>
        <row r="124">
          <cell r="A124">
            <v>6</v>
          </cell>
          <cell r="B124">
            <v>5</v>
          </cell>
          <cell r="C124">
            <v>1</v>
          </cell>
          <cell r="D124">
            <v>2840</v>
          </cell>
          <cell r="E124">
            <v>7</v>
          </cell>
          <cell r="F124">
            <v>7</v>
          </cell>
        </row>
        <row r="125">
          <cell r="A125">
            <v>6</v>
          </cell>
          <cell r="B125">
            <v>5</v>
          </cell>
          <cell r="C125">
            <v>3</v>
          </cell>
          <cell r="D125">
            <v>4032.8</v>
          </cell>
          <cell r="E125">
            <v>10</v>
          </cell>
          <cell r="F125">
            <v>10</v>
          </cell>
        </row>
        <row r="126">
          <cell r="A126">
            <v>6</v>
          </cell>
          <cell r="B126">
            <v>6</v>
          </cell>
          <cell r="C126">
            <v>1</v>
          </cell>
          <cell r="D126">
            <v>3133.2</v>
          </cell>
          <cell r="E126">
            <v>6</v>
          </cell>
          <cell r="F126">
            <v>6</v>
          </cell>
        </row>
        <row r="127">
          <cell r="A127">
            <v>6</v>
          </cell>
          <cell r="B127">
            <v>6</v>
          </cell>
          <cell r="C127">
            <v>3</v>
          </cell>
          <cell r="D127">
            <v>2611</v>
          </cell>
          <cell r="E127">
            <v>5</v>
          </cell>
          <cell r="F127">
            <v>5</v>
          </cell>
        </row>
        <row r="128">
          <cell r="A128">
            <v>6</v>
          </cell>
          <cell r="B128">
            <v>7</v>
          </cell>
          <cell r="C128">
            <v>1</v>
          </cell>
          <cell r="D128">
            <v>742.4</v>
          </cell>
          <cell r="E128">
            <v>1</v>
          </cell>
          <cell r="F128">
            <v>1</v>
          </cell>
        </row>
        <row r="129">
          <cell r="A129">
            <v>6</v>
          </cell>
          <cell r="B129">
            <v>7</v>
          </cell>
          <cell r="C129">
            <v>3</v>
          </cell>
          <cell r="D129">
            <v>1948.8</v>
          </cell>
          <cell r="E129">
            <v>3</v>
          </cell>
          <cell r="F129">
            <v>3</v>
          </cell>
        </row>
        <row r="130">
          <cell r="A130">
            <v>7</v>
          </cell>
          <cell r="B130">
            <v>1</v>
          </cell>
          <cell r="C130">
            <v>1</v>
          </cell>
          <cell r="D130">
            <v>1536.6</v>
          </cell>
          <cell r="E130">
            <v>28</v>
          </cell>
          <cell r="F130">
            <v>28</v>
          </cell>
        </row>
        <row r="131">
          <cell r="A131">
            <v>7</v>
          </cell>
          <cell r="B131">
            <v>1</v>
          </cell>
          <cell r="C131">
            <v>3</v>
          </cell>
          <cell r="D131">
            <v>1388.4</v>
          </cell>
          <cell r="E131">
            <v>25</v>
          </cell>
          <cell r="F131">
            <v>25</v>
          </cell>
        </row>
        <row r="132">
          <cell r="A132">
            <v>7</v>
          </cell>
          <cell r="B132">
            <v>2</v>
          </cell>
          <cell r="C132">
            <v>1</v>
          </cell>
          <cell r="D132">
            <v>1785</v>
          </cell>
          <cell r="E132">
            <v>17</v>
          </cell>
          <cell r="F132">
            <v>17</v>
          </cell>
        </row>
        <row r="133">
          <cell r="A133">
            <v>7</v>
          </cell>
          <cell r="B133">
            <v>2</v>
          </cell>
          <cell r="C133">
            <v>3</v>
          </cell>
          <cell r="D133">
            <v>2220</v>
          </cell>
          <cell r="E133">
            <v>21</v>
          </cell>
          <cell r="F133">
            <v>21</v>
          </cell>
        </row>
        <row r="134">
          <cell r="A134">
            <v>7</v>
          </cell>
          <cell r="B134">
            <v>2</v>
          </cell>
          <cell r="C134">
            <v>4</v>
          </cell>
          <cell r="D134">
            <v>210</v>
          </cell>
          <cell r="E134">
            <v>2</v>
          </cell>
          <cell r="F134">
            <v>2</v>
          </cell>
        </row>
        <row r="135">
          <cell r="A135">
            <v>7</v>
          </cell>
          <cell r="B135">
            <v>2</v>
          </cell>
          <cell r="C135">
            <v>6</v>
          </cell>
          <cell r="D135">
            <v>120</v>
          </cell>
          <cell r="E135">
            <v>1</v>
          </cell>
          <cell r="F135">
            <v>1</v>
          </cell>
        </row>
        <row r="136">
          <cell r="A136">
            <v>7</v>
          </cell>
          <cell r="B136">
            <v>3</v>
          </cell>
          <cell r="C136">
            <v>1</v>
          </cell>
          <cell r="D136">
            <v>3658</v>
          </cell>
          <cell r="E136">
            <v>22</v>
          </cell>
          <cell r="F136">
            <v>22</v>
          </cell>
        </row>
        <row r="137">
          <cell r="A137">
            <v>7</v>
          </cell>
          <cell r="B137">
            <v>3</v>
          </cell>
          <cell r="C137">
            <v>3</v>
          </cell>
          <cell r="D137">
            <v>3492.8</v>
          </cell>
          <cell r="E137">
            <v>21</v>
          </cell>
          <cell r="F137">
            <v>21</v>
          </cell>
        </row>
        <row r="138">
          <cell r="A138">
            <v>7</v>
          </cell>
          <cell r="B138">
            <v>3</v>
          </cell>
          <cell r="C138">
            <v>6</v>
          </cell>
          <cell r="D138">
            <v>495.6</v>
          </cell>
          <cell r="E138">
            <v>3</v>
          </cell>
          <cell r="F138">
            <v>3</v>
          </cell>
        </row>
        <row r="139">
          <cell r="A139">
            <v>7</v>
          </cell>
          <cell r="B139">
            <v>4</v>
          </cell>
          <cell r="C139">
            <v>1</v>
          </cell>
          <cell r="D139">
            <v>5509.6</v>
          </cell>
          <cell r="E139">
            <v>20</v>
          </cell>
          <cell r="F139">
            <v>20</v>
          </cell>
        </row>
        <row r="140">
          <cell r="A140">
            <v>7</v>
          </cell>
          <cell r="B140">
            <v>4</v>
          </cell>
          <cell r="C140">
            <v>3</v>
          </cell>
          <cell r="D140">
            <v>5587.2</v>
          </cell>
          <cell r="E140">
            <v>20</v>
          </cell>
          <cell r="F140">
            <v>20</v>
          </cell>
        </row>
        <row r="141">
          <cell r="A141">
            <v>7</v>
          </cell>
          <cell r="B141">
            <v>4</v>
          </cell>
          <cell r="C141">
            <v>4</v>
          </cell>
          <cell r="D141">
            <v>271.60000000000002</v>
          </cell>
          <cell r="E141">
            <v>1</v>
          </cell>
          <cell r="F141">
            <v>1</v>
          </cell>
        </row>
        <row r="142">
          <cell r="A142">
            <v>7</v>
          </cell>
          <cell r="B142">
            <v>5</v>
          </cell>
          <cell r="C142">
            <v>1</v>
          </cell>
          <cell r="D142">
            <v>5339.2</v>
          </cell>
          <cell r="E142">
            <v>13</v>
          </cell>
          <cell r="F142">
            <v>13</v>
          </cell>
        </row>
        <row r="143">
          <cell r="A143">
            <v>7</v>
          </cell>
          <cell r="B143">
            <v>5</v>
          </cell>
          <cell r="C143">
            <v>3</v>
          </cell>
          <cell r="D143">
            <v>4998.3999999999996</v>
          </cell>
          <cell r="E143">
            <v>12</v>
          </cell>
          <cell r="F143">
            <v>12</v>
          </cell>
        </row>
        <row r="144">
          <cell r="A144">
            <v>7</v>
          </cell>
          <cell r="B144">
            <v>5</v>
          </cell>
          <cell r="C144">
            <v>4</v>
          </cell>
          <cell r="D144">
            <v>795.2</v>
          </cell>
          <cell r="E144">
            <v>2</v>
          </cell>
          <cell r="F144">
            <v>2</v>
          </cell>
        </row>
        <row r="145">
          <cell r="A145">
            <v>7</v>
          </cell>
          <cell r="B145">
            <v>6</v>
          </cell>
          <cell r="C145">
            <v>1</v>
          </cell>
          <cell r="D145">
            <v>522.20000000000005</v>
          </cell>
          <cell r="E145">
            <v>1</v>
          </cell>
          <cell r="F145">
            <v>1</v>
          </cell>
        </row>
        <row r="146">
          <cell r="A146">
            <v>7</v>
          </cell>
          <cell r="B146">
            <v>6</v>
          </cell>
          <cell r="C146">
            <v>3</v>
          </cell>
          <cell r="D146">
            <v>1566.6</v>
          </cell>
          <cell r="E146">
            <v>3</v>
          </cell>
          <cell r="F146">
            <v>3</v>
          </cell>
        </row>
        <row r="147">
          <cell r="A147">
            <v>7</v>
          </cell>
          <cell r="B147">
            <v>6</v>
          </cell>
          <cell r="C147">
            <v>4</v>
          </cell>
          <cell r="D147">
            <v>596.79999999999995</v>
          </cell>
          <cell r="E147">
            <v>1</v>
          </cell>
          <cell r="F147">
            <v>1</v>
          </cell>
        </row>
        <row r="148">
          <cell r="A148">
            <v>7</v>
          </cell>
          <cell r="B148">
            <v>7</v>
          </cell>
          <cell r="C148">
            <v>1</v>
          </cell>
          <cell r="D148">
            <v>1299.2</v>
          </cell>
          <cell r="E148">
            <v>2</v>
          </cell>
          <cell r="F148">
            <v>2</v>
          </cell>
        </row>
        <row r="149">
          <cell r="A149">
            <v>7</v>
          </cell>
          <cell r="B149">
            <v>7</v>
          </cell>
          <cell r="C149">
            <v>3</v>
          </cell>
          <cell r="D149">
            <v>1948.8</v>
          </cell>
          <cell r="E149">
            <v>3</v>
          </cell>
          <cell r="F149">
            <v>3</v>
          </cell>
        </row>
        <row r="150">
          <cell r="A150">
            <v>8</v>
          </cell>
          <cell r="B150">
            <v>1</v>
          </cell>
          <cell r="C150">
            <v>1</v>
          </cell>
          <cell r="D150">
            <v>553.79999999999995</v>
          </cell>
          <cell r="E150">
            <v>10</v>
          </cell>
          <cell r="F150">
            <v>10</v>
          </cell>
        </row>
        <row r="151">
          <cell r="A151">
            <v>8</v>
          </cell>
          <cell r="B151">
            <v>1</v>
          </cell>
          <cell r="C151">
            <v>3</v>
          </cell>
          <cell r="D151">
            <v>663</v>
          </cell>
          <cell r="E151">
            <v>12</v>
          </cell>
          <cell r="F151">
            <v>12</v>
          </cell>
        </row>
        <row r="152">
          <cell r="A152">
            <v>8</v>
          </cell>
          <cell r="B152">
            <v>1</v>
          </cell>
          <cell r="C152">
            <v>4</v>
          </cell>
          <cell r="D152">
            <v>54.6</v>
          </cell>
          <cell r="E152">
            <v>1</v>
          </cell>
          <cell r="F152">
            <v>1</v>
          </cell>
        </row>
        <row r="153">
          <cell r="A153">
            <v>8</v>
          </cell>
          <cell r="B153">
            <v>2</v>
          </cell>
          <cell r="C153">
            <v>1</v>
          </cell>
          <cell r="D153">
            <v>1170</v>
          </cell>
          <cell r="E153">
            <v>11</v>
          </cell>
          <cell r="F153">
            <v>11</v>
          </cell>
        </row>
        <row r="154">
          <cell r="A154">
            <v>8</v>
          </cell>
          <cell r="B154">
            <v>2</v>
          </cell>
          <cell r="C154">
            <v>2</v>
          </cell>
          <cell r="D154">
            <v>105</v>
          </cell>
          <cell r="E154">
            <v>1</v>
          </cell>
          <cell r="F154">
            <v>1</v>
          </cell>
        </row>
        <row r="155">
          <cell r="A155">
            <v>8</v>
          </cell>
          <cell r="B155">
            <v>2</v>
          </cell>
          <cell r="C155">
            <v>3</v>
          </cell>
          <cell r="D155">
            <v>1290</v>
          </cell>
          <cell r="E155">
            <v>12</v>
          </cell>
          <cell r="F155">
            <v>12</v>
          </cell>
        </row>
        <row r="156">
          <cell r="A156">
            <v>8</v>
          </cell>
          <cell r="B156">
            <v>3</v>
          </cell>
          <cell r="C156">
            <v>1</v>
          </cell>
          <cell r="D156">
            <v>1510.4</v>
          </cell>
          <cell r="E156">
            <v>9</v>
          </cell>
          <cell r="F156">
            <v>9</v>
          </cell>
        </row>
        <row r="157">
          <cell r="A157">
            <v>8</v>
          </cell>
          <cell r="B157">
            <v>3</v>
          </cell>
          <cell r="C157">
            <v>3</v>
          </cell>
          <cell r="D157">
            <v>2312.8000000000002</v>
          </cell>
          <cell r="E157">
            <v>14</v>
          </cell>
          <cell r="F157">
            <v>14</v>
          </cell>
        </row>
        <row r="158">
          <cell r="A158">
            <v>8</v>
          </cell>
          <cell r="B158">
            <v>4</v>
          </cell>
          <cell r="C158">
            <v>1</v>
          </cell>
          <cell r="D158">
            <v>2250.4</v>
          </cell>
          <cell r="E158">
            <v>8</v>
          </cell>
          <cell r="F158">
            <v>8</v>
          </cell>
        </row>
        <row r="159">
          <cell r="A159">
            <v>8</v>
          </cell>
          <cell r="B159">
            <v>4</v>
          </cell>
          <cell r="C159">
            <v>3</v>
          </cell>
          <cell r="D159">
            <v>2444.4</v>
          </cell>
          <cell r="E159">
            <v>9</v>
          </cell>
          <cell r="F159">
            <v>9</v>
          </cell>
        </row>
        <row r="160">
          <cell r="A160">
            <v>8</v>
          </cell>
          <cell r="B160">
            <v>4</v>
          </cell>
          <cell r="C160">
            <v>6</v>
          </cell>
          <cell r="D160">
            <v>310.39999999999998</v>
          </cell>
          <cell r="E160">
            <v>1</v>
          </cell>
          <cell r="F160">
            <v>1</v>
          </cell>
        </row>
        <row r="161">
          <cell r="A161">
            <v>8</v>
          </cell>
          <cell r="B161">
            <v>5</v>
          </cell>
          <cell r="C161">
            <v>1</v>
          </cell>
          <cell r="D161">
            <v>2101.6</v>
          </cell>
          <cell r="E161">
            <v>5</v>
          </cell>
          <cell r="F161">
            <v>5</v>
          </cell>
        </row>
        <row r="162">
          <cell r="A162">
            <v>8</v>
          </cell>
          <cell r="B162">
            <v>5</v>
          </cell>
          <cell r="C162">
            <v>3</v>
          </cell>
          <cell r="D162">
            <v>5168.8</v>
          </cell>
          <cell r="E162">
            <v>13</v>
          </cell>
          <cell r="F162">
            <v>13</v>
          </cell>
        </row>
        <row r="163">
          <cell r="A163">
            <v>8</v>
          </cell>
          <cell r="B163">
            <v>5</v>
          </cell>
          <cell r="C163">
            <v>6</v>
          </cell>
          <cell r="D163">
            <v>397.6</v>
          </cell>
          <cell r="E163">
            <v>1</v>
          </cell>
          <cell r="F163">
            <v>1</v>
          </cell>
        </row>
        <row r="164">
          <cell r="A164">
            <v>8</v>
          </cell>
          <cell r="B164">
            <v>6</v>
          </cell>
          <cell r="C164">
            <v>1</v>
          </cell>
          <cell r="D164">
            <v>596.79999999999995</v>
          </cell>
          <cell r="E164">
            <v>1</v>
          </cell>
          <cell r="F164">
            <v>1</v>
          </cell>
        </row>
        <row r="165">
          <cell r="A165">
            <v>8</v>
          </cell>
          <cell r="B165">
            <v>6</v>
          </cell>
          <cell r="C165">
            <v>3</v>
          </cell>
          <cell r="D165">
            <v>1641.2</v>
          </cell>
          <cell r="E165">
            <v>3</v>
          </cell>
          <cell r="F165">
            <v>3</v>
          </cell>
        </row>
        <row r="166">
          <cell r="A166">
            <v>8</v>
          </cell>
          <cell r="B166">
            <v>7</v>
          </cell>
          <cell r="C166">
            <v>1</v>
          </cell>
          <cell r="D166">
            <v>2320</v>
          </cell>
          <cell r="E166">
            <v>3</v>
          </cell>
          <cell r="F166">
            <v>3</v>
          </cell>
        </row>
        <row r="167">
          <cell r="A167">
            <v>8</v>
          </cell>
          <cell r="B167">
            <v>7</v>
          </cell>
          <cell r="C167">
            <v>3</v>
          </cell>
          <cell r="D167">
            <v>649.6</v>
          </cell>
          <cell r="E167">
            <v>1</v>
          </cell>
          <cell r="F167">
            <v>1</v>
          </cell>
        </row>
        <row r="168">
          <cell r="A168">
            <v>8</v>
          </cell>
          <cell r="B168">
            <v>7</v>
          </cell>
          <cell r="C168">
            <v>4</v>
          </cell>
          <cell r="D168">
            <v>649.6</v>
          </cell>
          <cell r="E168">
            <v>1</v>
          </cell>
          <cell r="F168">
            <v>1</v>
          </cell>
        </row>
        <row r="169">
          <cell r="A169">
            <v>9</v>
          </cell>
          <cell r="B169">
            <v>1</v>
          </cell>
          <cell r="C169">
            <v>1</v>
          </cell>
          <cell r="D169">
            <v>1045.2</v>
          </cell>
          <cell r="E169">
            <v>19</v>
          </cell>
          <cell r="F169">
            <v>19</v>
          </cell>
        </row>
        <row r="170">
          <cell r="A170">
            <v>9</v>
          </cell>
          <cell r="B170">
            <v>1</v>
          </cell>
          <cell r="C170">
            <v>3</v>
          </cell>
          <cell r="D170">
            <v>655.20000000000005</v>
          </cell>
          <cell r="E170">
            <v>12</v>
          </cell>
          <cell r="F170">
            <v>12</v>
          </cell>
        </row>
        <row r="171">
          <cell r="A171">
            <v>9</v>
          </cell>
          <cell r="B171">
            <v>1</v>
          </cell>
          <cell r="C171">
            <v>6</v>
          </cell>
          <cell r="D171">
            <v>109.2</v>
          </cell>
          <cell r="E171">
            <v>2</v>
          </cell>
          <cell r="F171">
            <v>2</v>
          </cell>
        </row>
        <row r="172">
          <cell r="A172">
            <v>9</v>
          </cell>
          <cell r="B172">
            <v>2</v>
          </cell>
          <cell r="C172">
            <v>1</v>
          </cell>
          <cell r="D172">
            <v>960</v>
          </cell>
          <cell r="E172">
            <v>9</v>
          </cell>
          <cell r="F172">
            <v>9</v>
          </cell>
        </row>
        <row r="173">
          <cell r="A173">
            <v>9</v>
          </cell>
          <cell r="B173">
            <v>2</v>
          </cell>
          <cell r="C173">
            <v>3</v>
          </cell>
          <cell r="D173">
            <v>1185</v>
          </cell>
          <cell r="E173">
            <v>11</v>
          </cell>
          <cell r="F173">
            <v>11</v>
          </cell>
        </row>
        <row r="174">
          <cell r="A174">
            <v>9</v>
          </cell>
          <cell r="B174">
            <v>3</v>
          </cell>
          <cell r="C174">
            <v>1</v>
          </cell>
          <cell r="D174">
            <v>1817.2</v>
          </cell>
          <cell r="E174">
            <v>11</v>
          </cell>
          <cell r="F174">
            <v>11</v>
          </cell>
        </row>
        <row r="175">
          <cell r="A175">
            <v>9</v>
          </cell>
          <cell r="B175">
            <v>3</v>
          </cell>
          <cell r="C175">
            <v>2</v>
          </cell>
          <cell r="D175">
            <v>165.2</v>
          </cell>
          <cell r="E175">
            <v>1</v>
          </cell>
          <cell r="F175">
            <v>1</v>
          </cell>
        </row>
        <row r="176">
          <cell r="A176">
            <v>9</v>
          </cell>
          <cell r="B176">
            <v>3</v>
          </cell>
          <cell r="C176">
            <v>3</v>
          </cell>
          <cell r="D176">
            <v>495.6</v>
          </cell>
          <cell r="E176">
            <v>3</v>
          </cell>
          <cell r="F176">
            <v>3</v>
          </cell>
        </row>
        <row r="177">
          <cell r="A177">
            <v>9</v>
          </cell>
          <cell r="B177">
            <v>4</v>
          </cell>
          <cell r="C177">
            <v>1</v>
          </cell>
          <cell r="D177">
            <v>4074</v>
          </cell>
          <cell r="E177">
            <v>15</v>
          </cell>
          <cell r="F177">
            <v>15</v>
          </cell>
        </row>
        <row r="178">
          <cell r="A178">
            <v>9</v>
          </cell>
          <cell r="B178">
            <v>4</v>
          </cell>
          <cell r="C178">
            <v>3</v>
          </cell>
          <cell r="D178">
            <v>3414.4</v>
          </cell>
          <cell r="E178">
            <v>12</v>
          </cell>
          <cell r="F178">
            <v>12</v>
          </cell>
        </row>
        <row r="179">
          <cell r="A179">
            <v>9</v>
          </cell>
          <cell r="B179">
            <v>4</v>
          </cell>
          <cell r="C179">
            <v>4</v>
          </cell>
          <cell r="D179">
            <v>271.60000000000002</v>
          </cell>
          <cell r="E179">
            <v>1</v>
          </cell>
          <cell r="F179">
            <v>1</v>
          </cell>
        </row>
        <row r="180">
          <cell r="A180">
            <v>9</v>
          </cell>
          <cell r="B180">
            <v>5</v>
          </cell>
          <cell r="C180">
            <v>1</v>
          </cell>
          <cell r="D180">
            <v>1704</v>
          </cell>
          <cell r="E180">
            <v>4</v>
          </cell>
          <cell r="F180">
            <v>4</v>
          </cell>
        </row>
        <row r="181">
          <cell r="A181">
            <v>9</v>
          </cell>
          <cell r="B181">
            <v>5</v>
          </cell>
          <cell r="C181">
            <v>3</v>
          </cell>
          <cell r="D181">
            <v>5055.2</v>
          </cell>
          <cell r="E181">
            <v>12</v>
          </cell>
          <cell r="F181">
            <v>12</v>
          </cell>
        </row>
        <row r="182">
          <cell r="A182">
            <v>9</v>
          </cell>
          <cell r="B182">
            <v>5</v>
          </cell>
          <cell r="C182">
            <v>6</v>
          </cell>
          <cell r="D182">
            <v>454.4</v>
          </cell>
          <cell r="E182">
            <v>1</v>
          </cell>
          <cell r="F182">
            <v>1</v>
          </cell>
        </row>
        <row r="183">
          <cell r="A183">
            <v>9</v>
          </cell>
          <cell r="B183">
            <v>6</v>
          </cell>
          <cell r="C183">
            <v>1</v>
          </cell>
          <cell r="D183">
            <v>2834.8</v>
          </cell>
          <cell r="E183">
            <v>5</v>
          </cell>
          <cell r="F183">
            <v>5</v>
          </cell>
        </row>
        <row r="184">
          <cell r="A184">
            <v>9</v>
          </cell>
          <cell r="B184">
            <v>6</v>
          </cell>
          <cell r="C184">
            <v>3</v>
          </cell>
          <cell r="D184">
            <v>522.20000000000005</v>
          </cell>
          <cell r="E184">
            <v>1</v>
          </cell>
          <cell r="F184">
            <v>1</v>
          </cell>
        </row>
        <row r="185">
          <cell r="A185">
            <v>9</v>
          </cell>
          <cell r="B185">
            <v>7</v>
          </cell>
          <cell r="C185">
            <v>3</v>
          </cell>
          <cell r="D185">
            <v>649.6</v>
          </cell>
          <cell r="E185">
            <v>1</v>
          </cell>
          <cell r="F185">
            <v>1</v>
          </cell>
        </row>
        <row r="186">
          <cell r="A186">
            <v>10</v>
          </cell>
          <cell r="B186">
            <v>1</v>
          </cell>
          <cell r="C186">
            <v>1</v>
          </cell>
          <cell r="D186">
            <v>507</v>
          </cell>
          <cell r="E186">
            <v>9</v>
          </cell>
          <cell r="F186">
            <v>9</v>
          </cell>
        </row>
        <row r="187">
          <cell r="A187">
            <v>10</v>
          </cell>
          <cell r="B187">
            <v>1</v>
          </cell>
          <cell r="C187">
            <v>2</v>
          </cell>
          <cell r="D187">
            <v>62.4</v>
          </cell>
          <cell r="E187">
            <v>1</v>
          </cell>
          <cell r="F187">
            <v>1</v>
          </cell>
        </row>
        <row r="188">
          <cell r="A188">
            <v>10</v>
          </cell>
          <cell r="B188">
            <v>1</v>
          </cell>
          <cell r="C188">
            <v>3</v>
          </cell>
          <cell r="D188">
            <v>546</v>
          </cell>
          <cell r="E188">
            <v>10</v>
          </cell>
          <cell r="F188">
            <v>10</v>
          </cell>
        </row>
        <row r="189">
          <cell r="A189">
            <v>10</v>
          </cell>
          <cell r="B189">
            <v>1</v>
          </cell>
          <cell r="C189">
            <v>6</v>
          </cell>
          <cell r="D189">
            <v>54.6</v>
          </cell>
          <cell r="E189">
            <v>1</v>
          </cell>
          <cell r="F189">
            <v>1</v>
          </cell>
        </row>
        <row r="190">
          <cell r="A190">
            <v>10</v>
          </cell>
          <cell r="B190">
            <v>2</v>
          </cell>
          <cell r="C190">
            <v>1</v>
          </cell>
          <cell r="D190">
            <v>945</v>
          </cell>
          <cell r="E190">
            <v>9</v>
          </cell>
          <cell r="F190">
            <v>9</v>
          </cell>
        </row>
        <row r="191">
          <cell r="A191">
            <v>10</v>
          </cell>
          <cell r="B191">
            <v>2</v>
          </cell>
          <cell r="C191">
            <v>2</v>
          </cell>
          <cell r="D191">
            <v>105</v>
          </cell>
          <cell r="E191">
            <v>1</v>
          </cell>
          <cell r="F191">
            <v>1</v>
          </cell>
        </row>
        <row r="192">
          <cell r="A192">
            <v>10</v>
          </cell>
          <cell r="B192">
            <v>2</v>
          </cell>
          <cell r="C192">
            <v>3</v>
          </cell>
          <cell r="D192">
            <v>765</v>
          </cell>
          <cell r="E192">
            <v>7</v>
          </cell>
          <cell r="F192">
            <v>7</v>
          </cell>
        </row>
        <row r="193">
          <cell r="A193">
            <v>10</v>
          </cell>
          <cell r="B193">
            <v>3</v>
          </cell>
          <cell r="C193">
            <v>1</v>
          </cell>
          <cell r="D193">
            <v>1675.6</v>
          </cell>
          <cell r="E193">
            <v>10</v>
          </cell>
          <cell r="F193">
            <v>10</v>
          </cell>
        </row>
        <row r="194">
          <cell r="A194">
            <v>10</v>
          </cell>
          <cell r="B194">
            <v>3</v>
          </cell>
          <cell r="C194">
            <v>3</v>
          </cell>
          <cell r="D194">
            <v>1014.8</v>
          </cell>
          <cell r="E194">
            <v>6</v>
          </cell>
          <cell r="F194">
            <v>6</v>
          </cell>
        </row>
        <row r="195">
          <cell r="A195">
            <v>10</v>
          </cell>
          <cell r="B195">
            <v>4</v>
          </cell>
          <cell r="C195">
            <v>1</v>
          </cell>
          <cell r="D195">
            <v>814.8</v>
          </cell>
          <cell r="E195">
            <v>3</v>
          </cell>
          <cell r="F195">
            <v>3</v>
          </cell>
        </row>
        <row r="196">
          <cell r="A196">
            <v>10</v>
          </cell>
          <cell r="B196">
            <v>4</v>
          </cell>
          <cell r="C196">
            <v>3</v>
          </cell>
          <cell r="D196">
            <v>892.4</v>
          </cell>
          <cell r="E196">
            <v>3</v>
          </cell>
          <cell r="F196">
            <v>3</v>
          </cell>
        </row>
        <row r="197">
          <cell r="A197">
            <v>10</v>
          </cell>
          <cell r="B197">
            <v>4</v>
          </cell>
          <cell r="C197">
            <v>6</v>
          </cell>
          <cell r="D197">
            <v>271.60000000000002</v>
          </cell>
          <cell r="E197">
            <v>1</v>
          </cell>
          <cell r="F197">
            <v>1</v>
          </cell>
        </row>
        <row r="198">
          <cell r="A198">
            <v>10</v>
          </cell>
          <cell r="B198">
            <v>5</v>
          </cell>
          <cell r="C198">
            <v>1</v>
          </cell>
          <cell r="D198">
            <v>2669.6</v>
          </cell>
          <cell r="E198">
            <v>6</v>
          </cell>
          <cell r="F198">
            <v>6</v>
          </cell>
        </row>
        <row r="199">
          <cell r="A199">
            <v>10</v>
          </cell>
          <cell r="B199">
            <v>5</v>
          </cell>
          <cell r="C199">
            <v>3</v>
          </cell>
          <cell r="D199">
            <v>1306.4000000000001</v>
          </cell>
          <cell r="E199">
            <v>3</v>
          </cell>
          <cell r="F199">
            <v>3</v>
          </cell>
        </row>
        <row r="200">
          <cell r="A200">
            <v>10</v>
          </cell>
          <cell r="B200">
            <v>6</v>
          </cell>
          <cell r="C200">
            <v>1</v>
          </cell>
          <cell r="D200">
            <v>522.20000000000005</v>
          </cell>
          <cell r="E200">
            <v>1</v>
          </cell>
          <cell r="F200">
            <v>1</v>
          </cell>
        </row>
        <row r="201">
          <cell r="A201">
            <v>10</v>
          </cell>
          <cell r="B201">
            <v>6</v>
          </cell>
          <cell r="C201">
            <v>3</v>
          </cell>
          <cell r="D201">
            <v>522.20000000000005</v>
          </cell>
          <cell r="E201">
            <v>1</v>
          </cell>
          <cell r="F201">
            <v>1</v>
          </cell>
        </row>
        <row r="202">
          <cell r="A202">
            <v>10</v>
          </cell>
          <cell r="B202">
            <v>7</v>
          </cell>
          <cell r="C202">
            <v>1</v>
          </cell>
          <cell r="D202">
            <v>649.6</v>
          </cell>
          <cell r="E202">
            <v>1</v>
          </cell>
          <cell r="F202">
            <v>1</v>
          </cell>
        </row>
        <row r="203">
          <cell r="A203">
            <v>10</v>
          </cell>
          <cell r="B203">
            <v>7</v>
          </cell>
          <cell r="C203">
            <v>2</v>
          </cell>
          <cell r="D203">
            <v>649.6</v>
          </cell>
          <cell r="E203">
            <v>1</v>
          </cell>
          <cell r="F203">
            <v>1</v>
          </cell>
        </row>
        <row r="204">
          <cell r="A204">
            <v>10</v>
          </cell>
          <cell r="B204">
            <v>7</v>
          </cell>
          <cell r="C204">
            <v>3</v>
          </cell>
          <cell r="D204">
            <v>649.6</v>
          </cell>
          <cell r="E204">
            <v>1</v>
          </cell>
          <cell r="F204">
            <v>1</v>
          </cell>
        </row>
        <row r="205">
          <cell r="A205">
            <v>11</v>
          </cell>
          <cell r="B205">
            <v>1</v>
          </cell>
          <cell r="C205">
            <v>1</v>
          </cell>
          <cell r="D205">
            <v>436.8</v>
          </cell>
          <cell r="E205">
            <v>8</v>
          </cell>
          <cell r="F205">
            <v>8</v>
          </cell>
        </row>
        <row r="206">
          <cell r="A206">
            <v>11</v>
          </cell>
          <cell r="B206">
            <v>1</v>
          </cell>
          <cell r="C206">
            <v>3</v>
          </cell>
          <cell r="D206">
            <v>655.20000000000005</v>
          </cell>
          <cell r="E206">
            <v>12</v>
          </cell>
          <cell r="F206">
            <v>12</v>
          </cell>
        </row>
        <row r="207">
          <cell r="A207">
            <v>11</v>
          </cell>
          <cell r="B207">
            <v>2</v>
          </cell>
          <cell r="C207">
            <v>1</v>
          </cell>
          <cell r="D207">
            <v>630</v>
          </cell>
          <cell r="E207">
            <v>6</v>
          </cell>
          <cell r="F207">
            <v>6</v>
          </cell>
        </row>
        <row r="208">
          <cell r="A208">
            <v>11</v>
          </cell>
          <cell r="B208">
            <v>2</v>
          </cell>
          <cell r="C208">
            <v>3</v>
          </cell>
          <cell r="D208">
            <v>1275</v>
          </cell>
          <cell r="E208">
            <v>12</v>
          </cell>
          <cell r="F208">
            <v>12</v>
          </cell>
        </row>
        <row r="209">
          <cell r="A209">
            <v>11</v>
          </cell>
          <cell r="B209">
            <v>3</v>
          </cell>
          <cell r="C209">
            <v>1</v>
          </cell>
          <cell r="D209">
            <v>1911.6</v>
          </cell>
          <cell r="E209">
            <v>11</v>
          </cell>
          <cell r="F209">
            <v>11</v>
          </cell>
        </row>
        <row r="210">
          <cell r="A210">
            <v>11</v>
          </cell>
          <cell r="B210">
            <v>3</v>
          </cell>
          <cell r="C210">
            <v>3</v>
          </cell>
          <cell r="D210">
            <v>1699.2</v>
          </cell>
          <cell r="E210">
            <v>10</v>
          </cell>
          <cell r="F210">
            <v>10</v>
          </cell>
        </row>
        <row r="211">
          <cell r="A211">
            <v>11</v>
          </cell>
          <cell r="B211">
            <v>3</v>
          </cell>
          <cell r="C211">
            <v>5</v>
          </cell>
          <cell r="D211">
            <v>165.2</v>
          </cell>
          <cell r="E211">
            <v>1</v>
          </cell>
          <cell r="F211">
            <v>1</v>
          </cell>
        </row>
        <row r="212">
          <cell r="A212">
            <v>11</v>
          </cell>
          <cell r="B212">
            <v>3</v>
          </cell>
          <cell r="C212">
            <v>6</v>
          </cell>
          <cell r="D212">
            <v>165.2</v>
          </cell>
          <cell r="E212">
            <v>1</v>
          </cell>
          <cell r="F212">
            <v>1</v>
          </cell>
        </row>
        <row r="213">
          <cell r="A213">
            <v>11</v>
          </cell>
          <cell r="B213">
            <v>4</v>
          </cell>
          <cell r="C213">
            <v>1</v>
          </cell>
          <cell r="D213">
            <v>1901.2</v>
          </cell>
          <cell r="E213">
            <v>7</v>
          </cell>
          <cell r="F213">
            <v>7</v>
          </cell>
        </row>
        <row r="214">
          <cell r="A214">
            <v>11</v>
          </cell>
          <cell r="B214">
            <v>4</v>
          </cell>
          <cell r="C214">
            <v>3</v>
          </cell>
          <cell r="D214">
            <v>3336.8</v>
          </cell>
          <cell r="E214">
            <v>12</v>
          </cell>
          <cell r="F214">
            <v>12</v>
          </cell>
        </row>
        <row r="215">
          <cell r="A215">
            <v>11</v>
          </cell>
          <cell r="B215">
            <v>4</v>
          </cell>
          <cell r="C215">
            <v>6</v>
          </cell>
          <cell r="D215">
            <v>388</v>
          </cell>
          <cell r="E215">
            <v>1</v>
          </cell>
          <cell r="F215">
            <v>1</v>
          </cell>
        </row>
        <row r="216">
          <cell r="A216">
            <v>11</v>
          </cell>
          <cell r="B216">
            <v>5</v>
          </cell>
          <cell r="C216">
            <v>1</v>
          </cell>
          <cell r="D216">
            <v>2044.8</v>
          </cell>
          <cell r="E216">
            <v>5</v>
          </cell>
          <cell r="F216">
            <v>5</v>
          </cell>
        </row>
        <row r="217">
          <cell r="A217">
            <v>11</v>
          </cell>
          <cell r="B217">
            <v>5</v>
          </cell>
          <cell r="C217">
            <v>3</v>
          </cell>
          <cell r="D217">
            <v>2840</v>
          </cell>
          <cell r="E217">
            <v>7</v>
          </cell>
          <cell r="F217">
            <v>7</v>
          </cell>
        </row>
        <row r="218">
          <cell r="A218">
            <v>11</v>
          </cell>
          <cell r="B218">
            <v>6</v>
          </cell>
          <cell r="C218">
            <v>1</v>
          </cell>
          <cell r="D218">
            <v>1566.6</v>
          </cell>
          <cell r="E218">
            <v>3</v>
          </cell>
          <cell r="F218">
            <v>3</v>
          </cell>
        </row>
        <row r="219">
          <cell r="A219">
            <v>11</v>
          </cell>
          <cell r="B219">
            <v>6</v>
          </cell>
          <cell r="C219">
            <v>3</v>
          </cell>
          <cell r="D219">
            <v>2611</v>
          </cell>
          <cell r="E219">
            <v>5</v>
          </cell>
          <cell r="F219">
            <v>5</v>
          </cell>
        </row>
        <row r="220">
          <cell r="A220">
            <v>11</v>
          </cell>
          <cell r="B220">
            <v>7</v>
          </cell>
          <cell r="C220">
            <v>1</v>
          </cell>
          <cell r="D220">
            <v>2041.6</v>
          </cell>
          <cell r="E220">
            <v>3</v>
          </cell>
          <cell r="F220">
            <v>3</v>
          </cell>
        </row>
        <row r="221">
          <cell r="A221">
            <v>11</v>
          </cell>
          <cell r="B221">
            <v>7</v>
          </cell>
          <cell r="C221">
            <v>3</v>
          </cell>
          <cell r="D221">
            <v>649.6</v>
          </cell>
          <cell r="E221">
            <v>1</v>
          </cell>
          <cell r="F221">
            <v>1</v>
          </cell>
        </row>
        <row r="222">
          <cell r="A222">
            <v>12</v>
          </cell>
          <cell r="B222">
            <v>1</v>
          </cell>
          <cell r="C222">
            <v>1</v>
          </cell>
          <cell r="D222">
            <v>1380.6</v>
          </cell>
          <cell r="E222">
            <v>25</v>
          </cell>
          <cell r="F222">
            <v>25</v>
          </cell>
        </row>
        <row r="223">
          <cell r="A223">
            <v>12</v>
          </cell>
          <cell r="B223">
            <v>1</v>
          </cell>
          <cell r="C223">
            <v>2</v>
          </cell>
          <cell r="D223">
            <v>54.6</v>
          </cell>
          <cell r="E223">
            <v>1</v>
          </cell>
          <cell r="F223">
            <v>1</v>
          </cell>
        </row>
        <row r="224">
          <cell r="A224">
            <v>12</v>
          </cell>
          <cell r="B224">
            <v>1</v>
          </cell>
          <cell r="C224">
            <v>3</v>
          </cell>
          <cell r="D224">
            <v>1505.4</v>
          </cell>
          <cell r="E224">
            <v>27</v>
          </cell>
          <cell r="F224">
            <v>27</v>
          </cell>
        </row>
        <row r="225">
          <cell r="A225">
            <v>12</v>
          </cell>
          <cell r="B225">
            <v>1</v>
          </cell>
          <cell r="C225">
            <v>4</v>
          </cell>
          <cell r="D225">
            <v>54.6</v>
          </cell>
          <cell r="E225">
            <v>1</v>
          </cell>
          <cell r="F225">
            <v>1</v>
          </cell>
        </row>
        <row r="226">
          <cell r="A226">
            <v>12</v>
          </cell>
          <cell r="B226">
            <v>2</v>
          </cell>
          <cell r="C226">
            <v>1</v>
          </cell>
          <cell r="D226">
            <v>2025</v>
          </cell>
          <cell r="E226">
            <v>19</v>
          </cell>
          <cell r="F226">
            <v>19</v>
          </cell>
        </row>
        <row r="227">
          <cell r="A227">
            <v>12</v>
          </cell>
          <cell r="B227">
            <v>2</v>
          </cell>
          <cell r="C227">
            <v>2</v>
          </cell>
          <cell r="D227">
            <v>210</v>
          </cell>
          <cell r="E227">
            <v>2</v>
          </cell>
          <cell r="F227">
            <v>2</v>
          </cell>
        </row>
        <row r="228">
          <cell r="A228">
            <v>12</v>
          </cell>
          <cell r="B228">
            <v>2</v>
          </cell>
          <cell r="C228">
            <v>3</v>
          </cell>
          <cell r="D228">
            <v>2385</v>
          </cell>
          <cell r="E228">
            <v>22</v>
          </cell>
          <cell r="F228">
            <v>22</v>
          </cell>
        </row>
        <row r="229">
          <cell r="A229">
            <v>12</v>
          </cell>
          <cell r="B229">
            <v>2</v>
          </cell>
          <cell r="C229">
            <v>4</v>
          </cell>
          <cell r="D229">
            <v>105</v>
          </cell>
          <cell r="E229">
            <v>1</v>
          </cell>
          <cell r="F229">
            <v>1</v>
          </cell>
        </row>
        <row r="230">
          <cell r="A230">
            <v>12</v>
          </cell>
          <cell r="B230">
            <v>3</v>
          </cell>
          <cell r="C230">
            <v>1</v>
          </cell>
          <cell r="D230">
            <v>2737.6</v>
          </cell>
          <cell r="E230">
            <v>16</v>
          </cell>
          <cell r="F230">
            <v>16</v>
          </cell>
        </row>
        <row r="231">
          <cell r="A231">
            <v>12</v>
          </cell>
          <cell r="B231">
            <v>3</v>
          </cell>
          <cell r="C231">
            <v>3</v>
          </cell>
          <cell r="D231">
            <v>2218.4</v>
          </cell>
          <cell r="E231">
            <v>13</v>
          </cell>
          <cell r="F231">
            <v>13</v>
          </cell>
        </row>
        <row r="232">
          <cell r="A232">
            <v>12</v>
          </cell>
          <cell r="B232">
            <v>4</v>
          </cell>
          <cell r="C232">
            <v>1</v>
          </cell>
          <cell r="D232">
            <v>2172.8000000000002</v>
          </cell>
          <cell r="E232">
            <v>8</v>
          </cell>
          <cell r="F232">
            <v>8</v>
          </cell>
        </row>
        <row r="233">
          <cell r="A233">
            <v>12</v>
          </cell>
          <cell r="B233">
            <v>4</v>
          </cell>
          <cell r="C233">
            <v>3</v>
          </cell>
          <cell r="D233">
            <v>3608.4</v>
          </cell>
          <cell r="E233">
            <v>13</v>
          </cell>
          <cell r="F233">
            <v>13</v>
          </cell>
        </row>
        <row r="234">
          <cell r="A234">
            <v>12</v>
          </cell>
          <cell r="B234">
            <v>4</v>
          </cell>
          <cell r="C234">
            <v>4</v>
          </cell>
          <cell r="D234">
            <v>271.60000000000002</v>
          </cell>
          <cell r="E234">
            <v>1</v>
          </cell>
          <cell r="F234">
            <v>1</v>
          </cell>
        </row>
        <row r="235">
          <cell r="A235">
            <v>12</v>
          </cell>
          <cell r="B235">
            <v>5</v>
          </cell>
          <cell r="C235">
            <v>1</v>
          </cell>
          <cell r="D235">
            <v>2783.2</v>
          </cell>
          <cell r="E235">
            <v>7</v>
          </cell>
          <cell r="F235">
            <v>7</v>
          </cell>
        </row>
        <row r="236">
          <cell r="A236">
            <v>12</v>
          </cell>
          <cell r="B236">
            <v>5</v>
          </cell>
          <cell r="C236">
            <v>3</v>
          </cell>
          <cell r="D236">
            <v>1590.4</v>
          </cell>
          <cell r="E236">
            <v>4</v>
          </cell>
          <cell r="F236">
            <v>4</v>
          </cell>
        </row>
        <row r="237">
          <cell r="A237">
            <v>12</v>
          </cell>
          <cell r="B237">
            <v>5</v>
          </cell>
          <cell r="C237">
            <v>4</v>
          </cell>
          <cell r="D237">
            <v>795.2</v>
          </cell>
          <cell r="E237">
            <v>2</v>
          </cell>
          <cell r="F237">
            <v>2</v>
          </cell>
        </row>
        <row r="238">
          <cell r="A238">
            <v>12</v>
          </cell>
          <cell r="B238">
            <v>6</v>
          </cell>
          <cell r="C238">
            <v>1</v>
          </cell>
          <cell r="D238">
            <v>1044.4000000000001</v>
          </cell>
          <cell r="E238">
            <v>2</v>
          </cell>
          <cell r="F238">
            <v>2</v>
          </cell>
        </row>
        <row r="239">
          <cell r="A239">
            <v>12</v>
          </cell>
          <cell r="B239">
            <v>6</v>
          </cell>
          <cell r="C239">
            <v>3</v>
          </cell>
          <cell r="D239">
            <v>1044.4000000000001</v>
          </cell>
          <cell r="E239">
            <v>2</v>
          </cell>
          <cell r="F239">
            <v>2</v>
          </cell>
        </row>
        <row r="240">
          <cell r="A240">
            <v>12</v>
          </cell>
          <cell r="B240">
            <v>7</v>
          </cell>
          <cell r="C240">
            <v>1</v>
          </cell>
          <cell r="D240">
            <v>742.4</v>
          </cell>
          <cell r="E240">
            <v>1</v>
          </cell>
          <cell r="F240">
            <v>1</v>
          </cell>
        </row>
        <row r="241">
          <cell r="A241">
            <v>12</v>
          </cell>
          <cell r="B241">
            <v>7</v>
          </cell>
          <cell r="C241">
            <v>3</v>
          </cell>
          <cell r="D241">
            <v>649.6</v>
          </cell>
          <cell r="E241">
            <v>1</v>
          </cell>
          <cell r="F241">
            <v>1</v>
          </cell>
        </row>
        <row r="242">
          <cell r="A242">
            <v>13</v>
          </cell>
          <cell r="B242">
            <v>1</v>
          </cell>
          <cell r="C242">
            <v>1</v>
          </cell>
          <cell r="D242">
            <v>1427.4</v>
          </cell>
          <cell r="E242">
            <v>26</v>
          </cell>
          <cell r="F242">
            <v>26</v>
          </cell>
        </row>
        <row r="243">
          <cell r="A243">
            <v>13</v>
          </cell>
          <cell r="B243">
            <v>1</v>
          </cell>
          <cell r="C243">
            <v>3</v>
          </cell>
          <cell r="D243">
            <v>2698.8</v>
          </cell>
          <cell r="E243">
            <v>49</v>
          </cell>
          <cell r="F243">
            <v>49</v>
          </cell>
        </row>
        <row r="244">
          <cell r="A244">
            <v>13</v>
          </cell>
          <cell r="B244">
            <v>1</v>
          </cell>
          <cell r="C244">
            <v>4</v>
          </cell>
          <cell r="D244">
            <v>109.2</v>
          </cell>
          <cell r="E244">
            <v>2</v>
          </cell>
          <cell r="F244">
            <v>2</v>
          </cell>
        </row>
        <row r="245">
          <cell r="A245">
            <v>13</v>
          </cell>
          <cell r="B245">
            <v>1</v>
          </cell>
          <cell r="C245">
            <v>5</v>
          </cell>
          <cell r="D245">
            <v>54.6</v>
          </cell>
          <cell r="E245">
            <v>1</v>
          </cell>
          <cell r="F245">
            <v>1</v>
          </cell>
        </row>
        <row r="246">
          <cell r="A246">
            <v>13</v>
          </cell>
          <cell r="B246">
            <v>1</v>
          </cell>
          <cell r="C246">
            <v>6</v>
          </cell>
          <cell r="D246">
            <v>109.2</v>
          </cell>
          <cell r="E246">
            <v>2</v>
          </cell>
          <cell r="F246">
            <v>2</v>
          </cell>
        </row>
        <row r="247">
          <cell r="A247">
            <v>13</v>
          </cell>
          <cell r="B247">
            <v>2</v>
          </cell>
          <cell r="C247">
            <v>1</v>
          </cell>
          <cell r="D247">
            <v>2115</v>
          </cell>
          <cell r="E247">
            <v>20</v>
          </cell>
          <cell r="F247">
            <v>20</v>
          </cell>
        </row>
        <row r="248">
          <cell r="A248">
            <v>13</v>
          </cell>
          <cell r="B248">
            <v>2</v>
          </cell>
          <cell r="C248">
            <v>2</v>
          </cell>
          <cell r="D248">
            <v>105</v>
          </cell>
          <cell r="E248">
            <v>1</v>
          </cell>
          <cell r="F248">
            <v>1</v>
          </cell>
        </row>
        <row r="249">
          <cell r="A249">
            <v>13</v>
          </cell>
          <cell r="B249">
            <v>2</v>
          </cell>
          <cell r="C249">
            <v>3</v>
          </cell>
          <cell r="D249">
            <v>1830</v>
          </cell>
          <cell r="E249">
            <v>17</v>
          </cell>
          <cell r="F249">
            <v>17</v>
          </cell>
        </row>
        <row r="250">
          <cell r="A250">
            <v>13</v>
          </cell>
          <cell r="B250">
            <v>2</v>
          </cell>
          <cell r="C250">
            <v>4</v>
          </cell>
          <cell r="D250">
            <v>315</v>
          </cell>
          <cell r="E250">
            <v>3</v>
          </cell>
          <cell r="F250">
            <v>3</v>
          </cell>
        </row>
        <row r="251">
          <cell r="A251">
            <v>13</v>
          </cell>
          <cell r="B251">
            <v>3</v>
          </cell>
          <cell r="C251">
            <v>1</v>
          </cell>
          <cell r="D251">
            <v>4956</v>
          </cell>
          <cell r="E251">
            <v>30</v>
          </cell>
          <cell r="F251">
            <v>30</v>
          </cell>
        </row>
        <row r="252">
          <cell r="A252">
            <v>13</v>
          </cell>
          <cell r="B252">
            <v>3</v>
          </cell>
          <cell r="C252">
            <v>3</v>
          </cell>
          <cell r="D252">
            <v>2832</v>
          </cell>
          <cell r="E252">
            <v>17</v>
          </cell>
          <cell r="F252">
            <v>17</v>
          </cell>
        </row>
        <row r="253">
          <cell r="A253">
            <v>13</v>
          </cell>
          <cell r="B253">
            <v>3</v>
          </cell>
          <cell r="C253">
            <v>4</v>
          </cell>
          <cell r="D253">
            <v>495.6</v>
          </cell>
          <cell r="E253">
            <v>3</v>
          </cell>
          <cell r="F253">
            <v>3</v>
          </cell>
        </row>
        <row r="254">
          <cell r="A254">
            <v>13</v>
          </cell>
          <cell r="B254">
            <v>4</v>
          </cell>
          <cell r="C254">
            <v>1</v>
          </cell>
          <cell r="D254">
            <v>2444.4</v>
          </cell>
          <cell r="E254">
            <v>9</v>
          </cell>
          <cell r="F254">
            <v>9</v>
          </cell>
        </row>
        <row r="255">
          <cell r="A255">
            <v>13</v>
          </cell>
          <cell r="B255">
            <v>4</v>
          </cell>
          <cell r="C255">
            <v>3</v>
          </cell>
          <cell r="D255">
            <v>2987.6</v>
          </cell>
          <cell r="E255">
            <v>10</v>
          </cell>
          <cell r="F255">
            <v>10</v>
          </cell>
        </row>
        <row r="256">
          <cell r="A256">
            <v>13</v>
          </cell>
          <cell r="B256">
            <v>4</v>
          </cell>
          <cell r="C256">
            <v>4</v>
          </cell>
          <cell r="D256">
            <v>543.20000000000005</v>
          </cell>
          <cell r="E256">
            <v>2</v>
          </cell>
          <cell r="F256">
            <v>2</v>
          </cell>
        </row>
        <row r="257">
          <cell r="A257">
            <v>13</v>
          </cell>
          <cell r="B257">
            <v>5</v>
          </cell>
          <cell r="C257">
            <v>1</v>
          </cell>
          <cell r="D257">
            <v>2101.6</v>
          </cell>
          <cell r="E257">
            <v>5</v>
          </cell>
          <cell r="F257">
            <v>5</v>
          </cell>
        </row>
        <row r="258">
          <cell r="A258">
            <v>13</v>
          </cell>
          <cell r="B258">
            <v>5</v>
          </cell>
          <cell r="C258">
            <v>3</v>
          </cell>
          <cell r="D258">
            <v>1647.2</v>
          </cell>
          <cell r="E258">
            <v>4</v>
          </cell>
          <cell r="F258">
            <v>4</v>
          </cell>
        </row>
        <row r="259">
          <cell r="A259">
            <v>13</v>
          </cell>
          <cell r="B259">
            <v>5</v>
          </cell>
          <cell r="C259">
            <v>4</v>
          </cell>
          <cell r="D259">
            <v>397.6</v>
          </cell>
          <cell r="E259">
            <v>1</v>
          </cell>
          <cell r="F259">
            <v>1</v>
          </cell>
        </row>
        <row r="260">
          <cell r="A260">
            <v>13</v>
          </cell>
          <cell r="B260">
            <v>5</v>
          </cell>
          <cell r="C260">
            <v>6</v>
          </cell>
          <cell r="D260">
            <v>397.6</v>
          </cell>
          <cell r="E260">
            <v>1</v>
          </cell>
          <cell r="F260">
            <v>1</v>
          </cell>
        </row>
        <row r="261">
          <cell r="A261">
            <v>13</v>
          </cell>
          <cell r="B261">
            <v>6</v>
          </cell>
          <cell r="C261">
            <v>1</v>
          </cell>
          <cell r="D261">
            <v>1044.4000000000001</v>
          </cell>
          <cell r="E261">
            <v>2</v>
          </cell>
          <cell r="F261">
            <v>2</v>
          </cell>
        </row>
        <row r="262">
          <cell r="A262">
            <v>13</v>
          </cell>
          <cell r="B262">
            <v>7</v>
          </cell>
          <cell r="C262">
            <v>1</v>
          </cell>
          <cell r="D262">
            <v>1392</v>
          </cell>
          <cell r="E262">
            <v>2</v>
          </cell>
          <cell r="F262">
            <v>2</v>
          </cell>
        </row>
        <row r="263">
          <cell r="A263">
            <v>13</v>
          </cell>
          <cell r="B263">
            <v>7</v>
          </cell>
          <cell r="C263">
            <v>3</v>
          </cell>
          <cell r="D263">
            <v>649.6</v>
          </cell>
          <cell r="E263">
            <v>1</v>
          </cell>
          <cell r="F263">
            <v>1</v>
          </cell>
        </row>
        <row r="264">
          <cell r="A264">
            <v>14</v>
          </cell>
          <cell r="B264">
            <v>1</v>
          </cell>
          <cell r="C264">
            <v>1</v>
          </cell>
          <cell r="D264">
            <v>1926.6</v>
          </cell>
          <cell r="E264">
            <v>35</v>
          </cell>
          <cell r="F264">
            <v>35</v>
          </cell>
        </row>
        <row r="265">
          <cell r="A265">
            <v>14</v>
          </cell>
          <cell r="B265">
            <v>1</v>
          </cell>
          <cell r="C265">
            <v>2</v>
          </cell>
          <cell r="D265">
            <v>54.6</v>
          </cell>
          <cell r="E265">
            <v>1</v>
          </cell>
          <cell r="F265">
            <v>1</v>
          </cell>
        </row>
        <row r="266">
          <cell r="A266">
            <v>14</v>
          </cell>
          <cell r="B266">
            <v>1</v>
          </cell>
          <cell r="C266">
            <v>3</v>
          </cell>
          <cell r="D266">
            <v>2964</v>
          </cell>
          <cell r="E266">
            <v>54</v>
          </cell>
          <cell r="F266">
            <v>54</v>
          </cell>
        </row>
        <row r="267">
          <cell r="A267">
            <v>14</v>
          </cell>
          <cell r="B267">
            <v>1</v>
          </cell>
          <cell r="C267">
            <v>4</v>
          </cell>
          <cell r="D267">
            <v>109.2</v>
          </cell>
          <cell r="E267">
            <v>2</v>
          </cell>
          <cell r="F267">
            <v>2</v>
          </cell>
        </row>
        <row r="268">
          <cell r="A268">
            <v>14</v>
          </cell>
          <cell r="B268">
            <v>1</v>
          </cell>
          <cell r="C268">
            <v>5</v>
          </cell>
          <cell r="D268">
            <v>109.2</v>
          </cell>
          <cell r="E268">
            <v>2</v>
          </cell>
          <cell r="F268">
            <v>2</v>
          </cell>
        </row>
        <row r="269">
          <cell r="A269">
            <v>14</v>
          </cell>
          <cell r="B269">
            <v>1</v>
          </cell>
          <cell r="C269">
            <v>6</v>
          </cell>
          <cell r="D269">
            <v>93.6</v>
          </cell>
          <cell r="E269">
            <v>1</v>
          </cell>
          <cell r="F269">
            <v>1</v>
          </cell>
        </row>
        <row r="270">
          <cell r="A270">
            <v>14</v>
          </cell>
          <cell r="B270">
            <v>2</v>
          </cell>
          <cell r="C270">
            <v>1</v>
          </cell>
          <cell r="D270">
            <v>2445</v>
          </cell>
          <cell r="E270">
            <v>23</v>
          </cell>
          <cell r="F270">
            <v>23</v>
          </cell>
        </row>
        <row r="271">
          <cell r="A271">
            <v>14</v>
          </cell>
          <cell r="B271">
            <v>2</v>
          </cell>
          <cell r="C271">
            <v>2</v>
          </cell>
          <cell r="D271">
            <v>105</v>
          </cell>
          <cell r="E271">
            <v>1</v>
          </cell>
          <cell r="F271">
            <v>1</v>
          </cell>
        </row>
        <row r="272">
          <cell r="A272">
            <v>14</v>
          </cell>
          <cell r="B272">
            <v>2</v>
          </cell>
          <cell r="C272">
            <v>3</v>
          </cell>
          <cell r="D272">
            <v>4530</v>
          </cell>
          <cell r="E272">
            <v>42</v>
          </cell>
          <cell r="F272">
            <v>42</v>
          </cell>
        </row>
        <row r="273">
          <cell r="A273">
            <v>14</v>
          </cell>
          <cell r="B273">
            <v>2</v>
          </cell>
          <cell r="C273">
            <v>4</v>
          </cell>
          <cell r="D273">
            <v>210</v>
          </cell>
          <cell r="E273">
            <v>2</v>
          </cell>
          <cell r="F273">
            <v>2</v>
          </cell>
        </row>
        <row r="274">
          <cell r="A274">
            <v>14</v>
          </cell>
          <cell r="B274">
            <v>2</v>
          </cell>
          <cell r="C274">
            <v>5</v>
          </cell>
          <cell r="D274">
            <v>105</v>
          </cell>
          <cell r="E274">
            <v>1</v>
          </cell>
          <cell r="F274">
            <v>1</v>
          </cell>
        </row>
        <row r="275">
          <cell r="A275">
            <v>14</v>
          </cell>
          <cell r="B275">
            <v>2</v>
          </cell>
          <cell r="C275">
            <v>6</v>
          </cell>
          <cell r="D275">
            <v>105</v>
          </cell>
          <cell r="E275">
            <v>1</v>
          </cell>
          <cell r="F275">
            <v>1</v>
          </cell>
        </row>
        <row r="276">
          <cell r="A276">
            <v>14</v>
          </cell>
          <cell r="B276">
            <v>3</v>
          </cell>
          <cell r="C276">
            <v>1</v>
          </cell>
          <cell r="D276">
            <v>5333.6</v>
          </cell>
          <cell r="E276">
            <v>32</v>
          </cell>
          <cell r="F276">
            <v>32</v>
          </cell>
        </row>
        <row r="277">
          <cell r="A277">
            <v>14</v>
          </cell>
          <cell r="B277">
            <v>3</v>
          </cell>
          <cell r="C277">
            <v>3</v>
          </cell>
          <cell r="D277">
            <v>4625.6000000000004</v>
          </cell>
          <cell r="E277">
            <v>27</v>
          </cell>
          <cell r="F277">
            <v>27</v>
          </cell>
        </row>
        <row r="278">
          <cell r="A278">
            <v>14</v>
          </cell>
          <cell r="B278">
            <v>3</v>
          </cell>
          <cell r="C278">
            <v>4</v>
          </cell>
          <cell r="D278">
            <v>330.4</v>
          </cell>
          <cell r="E278">
            <v>2</v>
          </cell>
          <cell r="F278">
            <v>2</v>
          </cell>
        </row>
        <row r="279">
          <cell r="A279">
            <v>14</v>
          </cell>
          <cell r="B279">
            <v>3</v>
          </cell>
          <cell r="C279">
            <v>5</v>
          </cell>
          <cell r="D279">
            <v>165.2</v>
          </cell>
          <cell r="E279">
            <v>1</v>
          </cell>
          <cell r="F279">
            <v>1</v>
          </cell>
        </row>
        <row r="280">
          <cell r="A280">
            <v>14</v>
          </cell>
          <cell r="B280">
            <v>4</v>
          </cell>
          <cell r="C280">
            <v>1</v>
          </cell>
          <cell r="D280">
            <v>3530.8</v>
          </cell>
          <cell r="E280">
            <v>13</v>
          </cell>
          <cell r="F280">
            <v>13</v>
          </cell>
        </row>
        <row r="281">
          <cell r="A281">
            <v>14</v>
          </cell>
          <cell r="B281">
            <v>4</v>
          </cell>
          <cell r="C281">
            <v>2</v>
          </cell>
          <cell r="D281">
            <v>271.60000000000002</v>
          </cell>
          <cell r="E281">
            <v>1</v>
          </cell>
          <cell r="F281">
            <v>1</v>
          </cell>
        </row>
        <row r="282">
          <cell r="A282">
            <v>14</v>
          </cell>
          <cell r="B282">
            <v>4</v>
          </cell>
          <cell r="C282">
            <v>3</v>
          </cell>
          <cell r="D282">
            <v>6014</v>
          </cell>
          <cell r="E282">
            <v>22</v>
          </cell>
          <cell r="F282">
            <v>22</v>
          </cell>
        </row>
        <row r="283">
          <cell r="A283">
            <v>14</v>
          </cell>
          <cell r="B283">
            <v>4</v>
          </cell>
          <cell r="C283">
            <v>4</v>
          </cell>
          <cell r="D283">
            <v>814.8</v>
          </cell>
          <cell r="E283">
            <v>3</v>
          </cell>
          <cell r="F283">
            <v>3</v>
          </cell>
        </row>
        <row r="284">
          <cell r="A284">
            <v>14</v>
          </cell>
          <cell r="B284">
            <v>5</v>
          </cell>
          <cell r="C284">
            <v>1</v>
          </cell>
          <cell r="D284">
            <v>4771.2</v>
          </cell>
          <cell r="E284">
            <v>12</v>
          </cell>
          <cell r="F284">
            <v>12</v>
          </cell>
        </row>
        <row r="285">
          <cell r="A285">
            <v>14</v>
          </cell>
          <cell r="B285">
            <v>5</v>
          </cell>
          <cell r="C285">
            <v>2</v>
          </cell>
          <cell r="D285">
            <v>397.6</v>
          </cell>
          <cell r="E285">
            <v>1</v>
          </cell>
          <cell r="F285">
            <v>1</v>
          </cell>
        </row>
        <row r="286">
          <cell r="A286">
            <v>14</v>
          </cell>
          <cell r="B286">
            <v>5</v>
          </cell>
          <cell r="C286">
            <v>3</v>
          </cell>
          <cell r="D286">
            <v>4146.3999999999996</v>
          </cell>
          <cell r="E286">
            <v>10</v>
          </cell>
          <cell r="F286">
            <v>10</v>
          </cell>
        </row>
        <row r="287">
          <cell r="A287">
            <v>14</v>
          </cell>
          <cell r="B287">
            <v>6</v>
          </cell>
          <cell r="C287">
            <v>1</v>
          </cell>
          <cell r="D287">
            <v>1044.4000000000001</v>
          </cell>
          <cell r="E287">
            <v>2</v>
          </cell>
          <cell r="F287">
            <v>2</v>
          </cell>
        </row>
        <row r="288">
          <cell r="A288">
            <v>14</v>
          </cell>
          <cell r="B288">
            <v>6</v>
          </cell>
          <cell r="C288">
            <v>3</v>
          </cell>
          <cell r="D288">
            <v>2088.8000000000002</v>
          </cell>
          <cell r="E288">
            <v>4</v>
          </cell>
          <cell r="F288">
            <v>4</v>
          </cell>
        </row>
        <row r="289">
          <cell r="A289">
            <v>14</v>
          </cell>
          <cell r="B289">
            <v>6</v>
          </cell>
          <cell r="C289">
            <v>4</v>
          </cell>
          <cell r="D289">
            <v>522.20000000000005</v>
          </cell>
          <cell r="E289">
            <v>1</v>
          </cell>
          <cell r="F289">
            <v>1</v>
          </cell>
        </row>
        <row r="290">
          <cell r="A290">
            <v>14</v>
          </cell>
          <cell r="B290">
            <v>7</v>
          </cell>
          <cell r="C290">
            <v>1</v>
          </cell>
          <cell r="D290">
            <v>1299.2</v>
          </cell>
          <cell r="E290">
            <v>2</v>
          </cell>
          <cell r="F290">
            <v>2</v>
          </cell>
        </row>
        <row r="291">
          <cell r="A291">
            <v>14</v>
          </cell>
          <cell r="B291">
            <v>7</v>
          </cell>
          <cell r="C291">
            <v>4</v>
          </cell>
          <cell r="D291">
            <v>1299.2</v>
          </cell>
          <cell r="E291">
            <v>2</v>
          </cell>
          <cell r="F291">
            <v>2</v>
          </cell>
        </row>
        <row r="292">
          <cell r="A292">
            <v>15</v>
          </cell>
          <cell r="B292">
            <v>1</v>
          </cell>
          <cell r="C292">
            <v>1</v>
          </cell>
          <cell r="D292">
            <v>1692.6</v>
          </cell>
          <cell r="E292">
            <v>31</v>
          </cell>
          <cell r="F292">
            <v>31</v>
          </cell>
        </row>
        <row r="293">
          <cell r="A293">
            <v>15</v>
          </cell>
          <cell r="B293">
            <v>1</v>
          </cell>
          <cell r="C293">
            <v>3</v>
          </cell>
          <cell r="D293">
            <v>2308.8000000000002</v>
          </cell>
          <cell r="E293">
            <v>42</v>
          </cell>
          <cell r="F293">
            <v>42</v>
          </cell>
        </row>
        <row r="294">
          <cell r="A294">
            <v>15</v>
          </cell>
          <cell r="B294">
            <v>1</v>
          </cell>
          <cell r="C294">
            <v>4</v>
          </cell>
          <cell r="D294">
            <v>163.80000000000001</v>
          </cell>
          <cell r="E294">
            <v>3</v>
          </cell>
          <cell r="F294">
            <v>3</v>
          </cell>
        </row>
        <row r="295">
          <cell r="A295">
            <v>15</v>
          </cell>
          <cell r="B295">
            <v>2</v>
          </cell>
          <cell r="C295">
            <v>1</v>
          </cell>
          <cell r="D295">
            <v>1695</v>
          </cell>
          <cell r="E295">
            <v>16</v>
          </cell>
          <cell r="F295">
            <v>16</v>
          </cell>
        </row>
        <row r="296">
          <cell r="A296">
            <v>15</v>
          </cell>
          <cell r="B296">
            <v>2</v>
          </cell>
          <cell r="C296">
            <v>2</v>
          </cell>
          <cell r="D296">
            <v>210</v>
          </cell>
          <cell r="E296">
            <v>2</v>
          </cell>
          <cell r="F296">
            <v>2</v>
          </cell>
        </row>
        <row r="297">
          <cell r="A297">
            <v>15</v>
          </cell>
          <cell r="B297">
            <v>2</v>
          </cell>
          <cell r="C297">
            <v>3</v>
          </cell>
          <cell r="D297">
            <v>1695</v>
          </cell>
          <cell r="E297">
            <v>16</v>
          </cell>
          <cell r="F297">
            <v>16</v>
          </cell>
        </row>
        <row r="298">
          <cell r="A298">
            <v>15</v>
          </cell>
          <cell r="B298">
            <v>2</v>
          </cell>
          <cell r="C298">
            <v>4</v>
          </cell>
          <cell r="D298">
            <v>315</v>
          </cell>
          <cell r="E298">
            <v>3</v>
          </cell>
          <cell r="F298">
            <v>3</v>
          </cell>
        </row>
        <row r="299">
          <cell r="A299">
            <v>15</v>
          </cell>
          <cell r="B299">
            <v>3</v>
          </cell>
          <cell r="C299">
            <v>1</v>
          </cell>
          <cell r="D299">
            <v>2666.8</v>
          </cell>
          <cell r="E299">
            <v>16</v>
          </cell>
          <cell r="F299">
            <v>16</v>
          </cell>
        </row>
        <row r="300">
          <cell r="A300">
            <v>15</v>
          </cell>
          <cell r="B300">
            <v>3</v>
          </cell>
          <cell r="C300">
            <v>3</v>
          </cell>
          <cell r="D300">
            <v>2336.4</v>
          </cell>
          <cell r="E300">
            <v>14</v>
          </cell>
          <cell r="F300">
            <v>14</v>
          </cell>
        </row>
        <row r="301">
          <cell r="A301">
            <v>15</v>
          </cell>
          <cell r="B301">
            <v>3</v>
          </cell>
          <cell r="C301">
            <v>4</v>
          </cell>
          <cell r="D301">
            <v>330.4</v>
          </cell>
          <cell r="E301">
            <v>2</v>
          </cell>
          <cell r="F301">
            <v>2</v>
          </cell>
        </row>
        <row r="302">
          <cell r="A302">
            <v>15</v>
          </cell>
          <cell r="B302">
            <v>4</v>
          </cell>
          <cell r="C302">
            <v>1</v>
          </cell>
          <cell r="D302">
            <v>1086.4000000000001</v>
          </cell>
          <cell r="E302">
            <v>4</v>
          </cell>
          <cell r="F302">
            <v>4</v>
          </cell>
        </row>
        <row r="303">
          <cell r="A303">
            <v>15</v>
          </cell>
          <cell r="B303">
            <v>4</v>
          </cell>
          <cell r="C303">
            <v>3</v>
          </cell>
          <cell r="D303">
            <v>2250.4</v>
          </cell>
          <cell r="E303">
            <v>8</v>
          </cell>
          <cell r="F303">
            <v>8</v>
          </cell>
        </row>
        <row r="304">
          <cell r="A304">
            <v>15</v>
          </cell>
          <cell r="B304">
            <v>4</v>
          </cell>
          <cell r="C304">
            <v>4</v>
          </cell>
          <cell r="D304">
            <v>271.60000000000002</v>
          </cell>
          <cell r="E304">
            <v>1</v>
          </cell>
          <cell r="F304">
            <v>1</v>
          </cell>
        </row>
        <row r="305">
          <cell r="A305">
            <v>15</v>
          </cell>
          <cell r="B305">
            <v>4</v>
          </cell>
          <cell r="C305">
            <v>6</v>
          </cell>
          <cell r="D305">
            <v>271.60000000000002</v>
          </cell>
          <cell r="E305">
            <v>1</v>
          </cell>
          <cell r="F305">
            <v>1</v>
          </cell>
        </row>
        <row r="306">
          <cell r="A306">
            <v>15</v>
          </cell>
          <cell r="B306">
            <v>5</v>
          </cell>
          <cell r="C306">
            <v>1</v>
          </cell>
          <cell r="D306">
            <v>1192.8</v>
          </cell>
          <cell r="E306">
            <v>3</v>
          </cell>
          <cell r="F306">
            <v>3</v>
          </cell>
        </row>
        <row r="307">
          <cell r="A307">
            <v>15</v>
          </cell>
          <cell r="B307">
            <v>5</v>
          </cell>
          <cell r="C307">
            <v>3</v>
          </cell>
          <cell r="D307">
            <v>2044.8</v>
          </cell>
          <cell r="E307">
            <v>5</v>
          </cell>
          <cell r="F307">
            <v>5</v>
          </cell>
        </row>
        <row r="308">
          <cell r="A308">
            <v>15</v>
          </cell>
          <cell r="B308">
            <v>5</v>
          </cell>
          <cell r="C308">
            <v>4</v>
          </cell>
          <cell r="D308">
            <v>397.6</v>
          </cell>
          <cell r="E308">
            <v>1</v>
          </cell>
          <cell r="F308">
            <v>1</v>
          </cell>
        </row>
        <row r="309">
          <cell r="A309">
            <v>15</v>
          </cell>
          <cell r="B309">
            <v>6</v>
          </cell>
          <cell r="C309">
            <v>3</v>
          </cell>
          <cell r="D309">
            <v>1044.4000000000001</v>
          </cell>
          <cell r="E309">
            <v>2</v>
          </cell>
          <cell r="F309">
            <v>2</v>
          </cell>
        </row>
        <row r="310">
          <cell r="A310">
            <v>15</v>
          </cell>
          <cell r="B310">
            <v>6</v>
          </cell>
          <cell r="C310">
            <v>4</v>
          </cell>
          <cell r="D310">
            <v>522.20000000000005</v>
          </cell>
          <cell r="E310">
            <v>1</v>
          </cell>
          <cell r="F310">
            <v>1</v>
          </cell>
        </row>
        <row r="311">
          <cell r="A311">
            <v>15</v>
          </cell>
          <cell r="B311">
            <v>7</v>
          </cell>
          <cell r="C311">
            <v>3</v>
          </cell>
          <cell r="D311">
            <v>649.6</v>
          </cell>
          <cell r="E311">
            <v>1</v>
          </cell>
          <cell r="F311">
            <v>1</v>
          </cell>
        </row>
        <row r="312">
          <cell r="A312">
            <v>15</v>
          </cell>
          <cell r="B312">
            <v>7</v>
          </cell>
          <cell r="C312">
            <v>4</v>
          </cell>
          <cell r="D312">
            <v>649.6</v>
          </cell>
          <cell r="E312">
            <v>1</v>
          </cell>
          <cell r="F312">
            <v>1</v>
          </cell>
        </row>
        <row r="313">
          <cell r="A313">
            <v>16</v>
          </cell>
          <cell r="B313">
            <v>1</v>
          </cell>
          <cell r="C313">
            <v>1</v>
          </cell>
          <cell r="D313">
            <v>1809.6</v>
          </cell>
          <cell r="E313">
            <v>33</v>
          </cell>
          <cell r="F313">
            <v>33</v>
          </cell>
        </row>
        <row r="314">
          <cell r="A314">
            <v>16</v>
          </cell>
          <cell r="B314">
            <v>1</v>
          </cell>
          <cell r="C314">
            <v>2</v>
          </cell>
          <cell r="D314">
            <v>109.2</v>
          </cell>
          <cell r="E314">
            <v>2</v>
          </cell>
          <cell r="F314">
            <v>2</v>
          </cell>
        </row>
        <row r="315">
          <cell r="A315">
            <v>16</v>
          </cell>
          <cell r="B315">
            <v>1</v>
          </cell>
          <cell r="C315">
            <v>3</v>
          </cell>
          <cell r="D315">
            <v>1926.6</v>
          </cell>
          <cell r="E315">
            <v>35</v>
          </cell>
          <cell r="F315">
            <v>35</v>
          </cell>
        </row>
        <row r="316">
          <cell r="A316">
            <v>16</v>
          </cell>
          <cell r="B316">
            <v>1</v>
          </cell>
          <cell r="C316">
            <v>4</v>
          </cell>
          <cell r="D316">
            <v>218.4</v>
          </cell>
          <cell r="E316">
            <v>4</v>
          </cell>
          <cell r="F316">
            <v>4</v>
          </cell>
        </row>
        <row r="317">
          <cell r="A317">
            <v>16</v>
          </cell>
          <cell r="B317">
            <v>1</v>
          </cell>
          <cell r="C317">
            <v>6</v>
          </cell>
          <cell r="D317">
            <v>109.2</v>
          </cell>
          <cell r="E317">
            <v>2</v>
          </cell>
          <cell r="F317">
            <v>2</v>
          </cell>
        </row>
        <row r="318">
          <cell r="A318">
            <v>16</v>
          </cell>
          <cell r="B318">
            <v>2</v>
          </cell>
          <cell r="C318">
            <v>1</v>
          </cell>
          <cell r="D318">
            <v>2010</v>
          </cell>
          <cell r="E318">
            <v>19</v>
          </cell>
          <cell r="F318">
            <v>19</v>
          </cell>
        </row>
        <row r="319">
          <cell r="A319">
            <v>16</v>
          </cell>
          <cell r="B319">
            <v>2</v>
          </cell>
          <cell r="C319">
            <v>2</v>
          </cell>
          <cell r="D319">
            <v>105</v>
          </cell>
          <cell r="E319">
            <v>1</v>
          </cell>
          <cell r="F319">
            <v>1</v>
          </cell>
        </row>
        <row r="320">
          <cell r="A320">
            <v>16</v>
          </cell>
          <cell r="B320">
            <v>2</v>
          </cell>
          <cell r="C320">
            <v>3</v>
          </cell>
          <cell r="D320">
            <v>2235</v>
          </cell>
          <cell r="E320">
            <v>21</v>
          </cell>
          <cell r="F320">
            <v>21</v>
          </cell>
        </row>
        <row r="321">
          <cell r="A321">
            <v>16</v>
          </cell>
          <cell r="B321">
            <v>2</v>
          </cell>
          <cell r="C321">
            <v>4</v>
          </cell>
          <cell r="D321">
            <v>105</v>
          </cell>
          <cell r="E321">
            <v>1</v>
          </cell>
          <cell r="F321">
            <v>1</v>
          </cell>
        </row>
        <row r="322">
          <cell r="A322">
            <v>16</v>
          </cell>
          <cell r="B322">
            <v>2</v>
          </cell>
          <cell r="C322">
            <v>6</v>
          </cell>
          <cell r="D322">
            <v>105</v>
          </cell>
          <cell r="E322">
            <v>1</v>
          </cell>
          <cell r="F322">
            <v>1</v>
          </cell>
        </row>
        <row r="323">
          <cell r="A323">
            <v>16</v>
          </cell>
          <cell r="B323">
            <v>3</v>
          </cell>
          <cell r="C323">
            <v>1</v>
          </cell>
          <cell r="D323">
            <v>3162.4</v>
          </cell>
          <cell r="E323">
            <v>19</v>
          </cell>
          <cell r="F323">
            <v>19</v>
          </cell>
        </row>
        <row r="324">
          <cell r="A324">
            <v>16</v>
          </cell>
          <cell r="B324">
            <v>3</v>
          </cell>
          <cell r="C324">
            <v>2</v>
          </cell>
          <cell r="D324">
            <v>165.2</v>
          </cell>
          <cell r="E324">
            <v>1</v>
          </cell>
          <cell r="F324">
            <v>1</v>
          </cell>
        </row>
        <row r="325">
          <cell r="A325">
            <v>16</v>
          </cell>
          <cell r="B325">
            <v>3</v>
          </cell>
          <cell r="C325">
            <v>3</v>
          </cell>
          <cell r="D325">
            <v>4248</v>
          </cell>
          <cell r="E325">
            <v>25</v>
          </cell>
          <cell r="F325">
            <v>25</v>
          </cell>
        </row>
        <row r="326">
          <cell r="A326">
            <v>16</v>
          </cell>
          <cell r="B326">
            <v>3</v>
          </cell>
          <cell r="C326">
            <v>4</v>
          </cell>
          <cell r="D326">
            <v>165.2</v>
          </cell>
          <cell r="E326">
            <v>1</v>
          </cell>
          <cell r="F326">
            <v>1</v>
          </cell>
        </row>
        <row r="327">
          <cell r="A327">
            <v>16</v>
          </cell>
          <cell r="B327">
            <v>4</v>
          </cell>
          <cell r="C327">
            <v>1</v>
          </cell>
          <cell r="D327">
            <v>2483.1999999999998</v>
          </cell>
          <cell r="E327">
            <v>9</v>
          </cell>
          <cell r="F327">
            <v>9</v>
          </cell>
        </row>
        <row r="328">
          <cell r="A328">
            <v>16</v>
          </cell>
          <cell r="B328">
            <v>4</v>
          </cell>
          <cell r="C328">
            <v>2</v>
          </cell>
          <cell r="D328">
            <v>271.60000000000002</v>
          </cell>
          <cell r="E328">
            <v>1</v>
          </cell>
          <cell r="F328">
            <v>1</v>
          </cell>
        </row>
        <row r="329">
          <cell r="A329">
            <v>16</v>
          </cell>
          <cell r="B329">
            <v>4</v>
          </cell>
          <cell r="C329">
            <v>3</v>
          </cell>
          <cell r="D329">
            <v>6828.8</v>
          </cell>
          <cell r="E329">
            <v>25</v>
          </cell>
          <cell r="F329">
            <v>25</v>
          </cell>
        </row>
        <row r="330">
          <cell r="A330">
            <v>16</v>
          </cell>
          <cell r="B330">
            <v>5</v>
          </cell>
          <cell r="C330">
            <v>1</v>
          </cell>
          <cell r="D330">
            <v>2442.4</v>
          </cell>
          <cell r="E330">
            <v>6</v>
          </cell>
          <cell r="F330">
            <v>6</v>
          </cell>
        </row>
        <row r="331">
          <cell r="A331">
            <v>16</v>
          </cell>
          <cell r="B331">
            <v>5</v>
          </cell>
          <cell r="C331">
            <v>3</v>
          </cell>
          <cell r="D331">
            <v>2385.6</v>
          </cell>
          <cell r="E331">
            <v>6</v>
          </cell>
          <cell r="F331">
            <v>6</v>
          </cell>
        </row>
        <row r="332">
          <cell r="A332">
            <v>16</v>
          </cell>
          <cell r="B332">
            <v>5</v>
          </cell>
          <cell r="C332">
            <v>5</v>
          </cell>
          <cell r="D332">
            <v>397.6</v>
          </cell>
          <cell r="E332">
            <v>1</v>
          </cell>
          <cell r="F332">
            <v>1</v>
          </cell>
        </row>
        <row r="333">
          <cell r="A333">
            <v>16</v>
          </cell>
          <cell r="B333">
            <v>6</v>
          </cell>
          <cell r="C333">
            <v>1</v>
          </cell>
          <cell r="D333">
            <v>3431.6</v>
          </cell>
          <cell r="E333">
            <v>6</v>
          </cell>
          <cell r="F333">
            <v>6</v>
          </cell>
        </row>
        <row r="334">
          <cell r="A334">
            <v>16</v>
          </cell>
          <cell r="B334">
            <v>6</v>
          </cell>
          <cell r="C334">
            <v>3</v>
          </cell>
          <cell r="D334">
            <v>1566.6</v>
          </cell>
          <cell r="E334">
            <v>3</v>
          </cell>
          <cell r="F334">
            <v>3</v>
          </cell>
        </row>
        <row r="335">
          <cell r="A335">
            <v>16</v>
          </cell>
          <cell r="B335">
            <v>6</v>
          </cell>
          <cell r="C335">
            <v>6</v>
          </cell>
          <cell r="D335">
            <v>596.79999999999995</v>
          </cell>
          <cell r="E335">
            <v>1</v>
          </cell>
          <cell r="F335">
            <v>1</v>
          </cell>
        </row>
        <row r="336">
          <cell r="A336">
            <v>16</v>
          </cell>
          <cell r="B336">
            <v>7</v>
          </cell>
          <cell r="C336">
            <v>1</v>
          </cell>
          <cell r="D336">
            <v>1299.2</v>
          </cell>
          <cell r="E336">
            <v>2</v>
          </cell>
          <cell r="F336">
            <v>2</v>
          </cell>
        </row>
        <row r="337">
          <cell r="A337">
            <v>16</v>
          </cell>
          <cell r="B337">
            <v>7</v>
          </cell>
          <cell r="C337">
            <v>3</v>
          </cell>
          <cell r="D337">
            <v>928</v>
          </cell>
          <cell r="E337">
            <v>1</v>
          </cell>
          <cell r="F337">
            <v>1</v>
          </cell>
        </row>
        <row r="338">
          <cell r="A338">
            <v>41</v>
          </cell>
          <cell r="B338">
            <v>1</v>
          </cell>
          <cell r="C338">
            <v>1</v>
          </cell>
          <cell r="D338">
            <v>1895.4</v>
          </cell>
          <cell r="E338">
            <v>34</v>
          </cell>
          <cell r="F338">
            <v>34</v>
          </cell>
        </row>
        <row r="339">
          <cell r="A339">
            <v>41</v>
          </cell>
          <cell r="B339">
            <v>1</v>
          </cell>
          <cell r="C339">
            <v>2</v>
          </cell>
          <cell r="D339">
            <v>62.4</v>
          </cell>
          <cell r="E339">
            <v>1</v>
          </cell>
          <cell r="F339">
            <v>1</v>
          </cell>
        </row>
        <row r="340">
          <cell r="A340">
            <v>41</v>
          </cell>
          <cell r="B340">
            <v>1</v>
          </cell>
          <cell r="C340">
            <v>3</v>
          </cell>
          <cell r="D340">
            <v>2113.8000000000002</v>
          </cell>
          <cell r="E340">
            <v>38</v>
          </cell>
          <cell r="F340">
            <v>38</v>
          </cell>
        </row>
        <row r="341">
          <cell r="A341">
            <v>41</v>
          </cell>
          <cell r="B341">
            <v>2</v>
          </cell>
          <cell r="C341">
            <v>1</v>
          </cell>
          <cell r="D341">
            <v>2880</v>
          </cell>
          <cell r="E341">
            <v>27</v>
          </cell>
          <cell r="F341">
            <v>27</v>
          </cell>
        </row>
        <row r="342">
          <cell r="A342">
            <v>41</v>
          </cell>
          <cell r="B342">
            <v>2</v>
          </cell>
          <cell r="C342">
            <v>2</v>
          </cell>
          <cell r="D342">
            <v>210</v>
          </cell>
          <cell r="E342">
            <v>2</v>
          </cell>
          <cell r="F342">
            <v>2</v>
          </cell>
        </row>
        <row r="343">
          <cell r="A343">
            <v>41</v>
          </cell>
          <cell r="B343">
            <v>2</v>
          </cell>
          <cell r="C343">
            <v>3</v>
          </cell>
          <cell r="D343">
            <v>4125</v>
          </cell>
          <cell r="E343">
            <v>39</v>
          </cell>
          <cell r="F343">
            <v>39</v>
          </cell>
        </row>
        <row r="344">
          <cell r="A344">
            <v>41</v>
          </cell>
          <cell r="B344">
            <v>2</v>
          </cell>
          <cell r="C344">
            <v>4</v>
          </cell>
          <cell r="D344">
            <v>105</v>
          </cell>
          <cell r="E344">
            <v>1</v>
          </cell>
          <cell r="F344">
            <v>1</v>
          </cell>
        </row>
        <row r="345">
          <cell r="A345">
            <v>41</v>
          </cell>
          <cell r="B345">
            <v>3</v>
          </cell>
          <cell r="C345">
            <v>1</v>
          </cell>
          <cell r="D345">
            <v>2666.8</v>
          </cell>
          <cell r="E345">
            <v>16</v>
          </cell>
          <cell r="F345">
            <v>16</v>
          </cell>
        </row>
        <row r="346">
          <cell r="A346">
            <v>41</v>
          </cell>
          <cell r="B346">
            <v>3</v>
          </cell>
          <cell r="C346">
            <v>2</v>
          </cell>
          <cell r="D346">
            <v>165.2</v>
          </cell>
          <cell r="E346">
            <v>1</v>
          </cell>
          <cell r="F346">
            <v>1</v>
          </cell>
        </row>
        <row r="347">
          <cell r="A347">
            <v>41</v>
          </cell>
          <cell r="B347">
            <v>3</v>
          </cell>
          <cell r="C347">
            <v>3</v>
          </cell>
          <cell r="D347">
            <v>4814.3999999999996</v>
          </cell>
          <cell r="E347">
            <v>29</v>
          </cell>
          <cell r="F347">
            <v>29</v>
          </cell>
        </row>
        <row r="348">
          <cell r="A348">
            <v>41</v>
          </cell>
          <cell r="B348">
            <v>3</v>
          </cell>
          <cell r="C348">
            <v>4</v>
          </cell>
          <cell r="D348">
            <v>165.2</v>
          </cell>
          <cell r="E348">
            <v>1</v>
          </cell>
          <cell r="F348">
            <v>1</v>
          </cell>
        </row>
        <row r="349">
          <cell r="A349">
            <v>41</v>
          </cell>
          <cell r="B349">
            <v>3</v>
          </cell>
          <cell r="C349">
            <v>6</v>
          </cell>
          <cell r="D349">
            <v>165.2</v>
          </cell>
          <cell r="E349">
            <v>1</v>
          </cell>
          <cell r="F349">
            <v>1</v>
          </cell>
        </row>
        <row r="350">
          <cell r="A350">
            <v>41</v>
          </cell>
          <cell r="B350">
            <v>4</v>
          </cell>
          <cell r="C350">
            <v>1</v>
          </cell>
          <cell r="D350">
            <v>5044</v>
          </cell>
          <cell r="E350">
            <v>18</v>
          </cell>
          <cell r="F350">
            <v>18</v>
          </cell>
        </row>
        <row r="351">
          <cell r="A351">
            <v>41</v>
          </cell>
          <cell r="B351">
            <v>4</v>
          </cell>
          <cell r="C351">
            <v>2</v>
          </cell>
          <cell r="D351">
            <v>543.20000000000005</v>
          </cell>
          <cell r="E351">
            <v>2</v>
          </cell>
          <cell r="F351">
            <v>2</v>
          </cell>
        </row>
        <row r="352">
          <cell r="A352">
            <v>41</v>
          </cell>
          <cell r="B352">
            <v>4</v>
          </cell>
          <cell r="C352">
            <v>3</v>
          </cell>
          <cell r="D352">
            <v>7760</v>
          </cell>
          <cell r="E352">
            <v>28</v>
          </cell>
          <cell r="F352">
            <v>28</v>
          </cell>
        </row>
        <row r="353">
          <cell r="A353">
            <v>41</v>
          </cell>
          <cell r="B353">
            <v>4</v>
          </cell>
          <cell r="C353">
            <v>4</v>
          </cell>
          <cell r="D353">
            <v>271.60000000000002</v>
          </cell>
          <cell r="E353">
            <v>1</v>
          </cell>
          <cell r="F353">
            <v>1</v>
          </cell>
        </row>
        <row r="354">
          <cell r="A354">
            <v>41</v>
          </cell>
          <cell r="B354">
            <v>4</v>
          </cell>
          <cell r="C354">
            <v>6</v>
          </cell>
          <cell r="D354">
            <v>853.6</v>
          </cell>
          <cell r="E354">
            <v>3</v>
          </cell>
          <cell r="F354">
            <v>3</v>
          </cell>
        </row>
        <row r="355">
          <cell r="A355">
            <v>41</v>
          </cell>
          <cell r="B355">
            <v>5</v>
          </cell>
          <cell r="C355">
            <v>1</v>
          </cell>
          <cell r="D355">
            <v>5736.8</v>
          </cell>
          <cell r="E355">
            <v>14</v>
          </cell>
          <cell r="F355">
            <v>14</v>
          </cell>
        </row>
        <row r="356">
          <cell r="A356">
            <v>41</v>
          </cell>
          <cell r="B356">
            <v>5</v>
          </cell>
          <cell r="C356">
            <v>2</v>
          </cell>
          <cell r="D356">
            <v>397.6</v>
          </cell>
          <cell r="E356">
            <v>1</v>
          </cell>
          <cell r="F356">
            <v>1</v>
          </cell>
        </row>
        <row r="357">
          <cell r="A357">
            <v>41</v>
          </cell>
          <cell r="B357">
            <v>5</v>
          </cell>
          <cell r="C357">
            <v>3</v>
          </cell>
          <cell r="D357">
            <v>5793.6</v>
          </cell>
          <cell r="E357">
            <v>14</v>
          </cell>
          <cell r="F357">
            <v>14</v>
          </cell>
        </row>
        <row r="358">
          <cell r="A358">
            <v>41</v>
          </cell>
          <cell r="B358">
            <v>5</v>
          </cell>
          <cell r="C358">
            <v>4</v>
          </cell>
          <cell r="D358">
            <v>795.2</v>
          </cell>
          <cell r="E358">
            <v>2</v>
          </cell>
          <cell r="F358">
            <v>2</v>
          </cell>
        </row>
        <row r="359">
          <cell r="A359">
            <v>41</v>
          </cell>
          <cell r="B359">
            <v>5</v>
          </cell>
          <cell r="C359">
            <v>5</v>
          </cell>
          <cell r="D359">
            <v>397.6</v>
          </cell>
          <cell r="E359">
            <v>1</v>
          </cell>
          <cell r="F359">
            <v>1</v>
          </cell>
        </row>
        <row r="360">
          <cell r="A360">
            <v>41</v>
          </cell>
          <cell r="B360">
            <v>6</v>
          </cell>
          <cell r="C360">
            <v>1</v>
          </cell>
          <cell r="D360">
            <v>3730</v>
          </cell>
          <cell r="E360">
            <v>7</v>
          </cell>
          <cell r="F360">
            <v>7</v>
          </cell>
        </row>
        <row r="361">
          <cell r="A361">
            <v>41</v>
          </cell>
          <cell r="B361">
            <v>6</v>
          </cell>
          <cell r="C361">
            <v>3</v>
          </cell>
          <cell r="D361">
            <v>3282.4</v>
          </cell>
          <cell r="E361">
            <v>6</v>
          </cell>
          <cell r="F361">
            <v>6</v>
          </cell>
        </row>
        <row r="362">
          <cell r="A362">
            <v>41</v>
          </cell>
          <cell r="B362">
            <v>6</v>
          </cell>
          <cell r="C362">
            <v>4</v>
          </cell>
          <cell r="D362">
            <v>596.79999999999995</v>
          </cell>
          <cell r="E362">
            <v>1</v>
          </cell>
          <cell r="F362">
            <v>1</v>
          </cell>
        </row>
        <row r="363">
          <cell r="A363">
            <v>41</v>
          </cell>
          <cell r="B363">
            <v>7</v>
          </cell>
          <cell r="C363">
            <v>1</v>
          </cell>
          <cell r="D363">
            <v>742.4</v>
          </cell>
          <cell r="E363">
            <v>1</v>
          </cell>
          <cell r="F363">
            <v>1</v>
          </cell>
        </row>
        <row r="364">
          <cell r="A364">
            <v>41</v>
          </cell>
          <cell r="B364">
            <v>7</v>
          </cell>
          <cell r="C364">
            <v>3</v>
          </cell>
          <cell r="D364">
            <v>3248</v>
          </cell>
          <cell r="E364">
            <v>5</v>
          </cell>
          <cell r="F364">
            <v>5</v>
          </cell>
        </row>
        <row r="365">
          <cell r="A365">
            <v>43</v>
          </cell>
          <cell r="B365">
            <v>1</v>
          </cell>
          <cell r="C365">
            <v>1</v>
          </cell>
          <cell r="D365">
            <v>1817.4</v>
          </cell>
          <cell r="E365">
            <v>33</v>
          </cell>
          <cell r="F365">
            <v>33</v>
          </cell>
        </row>
        <row r="366">
          <cell r="A366">
            <v>43</v>
          </cell>
          <cell r="B366">
            <v>1</v>
          </cell>
          <cell r="C366">
            <v>2</v>
          </cell>
          <cell r="D366">
            <v>54.6</v>
          </cell>
          <cell r="E366">
            <v>1</v>
          </cell>
          <cell r="F366">
            <v>1</v>
          </cell>
        </row>
        <row r="367">
          <cell r="A367">
            <v>43</v>
          </cell>
          <cell r="B367">
            <v>1</v>
          </cell>
          <cell r="C367">
            <v>3</v>
          </cell>
          <cell r="D367">
            <v>2636.4</v>
          </cell>
          <cell r="E367">
            <v>48</v>
          </cell>
          <cell r="F367">
            <v>48</v>
          </cell>
        </row>
        <row r="368">
          <cell r="A368">
            <v>43</v>
          </cell>
          <cell r="B368">
            <v>1</v>
          </cell>
          <cell r="C368">
            <v>4</v>
          </cell>
          <cell r="D368">
            <v>109.2</v>
          </cell>
          <cell r="E368">
            <v>2</v>
          </cell>
          <cell r="F368">
            <v>2</v>
          </cell>
        </row>
        <row r="369">
          <cell r="A369">
            <v>43</v>
          </cell>
          <cell r="B369">
            <v>1</v>
          </cell>
          <cell r="C369">
            <v>6</v>
          </cell>
          <cell r="D369">
            <v>54.6</v>
          </cell>
          <cell r="E369">
            <v>1</v>
          </cell>
          <cell r="F369">
            <v>1</v>
          </cell>
        </row>
        <row r="370">
          <cell r="A370">
            <v>43</v>
          </cell>
          <cell r="B370">
            <v>2</v>
          </cell>
          <cell r="C370">
            <v>1</v>
          </cell>
          <cell r="D370">
            <v>2250</v>
          </cell>
          <cell r="E370">
            <v>21</v>
          </cell>
          <cell r="F370">
            <v>21</v>
          </cell>
        </row>
        <row r="371">
          <cell r="A371">
            <v>43</v>
          </cell>
          <cell r="B371">
            <v>2</v>
          </cell>
          <cell r="C371">
            <v>2</v>
          </cell>
          <cell r="D371">
            <v>210</v>
          </cell>
          <cell r="E371">
            <v>2</v>
          </cell>
          <cell r="F371">
            <v>2</v>
          </cell>
        </row>
        <row r="372">
          <cell r="A372">
            <v>43</v>
          </cell>
          <cell r="B372">
            <v>2</v>
          </cell>
          <cell r="C372">
            <v>3</v>
          </cell>
          <cell r="D372">
            <v>1605</v>
          </cell>
          <cell r="E372">
            <v>15</v>
          </cell>
          <cell r="F372">
            <v>15</v>
          </cell>
        </row>
        <row r="373">
          <cell r="A373">
            <v>43</v>
          </cell>
          <cell r="B373">
            <v>2</v>
          </cell>
          <cell r="C373">
            <v>4</v>
          </cell>
          <cell r="D373">
            <v>315</v>
          </cell>
          <cell r="E373">
            <v>3</v>
          </cell>
          <cell r="F373">
            <v>3</v>
          </cell>
        </row>
        <row r="374">
          <cell r="A374">
            <v>43</v>
          </cell>
          <cell r="B374">
            <v>2</v>
          </cell>
          <cell r="C374">
            <v>5</v>
          </cell>
          <cell r="D374">
            <v>120</v>
          </cell>
          <cell r="E374">
            <v>1</v>
          </cell>
          <cell r="F374">
            <v>1</v>
          </cell>
        </row>
        <row r="375">
          <cell r="A375">
            <v>43</v>
          </cell>
          <cell r="B375">
            <v>3</v>
          </cell>
          <cell r="C375">
            <v>1</v>
          </cell>
          <cell r="D375">
            <v>3138.8</v>
          </cell>
          <cell r="E375">
            <v>19</v>
          </cell>
          <cell r="F375">
            <v>19</v>
          </cell>
        </row>
        <row r="376">
          <cell r="A376">
            <v>43</v>
          </cell>
          <cell r="B376">
            <v>3</v>
          </cell>
          <cell r="C376">
            <v>3</v>
          </cell>
          <cell r="D376">
            <v>3870.4</v>
          </cell>
          <cell r="E376">
            <v>23</v>
          </cell>
          <cell r="F376">
            <v>23</v>
          </cell>
        </row>
        <row r="377">
          <cell r="A377">
            <v>43</v>
          </cell>
          <cell r="B377">
            <v>3</v>
          </cell>
          <cell r="C377">
            <v>4</v>
          </cell>
          <cell r="D377">
            <v>165.2</v>
          </cell>
          <cell r="E377">
            <v>1</v>
          </cell>
          <cell r="F377">
            <v>1</v>
          </cell>
        </row>
        <row r="378">
          <cell r="A378">
            <v>43</v>
          </cell>
          <cell r="B378">
            <v>4</v>
          </cell>
          <cell r="C378">
            <v>1</v>
          </cell>
          <cell r="D378">
            <v>3569.6</v>
          </cell>
          <cell r="E378">
            <v>13</v>
          </cell>
          <cell r="F378">
            <v>13</v>
          </cell>
        </row>
        <row r="379">
          <cell r="A379">
            <v>43</v>
          </cell>
          <cell r="B379">
            <v>4</v>
          </cell>
          <cell r="C379">
            <v>3</v>
          </cell>
          <cell r="D379">
            <v>5587.2</v>
          </cell>
          <cell r="E379">
            <v>20</v>
          </cell>
          <cell r="F379">
            <v>20</v>
          </cell>
        </row>
        <row r="380">
          <cell r="A380">
            <v>43</v>
          </cell>
          <cell r="B380">
            <v>4</v>
          </cell>
          <cell r="C380">
            <v>4</v>
          </cell>
          <cell r="D380">
            <v>543.20000000000005</v>
          </cell>
          <cell r="E380">
            <v>2</v>
          </cell>
          <cell r="F380">
            <v>2</v>
          </cell>
        </row>
        <row r="381">
          <cell r="A381">
            <v>43</v>
          </cell>
          <cell r="B381">
            <v>5</v>
          </cell>
          <cell r="C381">
            <v>1</v>
          </cell>
          <cell r="D381">
            <v>3578.4</v>
          </cell>
          <cell r="E381">
            <v>9</v>
          </cell>
          <cell r="F381">
            <v>9</v>
          </cell>
        </row>
        <row r="382">
          <cell r="A382">
            <v>43</v>
          </cell>
          <cell r="B382">
            <v>5</v>
          </cell>
          <cell r="C382">
            <v>3</v>
          </cell>
          <cell r="D382">
            <v>5680</v>
          </cell>
          <cell r="E382">
            <v>14</v>
          </cell>
          <cell r="F382">
            <v>14</v>
          </cell>
        </row>
        <row r="383">
          <cell r="A383">
            <v>43</v>
          </cell>
          <cell r="B383">
            <v>5</v>
          </cell>
          <cell r="C383">
            <v>4</v>
          </cell>
          <cell r="D383">
            <v>454.4</v>
          </cell>
          <cell r="E383">
            <v>1</v>
          </cell>
          <cell r="F383">
            <v>1</v>
          </cell>
        </row>
        <row r="384">
          <cell r="A384">
            <v>43</v>
          </cell>
          <cell r="B384">
            <v>6</v>
          </cell>
          <cell r="C384">
            <v>1</v>
          </cell>
          <cell r="D384">
            <v>1641.2</v>
          </cell>
          <cell r="E384">
            <v>3</v>
          </cell>
          <cell r="F384">
            <v>3</v>
          </cell>
        </row>
        <row r="385">
          <cell r="A385">
            <v>43</v>
          </cell>
          <cell r="B385">
            <v>6</v>
          </cell>
          <cell r="C385">
            <v>3</v>
          </cell>
          <cell r="D385">
            <v>2088.8000000000002</v>
          </cell>
          <cell r="E385">
            <v>4</v>
          </cell>
          <cell r="F385">
            <v>4</v>
          </cell>
        </row>
        <row r="386">
          <cell r="A386">
            <v>43</v>
          </cell>
          <cell r="B386">
            <v>6</v>
          </cell>
          <cell r="C386">
            <v>6</v>
          </cell>
          <cell r="D386">
            <v>522.20000000000005</v>
          </cell>
          <cell r="E386">
            <v>1</v>
          </cell>
          <cell r="F386">
            <v>1</v>
          </cell>
        </row>
        <row r="387">
          <cell r="A387">
            <v>43</v>
          </cell>
          <cell r="B387">
            <v>7</v>
          </cell>
          <cell r="C387">
            <v>1</v>
          </cell>
          <cell r="D387">
            <v>2598.4</v>
          </cell>
          <cell r="E387">
            <v>4</v>
          </cell>
          <cell r="F387">
            <v>4</v>
          </cell>
        </row>
        <row r="388">
          <cell r="A388">
            <v>46</v>
          </cell>
          <cell r="B388">
            <v>1</v>
          </cell>
          <cell r="C388">
            <v>1</v>
          </cell>
          <cell r="D388">
            <v>2191.8000000000002</v>
          </cell>
          <cell r="E388">
            <v>40</v>
          </cell>
          <cell r="F388">
            <v>40</v>
          </cell>
        </row>
        <row r="389">
          <cell r="A389">
            <v>46</v>
          </cell>
          <cell r="B389">
            <v>1</v>
          </cell>
          <cell r="C389">
            <v>2</v>
          </cell>
          <cell r="D389">
            <v>62.4</v>
          </cell>
          <cell r="E389">
            <v>1</v>
          </cell>
          <cell r="F389">
            <v>1</v>
          </cell>
        </row>
        <row r="390">
          <cell r="A390">
            <v>46</v>
          </cell>
          <cell r="B390">
            <v>1</v>
          </cell>
          <cell r="C390">
            <v>3</v>
          </cell>
          <cell r="D390">
            <v>1950</v>
          </cell>
          <cell r="E390">
            <v>35</v>
          </cell>
          <cell r="F390">
            <v>35</v>
          </cell>
        </row>
        <row r="391">
          <cell r="A391">
            <v>46</v>
          </cell>
          <cell r="B391">
            <v>1</v>
          </cell>
          <cell r="C391">
            <v>4</v>
          </cell>
          <cell r="D391">
            <v>54.6</v>
          </cell>
          <cell r="E391">
            <v>1</v>
          </cell>
          <cell r="F391">
            <v>1</v>
          </cell>
        </row>
        <row r="392">
          <cell r="A392">
            <v>46</v>
          </cell>
          <cell r="B392">
            <v>2</v>
          </cell>
          <cell r="C392">
            <v>1</v>
          </cell>
          <cell r="D392">
            <v>2880</v>
          </cell>
          <cell r="E392">
            <v>27</v>
          </cell>
          <cell r="F392">
            <v>27</v>
          </cell>
        </row>
        <row r="393">
          <cell r="A393">
            <v>46</v>
          </cell>
          <cell r="B393">
            <v>2</v>
          </cell>
          <cell r="C393">
            <v>2</v>
          </cell>
          <cell r="D393">
            <v>210</v>
          </cell>
          <cell r="E393">
            <v>2</v>
          </cell>
          <cell r="F393">
            <v>2</v>
          </cell>
        </row>
        <row r="394">
          <cell r="A394">
            <v>46</v>
          </cell>
          <cell r="B394">
            <v>2</v>
          </cell>
          <cell r="C394">
            <v>3</v>
          </cell>
          <cell r="D394">
            <v>2655</v>
          </cell>
          <cell r="E394">
            <v>25</v>
          </cell>
          <cell r="F394">
            <v>25</v>
          </cell>
        </row>
        <row r="395">
          <cell r="A395">
            <v>46</v>
          </cell>
          <cell r="B395">
            <v>2</v>
          </cell>
          <cell r="C395">
            <v>5</v>
          </cell>
          <cell r="D395">
            <v>120</v>
          </cell>
          <cell r="E395">
            <v>1</v>
          </cell>
          <cell r="F395">
            <v>1</v>
          </cell>
        </row>
        <row r="396">
          <cell r="A396">
            <v>46</v>
          </cell>
          <cell r="B396">
            <v>3</v>
          </cell>
          <cell r="C396">
            <v>1</v>
          </cell>
          <cell r="D396">
            <v>5664</v>
          </cell>
          <cell r="E396">
            <v>34</v>
          </cell>
          <cell r="F396">
            <v>34</v>
          </cell>
        </row>
        <row r="397">
          <cell r="A397">
            <v>46</v>
          </cell>
          <cell r="B397">
            <v>3</v>
          </cell>
          <cell r="C397">
            <v>3</v>
          </cell>
          <cell r="D397">
            <v>6018</v>
          </cell>
          <cell r="E397">
            <v>35</v>
          </cell>
          <cell r="F397">
            <v>35</v>
          </cell>
        </row>
        <row r="398">
          <cell r="A398">
            <v>46</v>
          </cell>
          <cell r="B398">
            <v>3</v>
          </cell>
          <cell r="C398">
            <v>4</v>
          </cell>
          <cell r="D398">
            <v>165.2</v>
          </cell>
          <cell r="E398">
            <v>1</v>
          </cell>
          <cell r="F398">
            <v>1</v>
          </cell>
        </row>
        <row r="399">
          <cell r="A399">
            <v>46</v>
          </cell>
          <cell r="B399">
            <v>3</v>
          </cell>
          <cell r="C399">
            <v>6</v>
          </cell>
          <cell r="D399">
            <v>165.2</v>
          </cell>
          <cell r="E399">
            <v>1</v>
          </cell>
          <cell r="F399">
            <v>1</v>
          </cell>
        </row>
        <row r="400">
          <cell r="A400">
            <v>46</v>
          </cell>
          <cell r="B400">
            <v>4</v>
          </cell>
          <cell r="C400">
            <v>1</v>
          </cell>
          <cell r="D400">
            <v>5897.6</v>
          </cell>
          <cell r="E400">
            <v>21</v>
          </cell>
          <cell r="F400">
            <v>21</v>
          </cell>
        </row>
        <row r="401">
          <cell r="A401">
            <v>46</v>
          </cell>
          <cell r="B401">
            <v>4</v>
          </cell>
          <cell r="C401">
            <v>3</v>
          </cell>
          <cell r="D401">
            <v>11058</v>
          </cell>
          <cell r="E401">
            <v>40</v>
          </cell>
          <cell r="F401">
            <v>40</v>
          </cell>
        </row>
        <row r="402">
          <cell r="A402">
            <v>46</v>
          </cell>
          <cell r="B402">
            <v>4</v>
          </cell>
          <cell r="C402">
            <v>4</v>
          </cell>
          <cell r="D402">
            <v>582</v>
          </cell>
          <cell r="E402">
            <v>2</v>
          </cell>
          <cell r="F402">
            <v>2</v>
          </cell>
        </row>
        <row r="403">
          <cell r="A403">
            <v>46</v>
          </cell>
          <cell r="B403">
            <v>4</v>
          </cell>
          <cell r="C403">
            <v>5</v>
          </cell>
          <cell r="D403">
            <v>271.60000000000002</v>
          </cell>
          <cell r="E403">
            <v>1</v>
          </cell>
          <cell r="F403">
            <v>1</v>
          </cell>
        </row>
        <row r="404">
          <cell r="A404">
            <v>46</v>
          </cell>
          <cell r="B404">
            <v>5</v>
          </cell>
          <cell r="C404">
            <v>1</v>
          </cell>
          <cell r="D404">
            <v>6872.8</v>
          </cell>
          <cell r="E404">
            <v>17</v>
          </cell>
          <cell r="F404">
            <v>17</v>
          </cell>
        </row>
        <row r="405">
          <cell r="A405">
            <v>46</v>
          </cell>
          <cell r="B405">
            <v>5</v>
          </cell>
          <cell r="C405">
            <v>3</v>
          </cell>
          <cell r="D405">
            <v>6134.4</v>
          </cell>
          <cell r="E405">
            <v>15</v>
          </cell>
          <cell r="F405">
            <v>15</v>
          </cell>
        </row>
        <row r="406">
          <cell r="A406">
            <v>46</v>
          </cell>
          <cell r="B406">
            <v>6</v>
          </cell>
          <cell r="C406">
            <v>1</v>
          </cell>
          <cell r="D406">
            <v>2611</v>
          </cell>
          <cell r="E406">
            <v>5</v>
          </cell>
          <cell r="F406">
            <v>5</v>
          </cell>
        </row>
        <row r="407">
          <cell r="A407">
            <v>46</v>
          </cell>
          <cell r="B407">
            <v>6</v>
          </cell>
          <cell r="C407">
            <v>3</v>
          </cell>
          <cell r="D407">
            <v>3133.2</v>
          </cell>
          <cell r="E407">
            <v>6</v>
          </cell>
          <cell r="F407">
            <v>6</v>
          </cell>
        </row>
        <row r="408">
          <cell r="A408">
            <v>46</v>
          </cell>
          <cell r="B408">
            <v>7</v>
          </cell>
          <cell r="C408">
            <v>1</v>
          </cell>
          <cell r="D408">
            <v>2691.2</v>
          </cell>
          <cell r="E408">
            <v>4</v>
          </cell>
          <cell r="F408">
            <v>4</v>
          </cell>
        </row>
        <row r="409">
          <cell r="A409">
            <v>46</v>
          </cell>
          <cell r="B409">
            <v>7</v>
          </cell>
          <cell r="C409">
            <v>3</v>
          </cell>
          <cell r="D409">
            <v>1299.2</v>
          </cell>
          <cell r="E409">
            <v>2</v>
          </cell>
          <cell r="F409">
            <v>2</v>
          </cell>
        </row>
        <row r="410">
          <cell r="A410">
            <v>47</v>
          </cell>
          <cell r="B410">
            <v>1</v>
          </cell>
          <cell r="C410">
            <v>1</v>
          </cell>
          <cell r="D410">
            <v>2028</v>
          </cell>
          <cell r="E410">
            <v>37</v>
          </cell>
          <cell r="F410">
            <v>37</v>
          </cell>
        </row>
        <row r="411">
          <cell r="A411">
            <v>47</v>
          </cell>
          <cell r="B411">
            <v>1</v>
          </cell>
          <cell r="C411">
            <v>3</v>
          </cell>
          <cell r="D411">
            <v>2971.8</v>
          </cell>
          <cell r="E411">
            <v>54</v>
          </cell>
          <cell r="F411">
            <v>54</v>
          </cell>
        </row>
        <row r="412">
          <cell r="A412">
            <v>47</v>
          </cell>
          <cell r="B412">
            <v>1</v>
          </cell>
          <cell r="C412">
            <v>4</v>
          </cell>
          <cell r="D412">
            <v>109.2</v>
          </cell>
          <cell r="E412">
            <v>2</v>
          </cell>
          <cell r="F412">
            <v>2</v>
          </cell>
        </row>
        <row r="413">
          <cell r="A413">
            <v>47</v>
          </cell>
          <cell r="B413">
            <v>1</v>
          </cell>
          <cell r="C413">
            <v>5</v>
          </cell>
          <cell r="D413">
            <v>54.6</v>
          </cell>
          <cell r="E413">
            <v>1</v>
          </cell>
          <cell r="F413">
            <v>1</v>
          </cell>
        </row>
        <row r="414">
          <cell r="A414">
            <v>47</v>
          </cell>
          <cell r="B414">
            <v>1</v>
          </cell>
          <cell r="C414">
            <v>6</v>
          </cell>
          <cell r="D414">
            <v>109.2</v>
          </cell>
          <cell r="E414">
            <v>2</v>
          </cell>
          <cell r="F414">
            <v>2</v>
          </cell>
        </row>
        <row r="415">
          <cell r="A415">
            <v>47</v>
          </cell>
          <cell r="B415">
            <v>2</v>
          </cell>
          <cell r="C415">
            <v>1</v>
          </cell>
          <cell r="D415">
            <v>2205</v>
          </cell>
          <cell r="E415">
            <v>21</v>
          </cell>
          <cell r="F415">
            <v>21</v>
          </cell>
        </row>
        <row r="416">
          <cell r="A416">
            <v>47</v>
          </cell>
          <cell r="B416">
            <v>2</v>
          </cell>
          <cell r="C416">
            <v>3</v>
          </cell>
          <cell r="D416">
            <v>3885</v>
          </cell>
          <cell r="E416">
            <v>36</v>
          </cell>
          <cell r="F416">
            <v>36</v>
          </cell>
        </row>
        <row r="417">
          <cell r="A417">
            <v>47</v>
          </cell>
          <cell r="B417">
            <v>2</v>
          </cell>
          <cell r="C417">
            <v>6</v>
          </cell>
          <cell r="D417">
            <v>105</v>
          </cell>
          <cell r="E417">
            <v>1</v>
          </cell>
          <cell r="F417">
            <v>1</v>
          </cell>
        </row>
        <row r="418">
          <cell r="A418">
            <v>47</v>
          </cell>
          <cell r="B418">
            <v>3</v>
          </cell>
          <cell r="C418">
            <v>1</v>
          </cell>
          <cell r="D418">
            <v>4861.6000000000004</v>
          </cell>
          <cell r="E418">
            <v>29</v>
          </cell>
          <cell r="F418">
            <v>29</v>
          </cell>
        </row>
        <row r="419">
          <cell r="A419">
            <v>47</v>
          </cell>
          <cell r="B419">
            <v>3</v>
          </cell>
          <cell r="C419">
            <v>3</v>
          </cell>
          <cell r="D419">
            <v>3138.8</v>
          </cell>
          <cell r="E419">
            <v>19</v>
          </cell>
          <cell r="F419">
            <v>19</v>
          </cell>
        </row>
        <row r="420">
          <cell r="A420">
            <v>47</v>
          </cell>
          <cell r="B420">
            <v>3</v>
          </cell>
          <cell r="C420">
            <v>4</v>
          </cell>
          <cell r="D420">
            <v>330.4</v>
          </cell>
          <cell r="E420">
            <v>2</v>
          </cell>
          <cell r="F420">
            <v>2</v>
          </cell>
        </row>
        <row r="421">
          <cell r="A421">
            <v>47</v>
          </cell>
          <cell r="B421">
            <v>3</v>
          </cell>
          <cell r="C421">
            <v>6</v>
          </cell>
          <cell r="D421">
            <v>165.2</v>
          </cell>
          <cell r="E421">
            <v>1</v>
          </cell>
          <cell r="F421">
            <v>1</v>
          </cell>
        </row>
        <row r="422">
          <cell r="A422">
            <v>47</v>
          </cell>
          <cell r="B422">
            <v>4</v>
          </cell>
          <cell r="C422">
            <v>1</v>
          </cell>
          <cell r="D422">
            <v>5276.8</v>
          </cell>
          <cell r="E422">
            <v>19</v>
          </cell>
          <cell r="F422">
            <v>19</v>
          </cell>
        </row>
        <row r="423">
          <cell r="A423">
            <v>47</v>
          </cell>
          <cell r="B423">
            <v>4</v>
          </cell>
          <cell r="C423">
            <v>3</v>
          </cell>
          <cell r="D423">
            <v>6052.8</v>
          </cell>
          <cell r="E423">
            <v>22</v>
          </cell>
          <cell r="F423">
            <v>22</v>
          </cell>
        </row>
        <row r="424">
          <cell r="A424">
            <v>47</v>
          </cell>
          <cell r="B424">
            <v>4</v>
          </cell>
          <cell r="C424">
            <v>4</v>
          </cell>
          <cell r="D424">
            <v>814.8</v>
          </cell>
          <cell r="E424">
            <v>3</v>
          </cell>
          <cell r="F424">
            <v>3</v>
          </cell>
        </row>
        <row r="425">
          <cell r="A425">
            <v>47</v>
          </cell>
          <cell r="B425">
            <v>4</v>
          </cell>
          <cell r="C425">
            <v>6</v>
          </cell>
          <cell r="D425">
            <v>271.60000000000002</v>
          </cell>
          <cell r="E425">
            <v>1</v>
          </cell>
          <cell r="F425">
            <v>1</v>
          </cell>
        </row>
        <row r="426">
          <cell r="A426">
            <v>47</v>
          </cell>
          <cell r="B426">
            <v>5</v>
          </cell>
          <cell r="C426">
            <v>1</v>
          </cell>
          <cell r="D426">
            <v>4714.3999999999996</v>
          </cell>
          <cell r="E426">
            <v>11</v>
          </cell>
          <cell r="F426">
            <v>11</v>
          </cell>
        </row>
        <row r="427">
          <cell r="A427">
            <v>47</v>
          </cell>
          <cell r="B427">
            <v>5</v>
          </cell>
          <cell r="C427">
            <v>3</v>
          </cell>
          <cell r="D427">
            <v>3976</v>
          </cell>
          <cell r="E427">
            <v>10</v>
          </cell>
          <cell r="F427">
            <v>10</v>
          </cell>
        </row>
        <row r="428">
          <cell r="A428">
            <v>47</v>
          </cell>
          <cell r="B428">
            <v>6</v>
          </cell>
          <cell r="C428">
            <v>1</v>
          </cell>
          <cell r="D428">
            <v>2163.4</v>
          </cell>
          <cell r="E428">
            <v>4</v>
          </cell>
          <cell r="F428">
            <v>4</v>
          </cell>
        </row>
        <row r="429">
          <cell r="A429">
            <v>47</v>
          </cell>
          <cell r="B429">
            <v>6</v>
          </cell>
          <cell r="C429">
            <v>3</v>
          </cell>
          <cell r="D429">
            <v>2163.4</v>
          </cell>
          <cell r="E429">
            <v>4</v>
          </cell>
          <cell r="F429">
            <v>4</v>
          </cell>
        </row>
        <row r="430">
          <cell r="A430">
            <v>47</v>
          </cell>
          <cell r="B430">
            <v>6</v>
          </cell>
          <cell r="C430">
            <v>4</v>
          </cell>
          <cell r="D430">
            <v>596.79999999999995</v>
          </cell>
          <cell r="E430">
            <v>1</v>
          </cell>
          <cell r="F430">
            <v>1</v>
          </cell>
        </row>
        <row r="431">
          <cell r="A431">
            <v>47</v>
          </cell>
          <cell r="B431">
            <v>7</v>
          </cell>
          <cell r="C431">
            <v>1</v>
          </cell>
          <cell r="D431">
            <v>649.6</v>
          </cell>
          <cell r="E431">
            <v>1</v>
          </cell>
          <cell r="F431">
            <v>1</v>
          </cell>
        </row>
        <row r="432">
          <cell r="A432">
            <v>47</v>
          </cell>
          <cell r="B432">
            <v>7</v>
          </cell>
          <cell r="C432">
            <v>3</v>
          </cell>
          <cell r="D432">
            <v>1392</v>
          </cell>
          <cell r="E432">
            <v>2</v>
          </cell>
          <cell r="F432">
            <v>2</v>
          </cell>
        </row>
        <row r="433">
          <cell r="A433">
            <v>47</v>
          </cell>
          <cell r="B433">
            <v>7</v>
          </cell>
          <cell r="C433">
            <v>4</v>
          </cell>
          <cell r="D433">
            <v>649.6</v>
          </cell>
          <cell r="E433">
            <v>1</v>
          </cell>
          <cell r="F433">
            <v>1</v>
          </cell>
        </row>
        <row r="434">
          <cell r="A434">
            <v>48</v>
          </cell>
          <cell r="B434">
            <v>1</v>
          </cell>
          <cell r="C434">
            <v>1</v>
          </cell>
          <cell r="D434">
            <v>546</v>
          </cell>
          <cell r="E434">
            <v>10</v>
          </cell>
          <cell r="F434">
            <v>10</v>
          </cell>
        </row>
        <row r="435">
          <cell r="A435">
            <v>48</v>
          </cell>
          <cell r="B435">
            <v>1</v>
          </cell>
          <cell r="C435">
            <v>2</v>
          </cell>
          <cell r="D435">
            <v>54.6</v>
          </cell>
          <cell r="E435">
            <v>1</v>
          </cell>
          <cell r="F435">
            <v>1</v>
          </cell>
        </row>
        <row r="436">
          <cell r="A436">
            <v>48</v>
          </cell>
          <cell r="B436">
            <v>1</v>
          </cell>
          <cell r="C436">
            <v>3</v>
          </cell>
          <cell r="D436">
            <v>616.20000000000005</v>
          </cell>
          <cell r="E436">
            <v>11</v>
          </cell>
          <cell r="F436">
            <v>11</v>
          </cell>
        </row>
        <row r="437">
          <cell r="A437">
            <v>48</v>
          </cell>
          <cell r="B437">
            <v>1</v>
          </cell>
          <cell r="C437">
            <v>6</v>
          </cell>
          <cell r="D437">
            <v>54.6</v>
          </cell>
          <cell r="E437">
            <v>1</v>
          </cell>
          <cell r="F437">
            <v>1</v>
          </cell>
        </row>
        <row r="438">
          <cell r="A438">
            <v>48</v>
          </cell>
          <cell r="B438">
            <v>2</v>
          </cell>
          <cell r="C438">
            <v>1</v>
          </cell>
          <cell r="D438">
            <v>960</v>
          </cell>
          <cell r="E438">
            <v>9</v>
          </cell>
          <cell r="F438">
            <v>9</v>
          </cell>
        </row>
        <row r="439">
          <cell r="A439">
            <v>48</v>
          </cell>
          <cell r="B439">
            <v>2</v>
          </cell>
          <cell r="C439">
            <v>3</v>
          </cell>
          <cell r="D439">
            <v>840</v>
          </cell>
          <cell r="E439">
            <v>8</v>
          </cell>
          <cell r="F439">
            <v>8</v>
          </cell>
        </row>
        <row r="440">
          <cell r="A440">
            <v>48</v>
          </cell>
          <cell r="B440">
            <v>2</v>
          </cell>
          <cell r="C440">
            <v>4</v>
          </cell>
          <cell r="D440">
            <v>105</v>
          </cell>
          <cell r="E440">
            <v>1</v>
          </cell>
          <cell r="F440">
            <v>1</v>
          </cell>
        </row>
        <row r="441">
          <cell r="A441">
            <v>48</v>
          </cell>
          <cell r="B441">
            <v>3</v>
          </cell>
          <cell r="C441">
            <v>1</v>
          </cell>
          <cell r="D441">
            <v>2336.4</v>
          </cell>
          <cell r="E441">
            <v>14</v>
          </cell>
          <cell r="F441">
            <v>14</v>
          </cell>
        </row>
        <row r="442">
          <cell r="A442">
            <v>48</v>
          </cell>
          <cell r="B442">
            <v>3</v>
          </cell>
          <cell r="C442">
            <v>3</v>
          </cell>
          <cell r="D442">
            <v>2383.6</v>
          </cell>
          <cell r="E442">
            <v>14</v>
          </cell>
          <cell r="F442">
            <v>14</v>
          </cell>
        </row>
        <row r="443">
          <cell r="A443">
            <v>48</v>
          </cell>
          <cell r="B443">
            <v>4</v>
          </cell>
          <cell r="C443">
            <v>1</v>
          </cell>
          <cell r="D443">
            <v>2832.4</v>
          </cell>
          <cell r="E443">
            <v>10</v>
          </cell>
          <cell r="F443">
            <v>10</v>
          </cell>
        </row>
        <row r="444">
          <cell r="A444">
            <v>48</v>
          </cell>
          <cell r="B444">
            <v>4</v>
          </cell>
          <cell r="C444">
            <v>2</v>
          </cell>
          <cell r="D444">
            <v>271.60000000000002</v>
          </cell>
          <cell r="E444">
            <v>1</v>
          </cell>
          <cell r="F444">
            <v>1</v>
          </cell>
        </row>
        <row r="445">
          <cell r="A445">
            <v>48</v>
          </cell>
          <cell r="B445">
            <v>4</v>
          </cell>
          <cell r="C445">
            <v>3</v>
          </cell>
          <cell r="D445">
            <v>2716</v>
          </cell>
          <cell r="E445">
            <v>10</v>
          </cell>
          <cell r="F445">
            <v>10</v>
          </cell>
        </row>
        <row r="446">
          <cell r="A446">
            <v>48</v>
          </cell>
          <cell r="B446">
            <v>5</v>
          </cell>
          <cell r="C446">
            <v>1</v>
          </cell>
          <cell r="D446">
            <v>6361.6</v>
          </cell>
          <cell r="E446">
            <v>15</v>
          </cell>
          <cell r="F446">
            <v>15</v>
          </cell>
        </row>
        <row r="447">
          <cell r="A447">
            <v>48</v>
          </cell>
          <cell r="B447">
            <v>5</v>
          </cell>
          <cell r="C447">
            <v>3</v>
          </cell>
          <cell r="D447">
            <v>3408</v>
          </cell>
          <cell r="E447">
            <v>8</v>
          </cell>
          <cell r="F447">
            <v>8</v>
          </cell>
        </row>
        <row r="448">
          <cell r="A448">
            <v>48</v>
          </cell>
          <cell r="B448">
            <v>5</v>
          </cell>
          <cell r="C448">
            <v>4</v>
          </cell>
          <cell r="D448">
            <v>852</v>
          </cell>
          <cell r="E448">
            <v>2</v>
          </cell>
          <cell r="F448">
            <v>2</v>
          </cell>
        </row>
        <row r="449">
          <cell r="A449">
            <v>48</v>
          </cell>
          <cell r="B449">
            <v>6</v>
          </cell>
          <cell r="C449">
            <v>1</v>
          </cell>
          <cell r="D449">
            <v>1044.4000000000001</v>
          </cell>
          <cell r="E449">
            <v>2</v>
          </cell>
          <cell r="F449">
            <v>2</v>
          </cell>
        </row>
        <row r="450">
          <cell r="A450">
            <v>48</v>
          </cell>
          <cell r="B450">
            <v>6</v>
          </cell>
          <cell r="C450">
            <v>3</v>
          </cell>
          <cell r="D450">
            <v>1044.4000000000001</v>
          </cell>
          <cell r="E450">
            <v>2</v>
          </cell>
          <cell r="F450">
            <v>2</v>
          </cell>
        </row>
        <row r="451">
          <cell r="A451">
            <v>48</v>
          </cell>
          <cell r="B451">
            <v>7</v>
          </cell>
          <cell r="C451">
            <v>1</v>
          </cell>
          <cell r="D451">
            <v>2134.4</v>
          </cell>
          <cell r="E451">
            <v>3</v>
          </cell>
          <cell r="F451">
            <v>3</v>
          </cell>
        </row>
        <row r="452">
          <cell r="A452">
            <v>49</v>
          </cell>
          <cell r="B452">
            <v>1</v>
          </cell>
          <cell r="C452">
            <v>1</v>
          </cell>
          <cell r="D452">
            <v>273</v>
          </cell>
          <cell r="E452">
            <v>5</v>
          </cell>
          <cell r="F452">
            <v>5</v>
          </cell>
        </row>
        <row r="453">
          <cell r="A453">
            <v>49</v>
          </cell>
          <cell r="B453">
            <v>1</v>
          </cell>
          <cell r="C453">
            <v>3</v>
          </cell>
          <cell r="D453">
            <v>553.79999999999995</v>
          </cell>
          <cell r="E453">
            <v>10</v>
          </cell>
          <cell r="F453">
            <v>10</v>
          </cell>
        </row>
        <row r="454">
          <cell r="A454">
            <v>49</v>
          </cell>
          <cell r="B454">
            <v>1</v>
          </cell>
          <cell r="C454">
            <v>4</v>
          </cell>
          <cell r="D454">
            <v>62.4</v>
          </cell>
          <cell r="E454">
            <v>1</v>
          </cell>
          <cell r="F454">
            <v>1</v>
          </cell>
        </row>
        <row r="455">
          <cell r="A455">
            <v>49</v>
          </cell>
          <cell r="B455">
            <v>1</v>
          </cell>
          <cell r="C455">
            <v>5</v>
          </cell>
          <cell r="D455">
            <v>54.6</v>
          </cell>
          <cell r="E455">
            <v>1</v>
          </cell>
          <cell r="F455">
            <v>1</v>
          </cell>
        </row>
        <row r="456">
          <cell r="A456">
            <v>49</v>
          </cell>
          <cell r="B456">
            <v>2</v>
          </cell>
          <cell r="C456">
            <v>1</v>
          </cell>
          <cell r="D456">
            <v>525</v>
          </cell>
          <cell r="E456">
            <v>5</v>
          </cell>
          <cell r="F456">
            <v>5</v>
          </cell>
        </row>
        <row r="457">
          <cell r="A457">
            <v>49</v>
          </cell>
          <cell r="B457">
            <v>2</v>
          </cell>
          <cell r="C457">
            <v>3</v>
          </cell>
          <cell r="D457">
            <v>630</v>
          </cell>
          <cell r="E457">
            <v>6</v>
          </cell>
          <cell r="F457">
            <v>6</v>
          </cell>
        </row>
        <row r="458">
          <cell r="A458">
            <v>49</v>
          </cell>
          <cell r="B458">
            <v>2</v>
          </cell>
          <cell r="C458">
            <v>4</v>
          </cell>
          <cell r="D458">
            <v>105</v>
          </cell>
          <cell r="E458">
            <v>1</v>
          </cell>
          <cell r="F458">
            <v>1</v>
          </cell>
        </row>
        <row r="459">
          <cell r="A459">
            <v>49</v>
          </cell>
          <cell r="B459">
            <v>3</v>
          </cell>
          <cell r="C459">
            <v>1</v>
          </cell>
          <cell r="D459">
            <v>1345.2</v>
          </cell>
          <cell r="E459">
            <v>8</v>
          </cell>
          <cell r="F459">
            <v>8</v>
          </cell>
        </row>
        <row r="460">
          <cell r="A460">
            <v>49</v>
          </cell>
          <cell r="B460">
            <v>3</v>
          </cell>
          <cell r="C460">
            <v>3</v>
          </cell>
          <cell r="D460">
            <v>1345.2</v>
          </cell>
          <cell r="E460">
            <v>8</v>
          </cell>
          <cell r="F460">
            <v>8</v>
          </cell>
        </row>
        <row r="461">
          <cell r="A461">
            <v>49</v>
          </cell>
          <cell r="B461">
            <v>4</v>
          </cell>
          <cell r="C461">
            <v>1</v>
          </cell>
          <cell r="D461">
            <v>1940</v>
          </cell>
          <cell r="E461">
            <v>7</v>
          </cell>
          <cell r="F461">
            <v>7</v>
          </cell>
        </row>
        <row r="462">
          <cell r="A462">
            <v>49</v>
          </cell>
          <cell r="B462">
            <v>4</v>
          </cell>
          <cell r="C462">
            <v>3</v>
          </cell>
          <cell r="D462">
            <v>1164</v>
          </cell>
          <cell r="E462">
            <v>4</v>
          </cell>
          <cell r="F462">
            <v>4</v>
          </cell>
        </row>
        <row r="463">
          <cell r="A463">
            <v>49</v>
          </cell>
          <cell r="B463">
            <v>5</v>
          </cell>
          <cell r="C463">
            <v>1</v>
          </cell>
          <cell r="D463">
            <v>1647.2</v>
          </cell>
          <cell r="E463">
            <v>4</v>
          </cell>
          <cell r="F463">
            <v>4</v>
          </cell>
        </row>
        <row r="464">
          <cell r="A464">
            <v>49</v>
          </cell>
          <cell r="B464">
            <v>5</v>
          </cell>
          <cell r="C464">
            <v>3</v>
          </cell>
          <cell r="D464">
            <v>2044.8</v>
          </cell>
          <cell r="E464">
            <v>5</v>
          </cell>
          <cell r="F464">
            <v>5</v>
          </cell>
        </row>
        <row r="465">
          <cell r="A465">
            <v>49</v>
          </cell>
          <cell r="B465">
            <v>6</v>
          </cell>
          <cell r="C465">
            <v>1</v>
          </cell>
          <cell r="D465">
            <v>1193.5999999999999</v>
          </cell>
          <cell r="E465">
            <v>2</v>
          </cell>
          <cell r="F465">
            <v>2</v>
          </cell>
        </row>
        <row r="466">
          <cell r="A466">
            <v>49</v>
          </cell>
          <cell r="B466">
            <v>6</v>
          </cell>
          <cell r="C466">
            <v>3</v>
          </cell>
          <cell r="D466">
            <v>522.20000000000005</v>
          </cell>
          <cell r="E466">
            <v>1</v>
          </cell>
          <cell r="F466">
            <v>1</v>
          </cell>
        </row>
        <row r="467">
          <cell r="A467">
            <v>49</v>
          </cell>
          <cell r="B467">
            <v>7</v>
          </cell>
          <cell r="C467">
            <v>1</v>
          </cell>
          <cell r="D467">
            <v>742.4</v>
          </cell>
          <cell r="E467">
            <v>1</v>
          </cell>
          <cell r="F467">
            <v>1</v>
          </cell>
        </row>
        <row r="468">
          <cell r="A468">
            <v>49</v>
          </cell>
          <cell r="B468">
            <v>7</v>
          </cell>
          <cell r="C468">
            <v>4</v>
          </cell>
          <cell r="D468">
            <v>649.6</v>
          </cell>
          <cell r="E468">
            <v>1</v>
          </cell>
          <cell r="F468">
            <v>1</v>
          </cell>
        </row>
        <row r="469">
          <cell r="A469">
            <v>50</v>
          </cell>
          <cell r="B469">
            <v>1</v>
          </cell>
          <cell r="C469">
            <v>1</v>
          </cell>
          <cell r="D469">
            <v>436.8</v>
          </cell>
          <cell r="E469">
            <v>8</v>
          </cell>
          <cell r="F469">
            <v>8</v>
          </cell>
        </row>
        <row r="470">
          <cell r="A470">
            <v>50</v>
          </cell>
          <cell r="B470">
            <v>1</v>
          </cell>
          <cell r="C470">
            <v>3</v>
          </cell>
          <cell r="D470">
            <v>382.2</v>
          </cell>
          <cell r="E470">
            <v>7</v>
          </cell>
          <cell r="F470">
            <v>7</v>
          </cell>
        </row>
        <row r="471">
          <cell r="A471">
            <v>50</v>
          </cell>
          <cell r="B471">
            <v>2</v>
          </cell>
          <cell r="C471">
            <v>1</v>
          </cell>
          <cell r="D471">
            <v>1050</v>
          </cell>
          <cell r="E471">
            <v>10</v>
          </cell>
          <cell r="F471">
            <v>10</v>
          </cell>
        </row>
        <row r="472">
          <cell r="A472">
            <v>50</v>
          </cell>
          <cell r="B472">
            <v>2</v>
          </cell>
          <cell r="C472">
            <v>3</v>
          </cell>
          <cell r="D472">
            <v>435</v>
          </cell>
          <cell r="E472">
            <v>4</v>
          </cell>
          <cell r="F472">
            <v>4</v>
          </cell>
        </row>
        <row r="473">
          <cell r="A473">
            <v>50</v>
          </cell>
          <cell r="B473">
            <v>2</v>
          </cell>
          <cell r="C473">
            <v>4</v>
          </cell>
          <cell r="D473">
            <v>105</v>
          </cell>
          <cell r="E473">
            <v>1</v>
          </cell>
          <cell r="F473">
            <v>1</v>
          </cell>
        </row>
        <row r="474">
          <cell r="A474">
            <v>50</v>
          </cell>
          <cell r="B474">
            <v>3</v>
          </cell>
          <cell r="C474">
            <v>1</v>
          </cell>
          <cell r="D474">
            <v>1864.4</v>
          </cell>
          <cell r="E474">
            <v>11</v>
          </cell>
          <cell r="F474">
            <v>11</v>
          </cell>
        </row>
        <row r="475">
          <cell r="A475">
            <v>50</v>
          </cell>
          <cell r="B475">
            <v>3</v>
          </cell>
          <cell r="C475">
            <v>2</v>
          </cell>
          <cell r="D475">
            <v>188.8</v>
          </cell>
          <cell r="E475">
            <v>1</v>
          </cell>
          <cell r="F475">
            <v>1</v>
          </cell>
        </row>
        <row r="476">
          <cell r="A476">
            <v>50</v>
          </cell>
          <cell r="B476">
            <v>3</v>
          </cell>
          <cell r="C476">
            <v>3</v>
          </cell>
          <cell r="D476">
            <v>1180</v>
          </cell>
          <cell r="E476">
            <v>7</v>
          </cell>
          <cell r="F476">
            <v>7</v>
          </cell>
        </row>
        <row r="477">
          <cell r="A477">
            <v>50</v>
          </cell>
          <cell r="B477">
            <v>4</v>
          </cell>
          <cell r="C477">
            <v>1</v>
          </cell>
          <cell r="D477">
            <v>3181.6</v>
          </cell>
          <cell r="E477">
            <v>11</v>
          </cell>
          <cell r="F477">
            <v>11</v>
          </cell>
        </row>
        <row r="478">
          <cell r="A478">
            <v>50</v>
          </cell>
          <cell r="B478">
            <v>4</v>
          </cell>
          <cell r="C478">
            <v>3</v>
          </cell>
          <cell r="D478">
            <v>2211.6</v>
          </cell>
          <cell r="E478">
            <v>8</v>
          </cell>
          <cell r="F478">
            <v>8</v>
          </cell>
        </row>
        <row r="479">
          <cell r="A479">
            <v>50</v>
          </cell>
          <cell r="B479">
            <v>4</v>
          </cell>
          <cell r="C479">
            <v>4</v>
          </cell>
          <cell r="D479">
            <v>543.20000000000005</v>
          </cell>
          <cell r="E479">
            <v>2</v>
          </cell>
          <cell r="F479">
            <v>2</v>
          </cell>
        </row>
        <row r="480">
          <cell r="A480">
            <v>50</v>
          </cell>
          <cell r="B480">
            <v>5</v>
          </cell>
          <cell r="C480">
            <v>1</v>
          </cell>
          <cell r="D480">
            <v>2896.8</v>
          </cell>
          <cell r="E480">
            <v>7</v>
          </cell>
          <cell r="F480">
            <v>7</v>
          </cell>
        </row>
        <row r="481">
          <cell r="A481">
            <v>50</v>
          </cell>
          <cell r="B481">
            <v>5</v>
          </cell>
          <cell r="C481">
            <v>3</v>
          </cell>
          <cell r="D481">
            <v>795.2</v>
          </cell>
          <cell r="E481">
            <v>2</v>
          </cell>
          <cell r="F481">
            <v>2</v>
          </cell>
        </row>
        <row r="482">
          <cell r="A482">
            <v>50</v>
          </cell>
          <cell r="B482">
            <v>5</v>
          </cell>
          <cell r="C482">
            <v>4</v>
          </cell>
          <cell r="D482">
            <v>397.6</v>
          </cell>
          <cell r="E482">
            <v>1</v>
          </cell>
          <cell r="F482">
            <v>1</v>
          </cell>
        </row>
        <row r="483">
          <cell r="A483">
            <v>50</v>
          </cell>
          <cell r="B483">
            <v>6</v>
          </cell>
          <cell r="C483">
            <v>1</v>
          </cell>
          <cell r="D483">
            <v>1566.6</v>
          </cell>
          <cell r="E483">
            <v>3</v>
          </cell>
          <cell r="F483">
            <v>3</v>
          </cell>
        </row>
        <row r="484">
          <cell r="A484">
            <v>50</v>
          </cell>
          <cell r="B484">
            <v>6</v>
          </cell>
          <cell r="C484">
            <v>3</v>
          </cell>
          <cell r="D484">
            <v>522.20000000000005</v>
          </cell>
          <cell r="E484">
            <v>1</v>
          </cell>
          <cell r="F484">
            <v>1</v>
          </cell>
        </row>
        <row r="485">
          <cell r="A485">
            <v>50</v>
          </cell>
          <cell r="B485">
            <v>7</v>
          </cell>
          <cell r="C485">
            <v>1</v>
          </cell>
          <cell r="D485">
            <v>1299.2</v>
          </cell>
          <cell r="E485">
            <v>2</v>
          </cell>
          <cell r="F485">
            <v>2</v>
          </cell>
        </row>
        <row r="486">
          <cell r="A486">
            <v>50</v>
          </cell>
          <cell r="B486">
            <v>7</v>
          </cell>
          <cell r="C486">
            <v>3</v>
          </cell>
          <cell r="D486">
            <v>649.6</v>
          </cell>
          <cell r="E486">
            <v>1</v>
          </cell>
          <cell r="F486">
            <v>1</v>
          </cell>
        </row>
        <row r="487">
          <cell r="A487">
            <v>51</v>
          </cell>
          <cell r="B487">
            <v>1</v>
          </cell>
          <cell r="C487">
            <v>1</v>
          </cell>
          <cell r="D487">
            <v>491.4</v>
          </cell>
          <cell r="E487">
            <v>9</v>
          </cell>
          <cell r="F487">
            <v>9</v>
          </cell>
        </row>
        <row r="488">
          <cell r="A488">
            <v>51</v>
          </cell>
          <cell r="B488">
            <v>1</v>
          </cell>
          <cell r="C488">
            <v>3</v>
          </cell>
          <cell r="D488">
            <v>499.2</v>
          </cell>
          <cell r="E488">
            <v>9</v>
          </cell>
          <cell r="F488">
            <v>9</v>
          </cell>
        </row>
        <row r="489">
          <cell r="A489">
            <v>51</v>
          </cell>
          <cell r="B489">
            <v>1</v>
          </cell>
          <cell r="C489">
            <v>5</v>
          </cell>
          <cell r="D489">
            <v>109.2</v>
          </cell>
          <cell r="E489">
            <v>2</v>
          </cell>
          <cell r="F489">
            <v>2</v>
          </cell>
        </row>
        <row r="490">
          <cell r="A490">
            <v>51</v>
          </cell>
          <cell r="B490">
            <v>2</v>
          </cell>
          <cell r="C490">
            <v>1</v>
          </cell>
          <cell r="D490">
            <v>990</v>
          </cell>
          <cell r="E490">
            <v>9</v>
          </cell>
          <cell r="F490">
            <v>9</v>
          </cell>
        </row>
        <row r="491">
          <cell r="A491">
            <v>51</v>
          </cell>
          <cell r="B491">
            <v>2</v>
          </cell>
          <cell r="C491">
            <v>2</v>
          </cell>
          <cell r="D491">
            <v>105</v>
          </cell>
          <cell r="E491">
            <v>1</v>
          </cell>
          <cell r="F491">
            <v>1</v>
          </cell>
        </row>
        <row r="492">
          <cell r="A492">
            <v>51</v>
          </cell>
          <cell r="B492">
            <v>2</v>
          </cell>
          <cell r="C492">
            <v>3</v>
          </cell>
          <cell r="D492">
            <v>420</v>
          </cell>
          <cell r="E492">
            <v>4</v>
          </cell>
          <cell r="F492">
            <v>4</v>
          </cell>
        </row>
        <row r="493">
          <cell r="A493">
            <v>51</v>
          </cell>
          <cell r="B493">
            <v>3</v>
          </cell>
          <cell r="C493">
            <v>1</v>
          </cell>
          <cell r="D493">
            <v>1864.4</v>
          </cell>
          <cell r="E493">
            <v>11</v>
          </cell>
          <cell r="F493">
            <v>11</v>
          </cell>
        </row>
        <row r="494">
          <cell r="A494">
            <v>51</v>
          </cell>
          <cell r="B494">
            <v>3</v>
          </cell>
          <cell r="C494">
            <v>3</v>
          </cell>
          <cell r="D494">
            <v>1840.8</v>
          </cell>
          <cell r="E494">
            <v>11</v>
          </cell>
          <cell r="F494">
            <v>11</v>
          </cell>
        </row>
        <row r="495">
          <cell r="A495">
            <v>51</v>
          </cell>
          <cell r="B495">
            <v>3</v>
          </cell>
          <cell r="C495">
            <v>5</v>
          </cell>
          <cell r="D495">
            <v>330.4</v>
          </cell>
          <cell r="E495">
            <v>2</v>
          </cell>
          <cell r="F495">
            <v>2</v>
          </cell>
        </row>
        <row r="496">
          <cell r="A496">
            <v>51</v>
          </cell>
          <cell r="B496">
            <v>3</v>
          </cell>
          <cell r="C496">
            <v>6</v>
          </cell>
          <cell r="D496">
            <v>330.4</v>
          </cell>
          <cell r="E496">
            <v>2</v>
          </cell>
          <cell r="F496">
            <v>2</v>
          </cell>
        </row>
        <row r="497">
          <cell r="A497">
            <v>51</v>
          </cell>
          <cell r="B497">
            <v>4</v>
          </cell>
          <cell r="C497">
            <v>1</v>
          </cell>
          <cell r="D497">
            <v>2754.8</v>
          </cell>
          <cell r="E497">
            <v>10</v>
          </cell>
          <cell r="F497">
            <v>10</v>
          </cell>
        </row>
        <row r="498">
          <cell r="A498">
            <v>51</v>
          </cell>
          <cell r="B498">
            <v>4</v>
          </cell>
          <cell r="C498">
            <v>3</v>
          </cell>
          <cell r="D498">
            <v>1746</v>
          </cell>
          <cell r="E498">
            <v>6</v>
          </cell>
          <cell r="F498">
            <v>6</v>
          </cell>
        </row>
        <row r="499">
          <cell r="A499">
            <v>51</v>
          </cell>
          <cell r="B499">
            <v>4</v>
          </cell>
          <cell r="C499">
            <v>5</v>
          </cell>
          <cell r="D499">
            <v>271.60000000000002</v>
          </cell>
          <cell r="E499">
            <v>1</v>
          </cell>
          <cell r="F499">
            <v>1</v>
          </cell>
        </row>
        <row r="500">
          <cell r="A500">
            <v>51</v>
          </cell>
          <cell r="B500">
            <v>5</v>
          </cell>
          <cell r="C500">
            <v>1</v>
          </cell>
          <cell r="D500">
            <v>4089.6</v>
          </cell>
          <cell r="E500">
            <v>10</v>
          </cell>
          <cell r="F500">
            <v>10</v>
          </cell>
        </row>
        <row r="501">
          <cell r="A501">
            <v>51</v>
          </cell>
          <cell r="B501">
            <v>5</v>
          </cell>
          <cell r="C501">
            <v>2</v>
          </cell>
          <cell r="D501">
            <v>454.4</v>
          </cell>
          <cell r="E501">
            <v>1</v>
          </cell>
          <cell r="F501">
            <v>1</v>
          </cell>
        </row>
        <row r="502">
          <cell r="A502">
            <v>51</v>
          </cell>
          <cell r="B502">
            <v>5</v>
          </cell>
          <cell r="C502">
            <v>3</v>
          </cell>
          <cell r="D502">
            <v>2101.6</v>
          </cell>
          <cell r="E502">
            <v>5</v>
          </cell>
          <cell r="F502">
            <v>5</v>
          </cell>
        </row>
        <row r="503">
          <cell r="A503">
            <v>51</v>
          </cell>
          <cell r="B503">
            <v>5</v>
          </cell>
          <cell r="C503">
            <v>5</v>
          </cell>
          <cell r="D503">
            <v>397.6</v>
          </cell>
          <cell r="E503">
            <v>1</v>
          </cell>
          <cell r="F503">
            <v>1</v>
          </cell>
        </row>
        <row r="504">
          <cell r="A504">
            <v>51</v>
          </cell>
          <cell r="B504">
            <v>6</v>
          </cell>
          <cell r="C504">
            <v>1</v>
          </cell>
          <cell r="D504">
            <v>1566.6</v>
          </cell>
          <cell r="E504">
            <v>3</v>
          </cell>
          <cell r="F504">
            <v>3</v>
          </cell>
        </row>
        <row r="505">
          <cell r="A505">
            <v>51</v>
          </cell>
          <cell r="B505">
            <v>6</v>
          </cell>
          <cell r="C505">
            <v>3</v>
          </cell>
          <cell r="D505">
            <v>596.79999999999995</v>
          </cell>
          <cell r="E505">
            <v>1</v>
          </cell>
          <cell r="F505">
            <v>1</v>
          </cell>
        </row>
        <row r="506">
          <cell r="A506">
            <v>51</v>
          </cell>
          <cell r="B506">
            <v>7</v>
          </cell>
          <cell r="C506">
            <v>1</v>
          </cell>
          <cell r="D506">
            <v>1299.2</v>
          </cell>
          <cell r="E506">
            <v>2</v>
          </cell>
          <cell r="F506">
            <v>2</v>
          </cell>
        </row>
        <row r="507">
          <cell r="A507">
            <v>51</v>
          </cell>
          <cell r="B507">
            <v>7</v>
          </cell>
          <cell r="C507">
            <v>3</v>
          </cell>
          <cell r="D507">
            <v>1299.2</v>
          </cell>
          <cell r="E507">
            <v>2</v>
          </cell>
          <cell r="F507">
            <v>2</v>
          </cell>
        </row>
        <row r="508">
          <cell r="A508">
            <v>53</v>
          </cell>
          <cell r="B508">
            <v>1</v>
          </cell>
          <cell r="C508">
            <v>1</v>
          </cell>
          <cell r="D508">
            <v>1708.2</v>
          </cell>
          <cell r="E508">
            <v>31</v>
          </cell>
          <cell r="F508">
            <v>31</v>
          </cell>
        </row>
        <row r="509">
          <cell r="A509">
            <v>53</v>
          </cell>
          <cell r="B509">
            <v>1</v>
          </cell>
          <cell r="C509">
            <v>2</v>
          </cell>
          <cell r="D509">
            <v>163.80000000000001</v>
          </cell>
          <cell r="E509">
            <v>3</v>
          </cell>
          <cell r="F509">
            <v>3</v>
          </cell>
        </row>
        <row r="510">
          <cell r="A510">
            <v>53</v>
          </cell>
          <cell r="B510">
            <v>1</v>
          </cell>
          <cell r="C510">
            <v>3</v>
          </cell>
          <cell r="D510">
            <v>2035.8</v>
          </cell>
          <cell r="E510">
            <v>36</v>
          </cell>
          <cell r="F510">
            <v>36</v>
          </cell>
        </row>
        <row r="511">
          <cell r="A511">
            <v>53</v>
          </cell>
          <cell r="B511">
            <v>1</v>
          </cell>
          <cell r="C511">
            <v>4</v>
          </cell>
          <cell r="D511">
            <v>163.80000000000001</v>
          </cell>
          <cell r="E511">
            <v>3</v>
          </cell>
          <cell r="F511">
            <v>3</v>
          </cell>
        </row>
        <row r="512">
          <cell r="A512">
            <v>53</v>
          </cell>
          <cell r="B512">
            <v>1</v>
          </cell>
          <cell r="C512">
            <v>5</v>
          </cell>
          <cell r="D512">
            <v>54.6</v>
          </cell>
          <cell r="E512">
            <v>1</v>
          </cell>
          <cell r="F512">
            <v>1</v>
          </cell>
        </row>
        <row r="513">
          <cell r="A513">
            <v>53</v>
          </cell>
          <cell r="B513">
            <v>1</v>
          </cell>
          <cell r="C513">
            <v>6</v>
          </cell>
          <cell r="D513">
            <v>54.6</v>
          </cell>
          <cell r="E513">
            <v>1</v>
          </cell>
          <cell r="F513">
            <v>1</v>
          </cell>
        </row>
        <row r="514">
          <cell r="A514">
            <v>53</v>
          </cell>
          <cell r="B514">
            <v>2</v>
          </cell>
          <cell r="C514">
            <v>1</v>
          </cell>
          <cell r="D514">
            <v>2115</v>
          </cell>
          <cell r="E514">
            <v>20</v>
          </cell>
          <cell r="F514">
            <v>20</v>
          </cell>
        </row>
        <row r="515">
          <cell r="A515">
            <v>53</v>
          </cell>
          <cell r="B515">
            <v>2</v>
          </cell>
          <cell r="C515">
            <v>3</v>
          </cell>
          <cell r="D515">
            <v>2130</v>
          </cell>
          <cell r="E515">
            <v>20</v>
          </cell>
          <cell r="F515">
            <v>20</v>
          </cell>
        </row>
        <row r="516">
          <cell r="A516">
            <v>53</v>
          </cell>
          <cell r="B516">
            <v>2</v>
          </cell>
          <cell r="C516">
            <v>4</v>
          </cell>
          <cell r="D516">
            <v>525</v>
          </cell>
          <cell r="E516">
            <v>5</v>
          </cell>
          <cell r="F516">
            <v>5</v>
          </cell>
        </row>
        <row r="517">
          <cell r="A517">
            <v>53</v>
          </cell>
          <cell r="B517">
            <v>3</v>
          </cell>
          <cell r="C517">
            <v>1</v>
          </cell>
          <cell r="D517">
            <v>2808.4</v>
          </cell>
          <cell r="E517">
            <v>17</v>
          </cell>
          <cell r="F517">
            <v>17</v>
          </cell>
        </row>
        <row r="518">
          <cell r="A518">
            <v>53</v>
          </cell>
          <cell r="B518">
            <v>3</v>
          </cell>
          <cell r="C518">
            <v>3</v>
          </cell>
          <cell r="D518">
            <v>3233.2</v>
          </cell>
          <cell r="E518">
            <v>19</v>
          </cell>
          <cell r="F518">
            <v>19</v>
          </cell>
        </row>
        <row r="519">
          <cell r="A519">
            <v>53</v>
          </cell>
          <cell r="B519">
            <v>3</v>
          </cell>
          <cell r="C519">
            <v>4</v>
          </cell>
          <cell r="D519">
            <v>330.4</v>
          </cell>
          <cell r="E519">
            <v>2</v>
          </cell>
          <cell r="F519">
            <v>2</v>
          </cell>
        </row>
        <row r="520">
          <cell r="A520">
            <v>53</v>
          </cell>
          <cell r="B520">
            <v>3</v>
          </cell>
          <cell r="C520">
            <v>6</v>
          </cell>
          <cell r="D520">
            <v>212.4</v>
          </cell>
          <cell r="E520">
            <v>1</v>
          </cell>
          <cell r="F520">
            <v>1</v>
          </cell>
        </row>
        <row r="521">
          <cell r="A521">
            <v>53</v>
          </cell>
          <cell r="B521">
            <v>4</v>
          </cell>
          <cell r="C521">
            <v>1</v>
          </cell>
          <cell r="D521">
            <v>1668.4</v>
          </cell>
          <cell r="E521">
            <v>6</v>
          </cell>
          <cell r="F521">
            <v>6</v>
          </cell>
        </row>
        <row r="522">
          <cell r="A522">
            <v>53</v>
          </cell>
          <cell r="B522">
            <v>4</v>
          </cell>
          <cell r="C522">
            <v>3</v>
          </cell>
          <cell r="D522">
            <v>3026.4</v>
          </cell>
          <cell r="E522">
            <v>11</v>
          </cell>
          <cell r="F522">
            <v>11</v>
          </cell>
        </row>
        <row r="523">
          <cell r="A523">
            <v>53</v>
          </cell>
          <cell r="B523">
            <v>4</v>
          </cell>
          <cell r="C523">
            <v>4</v>
          </cell>
          <cell r="D523">
            <v>2483.1999999999998</v>
          </cell>
          <cell r="E523">
            <v>9</v>
          </cell>
          <cell r="F523">
            <v>9</v>
          </cell>
        </row>
        <row r="524">
          <cell r="A524">
            <v>53</v>
          </cell>
          <cell r="B524">
            <v>5</v>
          </cell>
          <cell r="C524">
            <v>1</v>
          </cell>
          <cell r="D524">
            <v>2385.6</v>
          </cell>
          <cell r="E524">
            <v>6</v>
          </cell>
          <cell r="F524">
            <v>6</v>
          </cell>
        </row>
        <row r="525">
          <cell r="A525">
            <v>53</v>
          </cell>
          <cell r="B525">
            <v>5</v>
          </cell>
          <cell r="C525">
            <v>2</v>
          </cell>
          <cell r="D525">
            <v>397.6</v>
          </cell>
          <cell r="E525">
            <v>1</v>
          </cell>
          <cell r="F525">
            <v>1</v>
          </cell>
        </row>
        <row r="526">
          <cell r="A526">
            <v>53</v>
          </cell>
          <cell r="B526">
            <v>5</v>
          </cell>
          <cell r="C526">
            <v>3</v>
          </cell>
          <cell r="D526">
            <v>2442.4</v>
          </cell>
          <cell r="E526">
            <v>6</v>
          </cell>
          <cell r="F526">
            <v>6</v>
          </cell>
        </row>
        <row r="527">
          <cell r="A527">
            <v>53</v>
          </cell>
          <cell r="B527">
            <v>5</v>
          </cell>
          <cell r="C527">
            <v>4</v>
          </cell>
          <cell r="D527">
            <v>397.6</v>
          </cell>
          <cell r="E527">
            <v>1</v>
          </cell>
          <cell r="F527">
            <v>1</v>
          </cell>
        </row>
        <row r="528">
          <cell r="A528">
            <v>53</v>
          </cell>
          <cell r="B528">
            <v>6</v>
          </cell>
          <cell r="C528">
            <v>1</v>
          </cell>
          <cell r="D528">
            <v>1044.4000000000001</v>
          </cell>
          <cell r="E528">
            <v>2</v>
          </cell>
          <cell r="F528">
            <v>2</v>
          </cell>
        </row>
        <row r="529">
          <cell r="A529">
            <v>53</v>
          </cell>
          <cell r="B529">
            <v>6</v>
          </cell>
          <cell r="C529">
            <v>3</v>
          </cell>
          <cell r="D529">
            <v>522.20000000000005</v>
          </cell>
          <cell r="E529">
            <v>1</v>
          </cell>
          <cell r="F529">
            <v>1</v>
          </cell>
        </row>
        <row r="530">
          <cell r="A530">
            <v>53</v>
          </cell>
          <cell r="B530">
            <v>7</v>
          </cell>
          <cell r="C530">
            <v>1</v>
          </cell>
          <cell r="D530">
            <v>1484.8</v>
          </cell>
          <cell r="E530">
            <v>2</v>
          </cell>
          <cell r="F530">
            <v>2</v>
          </cell>
        </row>
        <row r="531">
          <cell r="A531">
            <v>53</v>
          </cell>
          <cell r="B531">
            <v>7</v>
          </cell>
          <cell r="C531">
            <v>4</v>
          </cell>
          <cell r="D531">
            <v>742.4</v>
          </cell>
          <cell r="E531">
            <v>1</v>
          </cell>
          <cell r="F531">
            <v>1</v>
          </cell>
        </row>
        <row r="532">
          <cell r="A532">
            <v>54</v>
          </cell>
          <cell r="B532">
            <v>1</v>
          </cell>
          <cell r="C532">
            <v>1</v>
          </cell>
          <cell r="D532">
            <v>1942.2</v>
          </cell>
          <cell r="E532">
            <v>35</v>
          </cell>
          <cell r="F532">
            <v>35</v>
          </cell>
        </row>
        <row r="533">
          <cell r="A533">
            <v>54</v>
          </cell>
          <cell r="B533">
            <v>1</v>
          </cell>
          <cell r="C533">
            <v>2</v>
          </cell>
          <cell r="D533">
            <v>171.6</v>
          </cell>
          <cell r="E533">
            <v>3</v>
          </cell>
          <cell r="F533">
            <v>3</v>
          </cell>
        </row>
        <row r="534">
          <cell r="A534">
            <v>54</v>
          </cell>
          <cell r="B534">
            <v>1</v>
          </cell>
          <cell r="C534">
            <v>3</v>
          </cell>
          <cell r="D534">
            <v>3237</v>
          </cell>
          <cell r="E534">
            <v>59</v>
          </cell>
          <cell r="F534">
            <v>59</v>
          </cell>
        </row>
        <row r="535">
          <cell r="A535">
            <v>54</v>
          </cell>
          <cell r="B535">
            <v>1</v>
          </cell>
          <cell r="C535">
            <v>4</v>
          </cell>
          <cell r="D535">
            <v>327.60000000000002</v>
          </cell>
          <cell r="E535">
            <v>6</v>
          </cell>
          <cell r="F535">
            <v>6</v>
          </cell>
        </row>
        <row r="536">
          <cell r="A536">
            <v>54</v>
          </cell>
          <cell r="B536">
            <v>1</v>
          </cell>
          <cell r="C536">
            <v>5</v>
          </cell>
          <cell r="D536">
            <v>62.4</v>
          </cell>
          <cell r="E536">
            <v>1</v>
          </cell>
          <cell r="F536">
            <v>1</v>
          </cell>
        </row>
        <row r="537">
          <cell r="A537">
            <v>54</v>
          </cell>
          <cell r="B537">
            <v>1</v>
          </cell>
          <cell r="C537">
            <v>6</v>
          </cell>
          <cell r="D537">
            <v>54.6</v>
          </cell>
          <cell r="E537">
            <v>1</v>
          </cell>
          <cell r="F537">
            <v>1</v>
          </cell>
        </row>
        <row r="538">
          <cell r="A538">
            <v>54</v>
          </cell>
          <cell r="B538">
            <v>2</v>
          </cell>
          <cell r="C538">
            <v>1</v>
          </cell>
          <cell r="D538">
            <v>2625</v>
          </cell>
          <cell r="E538">
            <v>24</v>
          </cell>
          <cell r="F538">
            <v>24</v>
          </cell>
        </row>
        <row r="539">
          <cell r="A539">
            <v>54</v>
          </cell>
          <cell r="B539">
            <v>2</v>
          </cell>
          <cell r="C539">
            <v>2</v>
          </cell>
          <cell r="D539">
            <v>105</v>
          </cell>
          <cell r="E539">
            <v>1</v>
          </cell>
          <cell r="F539">
            <v>1</v>
          </cell>
        </row>
        <row r="540">
          <cell r="A540">
            <v>54</v>
          </cell>
          <cell r="B540">
            <v>2</v>
          </cell>
          <cell r="C540">
            <v>3</v>
          </cell>
          <cell r="D540">
            <v>3150</v>
          </cell>
          <cell r="E540">
            <v>29</v>
          </cell>
          <cell r="F540">
            <v>29</v>
          </cell>
        </row>
        <row r="541">
          <cell r="A541">
            <v>54</v>
          </cell>
          <cell r="B541">
            <v>2</v>
          </cell>
          <cell r="C541">
            <v>4</v>
          </cell>
          <cell r="D541">
            <v>525</v>
          </cell>
          <cell r="E541">
            <v>5</v>
          </cell>
          <cell r="F541">
            <v>5</v>
          </cell>
        </row>
        <row r="542">
          <cell r="A542">
            <v>54</v>
          </cell>
          <cell r="B542">
            <v>3</v>
          </cell>
          <cell r="C542">
            <v>1</v>
          </cell>
          <cell r="D542">
            <v>3327.6</v>
          </cell>
          <cell r="E542">
            <v>20</v>
          </cell>
          <cell r="F542">
            <v>20</v>
          </cell>
        </row>
        <row r="543">
          <cell r="A543">
            <v>54</v>
          </cell>
          <cell r="B543">
            <v>3</v>
          </cell>
          <cell r="C543">
            <v>2</v>
          </cell>
          <cell r="D543">
            <v>330.4</v>
          </cell>
          <cell r="E543">
            <v>2</v>
          </cell>
          <cell r="F543">
            <v>2</v>
          </cell>
        </row>
        <row r="544">
          <cell r="A544">
            <v>54</v>
          </cell>
          <cell r="B544">
            <v>3</v>
          </cell>
          <cell r="C544">
            <v>3</v>
          </cell>
          <cell r="D544">
            <v>4248</v>
          </cell>
          <cell r="E544">
            <v>24</v>
          </cell>
          <cell r="F544">
            <v>24</v>
          </cell>
        </row>
        <row r="545">
          <cell r="A545">
            <v>54</v>
          </cell>
          <cell r="B545">
            <v>3</v>
          </cell>
          <cell r="C545">
            <v>4</v>
          </cell>
          <cell r="D545">
            <v>1038.4000000000001</v>
          </cell>
          <cell r="E545">
            <v>6</v>
          </cell>
          <cell r="F545">
            <v>6</v>
          </cell>
        </row>
        <row r="546">
          <cell r="A546">
            <v>54</v>
          </cell>
          <cell r="B546">
            <v>4</v>
          </cell>
          <cell r="C546">
            <v>1</v>
          </cell>
          <cell r="D546">
            <v>5470.8</v>
          </cell>
          <cell r="E546">
            <v>20</v>
          </cell>
          <cell r="F546">
            <v>20</v>
          </cell>
        </row>
        <row r="547">
          <cell r="A547">
            <v>54</v>
          </cell>
          <cell r="B547">
            <v>4</v>
          </cell>
          <cell r="C547">
            <v>3</v>
          </cell>
          <cell r="D547">
            <v>5315.6</v>
          </cell>
          <cell r="E547">
            <v>19</v>
          </cell>
          <cell r="F547">
            <v>19</v>
          </cell>
        </row>
        <row r="548">
          <cell r="A548">
            <v>54</v>
          </cell>
          <cell r="B548">
            <v>4</v>
          </cell>
          <cell r="C548">
            <v>4</v>
          </cell>
          <cell r="D548">
            <v>1125.2</v>
          </cell>
          <cell r="E548">
            <v>4</v>
          </cell>
          <cell r="F548">
            <v>4</v>
          </cell>
        </row>
        <row r="549">
          <cell r="A549">
            <v>54</v>
          </cell>
          <cell r="B549">
            <v>5</v>
          </cell>
          <cell r="C549">
            <v>1</v>
          </cell>
          <cell r="D549">
            <v>5225.6000000000004</v>
          </cell>
          <cell r="E549">
            <v>13</v>
          </cell>
          <cell r="F549">
            <v>13</v>
          </cell>
        </row>
        <row r="550">
          <cell r="A550">
            <v>54</v>
          </cell>
          <cell r="B550">
            <v>5</v>
          </cell>
          <cell r="C550">
            <v>3</v>
          </cell>
          <cell r="D550">
            <v>4089.6</v>
          </cell>
          <cell r="E550">
            <v>10</v>
          </cell>
          <cell r="F550">
            <v>10</v>
          </cell>
        </row>
        <row r="551">
          <cell r="A551">
            <v>54</v>
          </cell>
          <cell r="B551">
            <v>5</v>
          </cell>
          <cell r="C551">
            <v>4</v>
          </cell>
          <cell r="D551">
            <v>397.6</v>
          </cell>
          <cell r="E551">
            <v>1</v>
          </cell>
          <cell r="F551">
            <v>1</v>
          </cell>
        </row>
        <row r="552">
          <cell r="A552">
            <v>54</v>
          </cell>
          <cell r="B552">
            <v>6</v>
          </cell>
          <cell r="C552">
            <v>1</v>
          </cell>
          <cell r="D552">
            <v>1566.6</v>
          </cell>
          <cell r="E552">
            <v>3</v>
          </cell>
          <cell r="F552">
            <v>3</v>
          </cell>
        </row>
        <row r="553">
          <cell r="A553">
            <v>54</v>
          </cell>
          <cell r="B553">
            <v>6</v>
          </cell>
          <cell r="C553">
            <v>3</v>
          </cell>
          <cell r="D553">
            <v>1119</v>
          </cell>
          <cell r="E553">
            <v>2</v>
          </cell>
          <cell r="F553">
            <v>2</v>
          </cell>
        </row>
        <row r="554">
          <cell r="A554">
            <v>54</v>
          </cell>
          <cell r="B554">
            <v>7</v>
          </cell>
          <cell r="C554">
            <v>1</v>
          </cell>
          <cell r="D554">
            <v>1948.8</v>
          </cell>
          <cell r="E554">
            <v>3</v>
          </cell>
          <cell r="F554">
            <v>3</v>
          </cell>
        </row>
        <row r="555">
          <cell r="A555">
            <v>54</v>
          </cell>
          <cell r="B555">
            <v>7</v>
          </cell>
          <cell r="C555">
            <v>2</v>
          </cell>
          <cell r="D555">
            <v>649.6</v>
          </cell>
          <cell r="E555">
            <v>1</v>
          </cell>
          <cell r="F555">
            <v>1</v>
          </cell>
        </row>
        <row r="556">
          <cell r="A556">
            <v>54</v>
          </cell>
          <cell r="B556">
            <v>7</v>
          </cell>
          <cell r="C556">
            <v>3</v>
          </cell>
          <cell r="D556">
            <v>1299.2</v>
          </cell>
          <cell r="E556">
            <v>2</v>
          </cell>
          <cell r="F556">
            <v>2</v>
          </cell>
        </row>
        <row r="557">
          <cell r="A557">
            <v>55</v>
          </cell>
          <cell r="B557">
            <v>1</v>
          </cell>
          <cell r="C557">
            <v>1</v>
          </cell>
          <cell r="D557">
            <v>1216.8</v>
          </cell>
          <cell r="E557">
            <v>22</v>
          </cell>
          <cell r="F557">
            <v>22</v>
          </cell>
        </row>
        <row r="558">
          <cell r="A558">
            <v>55</v>
          </cell>
          <cell r="B558">
            <v>1</v>
          </cell>
          <cell r="C558">
            <v>2</v>
          </cell>
          <cell r="D558">
            <v>109.2</v>
          </cell>
          <cell r="E558">
            <v>2</v>
          </cell>
          <cell r="F558">
            <v>2</v>
          </cell>
        </row>
        <row r="559">
          <cell r="A559">
            <v>55</v>
          </cell>
          <cell r="B559">
            <v>1</v>
          </cell>
          <cell r="C559">
            <v>3</v>
          </cell>
          <cell r="D559">
            <v>1981.2</v>
          </cell>
          <cell r="E559">
            <v>36</v>
          </cell>
          <cell r="F559">
            <v>36</v>
          </cell>
        </row>
        <row r="560">
          <cell r="A560">
            <v>55</v>
          </cell>
          <cell r="B560">
            <v>1</v>
          </cell>
          <cell r="C560">
            <v>4</v>
          </cell>
          <cell r="D560">
            <v>54.6</v>
          </cell>
          <cell r="E560">
            <v>1</v>
          </cell>
          <cell r="F560">
            <v>1</v>
          </cell>
        </row>
        <row r="561">
          <cell r="A561">
            <v>55</v>
          </cell>
          <cell r="B561">
            <v>2</v>
          </cell>
          <cell r="C561">
            <v>1</v>
          </cell>
          <cell r="D561">
            <v>1365</v>
          </cell>
          <cell r="E561">
            <v>13</v>
          </cell>
          <cell r="F561">
            <v>13</v>
          </cell>
        </row>
        <row r="562">
          <cell r="A562">
            <v>55</v>
          </cell>
          <cell r="B562">
            <v>2</v>
          </cell>
          <cell r="C562">
            <v>3</v>
          </cell>
          <cell r="D562">
            <v>2025</v>
          </cell>
          <cell r="E562">
            <v>19</v>
          </cell>
          <cell r="F562">
            <v>19</v>
          </cell>
        </row>
        <row r="563">
          <cell r="A563">
            <v>55</v>
          </cell>
          <cell r="B563">
            <v>2</v>
          </cell>
          <cell r="C563">
            <v>4</v>
          </cell>
          <cell r="D563">
            <v>420</v>
          </cell>
          <cell r="E563">
            <v>4</v>
          </cell>
          <cell r="F563">
            <v>4</v>
          </cell>
        </row>
        <row r="564">
          <cell r="A564">
            <v>55</v>
          </cell>
          <cell r="B564">
            <v>3</v>
          </cell>
          <cell r="C564">
            <v>1</v>
          </cell>
          <cell r="D564">
            <v>1652</v>
          </cell>
          <cell r="E564">
            <v>10</v>
          </cell>
          <cell r="F564">
            <v>10</v>
          </cell>
        </row>
        <row r="565">
          <cell r="A565">
            <v>55</v>
          </cell>
          <cell r="B565">
            <v>3</v>
          </cell>
          <cell r="C565">
            <v>3</v>
          </cell>
          <cell r="D565">
            <v>1510.4</v>
          </cell>
          <cell r="E565">
            <v>9</v>
          </cell>
          <cell r="F565">
            <v>9</v>
          </cell>
        </row>
        <row r="566">
          <cell r="A566">
            <v>55</v>
          </cell>
          <cell r="B566">
            <v>3</v>
          </cell>
          <cell r="C566">
            <v>4</v>
          </cell>
          <cell r="D566">
            <v>165.2</v>
          </cell>
          <cell r="E566">
            <v>1</v>
          </cell>
          <cell r="F566">
            <v>1</v>
          </cell>
        </row>
        <row r="567">
          <cell r="A567">
            <v>55</v>
          </cell>
          <cell r="B567">
            <v>3</v>
          </cell>
          <cell r="C567">
            <v>6</v>
          </cell>
          <cell r="D567">
            <v>165.2</v>
          </cell>
          <cell r="E567">
            <v>1</v>
          </cell>
          <cell r="F567">
            <v>1</v>
          </cell>
        </row>
        <row r="568">
          <cell r="A568">
            <v>55</v>
          </cell>
          <cell r="B568">
            <v>4</v>
          </cell>
          <cell r="C568">
            <v>1</v>
          </cell>
          <cell r="D568">
            <v>1086.4000000000001</v>
          </cell>
          <cell r="E568">
            <v>4</v>
          </cell>
          <cell r="F568">
            <v>4</v>
          </cell>
        </row>
        <row r="569">
          <cell r="A569">
            <v>55</v>
          </cell>
          <cell r="B569">
            <v>4</v>
          </cell>
          <cell r="C569">
            <v>3</v>
          </cell>
          <cell r="D569">
            <v>2560.8000000000002</v>
          </cell>
          <cell r="E569">
            <v>9</v>
          </cell>
          <cell r="F569">
            <v>9</v>
          </cell>
        </row>
        <row r="570">
          <cell r="A570">
            <v>55</v>
          </cell>
          <cell r="B570">
            <v>5</v>
          </cell>
          <cell r="C570">
            <v>1</v>
          </cell>
          <cell r="D570">
            <v>2385.6</v>
          </cell>
          <cell r="E570">
            <v>6</v>
          </cell>
          <cell r="F570">
            <v>6</v>
          </cell>
        </row>
        <row r="571">
          <cell r="A571">
            <v>55</v>
          </cell>
          <cell r="B571">
            <v>5</v>
          </cell>
          <cell r="C571">
            <v>3</v>
          </cell>
          <cell r="D571">
            <v>1590.4</v>
          </cell>
          <cell r="E571">
            <v>4</v>
          </cell>
          <cell r="F571">
            <v>4</v>
          </cell>
        </row>
        <row r="572">
          <cell r="A572">
            <v>55</v>
          </cell>
          <cell r="B572">
            <v>5</v>
          </cell>
          <cell r="C572">
            <v>4</v>
          </cell>
          <cell r="D572">
            <v>795.2</v>
          </cell>
          <cell r="E572">
            <v>2</v>
          </cell>
          <cell r="F572">
            <v>2</v>
          </cell>
        </row>
        <row r="573">
          <cell r="A573">
            <v>55</v>
          </cell>
          <cell r="B573">
            <v>5</v>
          </cell>
          <cell r="C573">
            <v>6</v>
          </cell>
          <cell r="D573">
            <v>397.6</v>
          </cell>
          <cell r="E573">
            <v>1</v>
          </cell>
          <cell r="F573">
            <v>1</v>
          </cell>
        </row>
        <row r="574">
          <cell r="A574">
            <v>55</v>
          </cell>
          <cell r="B574">
            <v>6</v>
          </cell>
          <cell r="C574">
            <v>1</v>
          </cell>
          <cell r="D574">
            <v>1044.4000000000001</v>
          </cell>
          <cell r="E574">
            <v>2</v>
          </cell>
          <cell r="F574">
            <v>2</v>
          </cell>
        </row>
        <row r="575">
          <cell r="A575">
            <v>55</v>
          </cell>
          <cell r="B575">
            <v>6</v>
          </cell>
          <cell r="C575">
            <v>3</v>
          </cell>
          <cell r="D575">
            <v>522.20000000000005</v>
          </cell>
          <cell r="E575">
            <v>1</v>
          </cell>
          <cell r="F575">
            <v>1</v>
          </cell>
        </row>
        <row r="576">
          <cell r="A576">
            <v>55</v>
          </cell>
          <cell r="B576">
            <v>6</v>
          </cell>
          <cell r="C576">
            <v>4</v>
          </cell>
          <cell r="D576">
            <v>522.20000000000005</v>
          </cell>
          <cell r="E576">
            <v>1</v>
          </cell>
          <cell r="F576">
            <v>1</v>
          </cell>
        </row>
        <row r="577">
          <cell r="A577">
            <v>55</v>
          </cell>
          <cell r="B577">
            <v>7</v>
          </cell>
          <cell r="C577">
            <v>3</v>
          </cell>
          <cell r="D577">
            <v>649.6</v>
          </cell>
          <cell r="E577">
            <v>1</v>
          </cell>
          <cell r="F577">
            <v>1</v>
          </cell>
        </row>
        <row r="578">
          <cell r="A578">
            <v>56</v>
          </cell>
          <cell r="B578">
            <v>1</v>
          </cell>
          <cell r="C578">
            <v>1</v>
          </cell>
          <cell r="D578">
            <v>1209</v>
          </cell>
          <cell r="E578">
            <v>22</v>
          </cell>
          <cell r="F578">
            <v>22</v>
          </cell>
        </row>
        <row r="579">
          <cell r="A579">
            <v>56</v>
          </cell>
          <cell r="B579">
            <v>1</v>
          </cell>
          <cell r="C579">
            <v>2</v>
          </cell>
          <cell r="D579">
            <v>109.2</v>
          </cell>
          <cell r="E579">
            <v>2</v>
          </cell>
          <cell r="F579">
            <v>2</v>
          </cell>
        </row>
        <row r="580">
          <cell r="A580">
            <v>56</v>
          </cell>
          <cell r="B580">
            <v>1</v>
          </cell>
          <cell r="C580">
            <v>3</v>
          </cell>
          <cell r="D580">
            <v>2308.8000000000002</v>
          </cell>
          <cell r="E580">
            <v>42</v>
          </cell>
          <cell r="F580">
            <v>42</v>
          </cell>
        </row>
        <row r="581">
          <cell r="A581">
            <v>56</v>
          </cell>
          <cell r="B581">
            <v>1</v>
          </cell>
          <cell r="C581">
            <v>4</v>
          </cell>
          <cell r="D581">
            <v>163.80000000000001</v>
          </cell>
          <cell r="E581">
            <v>3</v>
          </cell>
          <cell r="F581">
            <v>3</v>
          </cell>
        </row>
        <row r="582">
          <cell r="A582">
            <v>56</v>
          </cell>
          <cell r="B582">
            <v>1</v>
          </cell>
          <cell r="C582">
            <v>5</v>
          </cell>
          <cell r="D582">
            <v>109.2</v>
          </cell>
          <cell r="E582">
            <v>2</v>
          </cell>
          <cell r="F582">
            <v>2</v>
          </cell>
        </row>
        <row r="583">
          <cell r="A583">
            <v>56</v>
          </cell>
          <cell r="B583">
            <v>2</v>
          </cell>
          <cell r="C583">
            <v>1</v>
          </cell>
          <cell r="D583">
            <v>2220</v>
          </cell>
          <cell r="E583">
            <v>21</v>
          </cell>
          <cell r="F583">
            <v>21</v>
          </cell>
        </row>
        <row r="584">
          <cell r="A584">
            <v>56</v>
          </cell>
          <cell r="B584">
            <v>2</v>
          </cell>
          <cell r="C584">
            <v>2</v>
          </cell>
          <cell r="D584">
            <v>210</v>
          </cell>
          <cell r="E584">
            <v>2</v>
          </cell>
          <cell r="F584">
            <v>2</v>
          </cell>
        </row>
        <row r="585">
          <cell r="A585">
            <v>56</v>
          </cell>
          <cell r="B585">
            <v>2</v>
          </cell>
          <cell r="C585">
            <v>3</v>
          </cell>
          <cell r="D585">
            <v>2640</v>
          </cell>
          <cell r="E585">
            <v>25</v>
          </cell>
          <cell r="F585">
            <v>25</v>
          </cell>
        </row>
        <row r="586">
          <cell r="A586">
            <v>56</v>
          </cell>
          <cell r="B586">
            <v>2</v>
          </cell>
          <cell r="C586">
            <v>4</v>
          </cell>
          <cell r="D586">
            <v>225</v>
          </cell>
          <cell r="E586">
            <v>2</v>
          </cell>
          <cell r="F586">
            <v>2</v>
          </cell>
        </row>
        <row r="587">
          <cell r="A587">
            <v>56</v>
          </cell>
          <cell r="B587">
            <v>2</v>
          </cell>
          <cell r="C587">
            <v>5</v>
          </cell>
          <cell r="D587">
            <v>210</v>
          </cell>
          <cell r="E587">
            <v>2</v>
          </cell>
          <cell r="F587">
            <v>2</v>
          </cell>
        </row>
        <row r="588">
          <cell r="A588">
            <v>56</v>
          </cell>
          <cell r="B588">
            <v>3</v>
          </cell>
          <cell r="C588">
            <v>1</v>
          </cell>
          <cell r="D588">
            <v>1486.8</v>
          </cell>
          <cell r="E588">
            <v>9</v>
          </cell>
          <cell r="F588">
            <v>9</v>
          </cell>
        </row>
        <row r="589">
          <cell r="A589">
            <v>56</v>
          </cell>
          <cell r="B589">
            <v>3</v>
          </cell>
          <cell r="C589">
            <v>3</v>
          </cell>
          <cell r="D589">
            <v>4649.2</v>
          </cell>
          <cell r="E589">
            <v>28</v>
          </cell>
          <cell r="F589">
            <v>28</v>
          </cell>
        </row>
        <row r="590">
          <cell r="A590">
            <v>56</v>
          </cell>
          <cell r="B590">
            <v>3</v>
          </cell>
          <cell r="C590">
            <v>4</v>
          </cell>
          <cell r="D590">
            <v>165.2</v>
          </cell>
          <cell r="E590">
            <v>1</v>
          </cell>
          <cell r="F590">
            <v>1</v>
          </cell>
        </row>
        <row r="591">
          <cell r="A591">
            <v>56</v>
          </cell>
          <cell r="B591">
            <v>4</v>
          </cell>
          <cell r="C591">
            <v>1</v>
          </cell>
          <cell r="D591">
            <v>3375.6</v>
          </cell>
          <cell r="E591">
            <v>12</v>
          </cell>
          <cell r="F591">
            <v>12</v>
          </cell>
        </row>
        <row r="592">
          <cell r="A592">
            <v>56</v>
          </cell>
          <cell r="B592">
            <v>4</v>
          </cell>
          <cell r="C592">
            <v>3</v>
          </cell>
          <cell r="D592">
            <v>3375.6</v>
          </cell>
          <cell r="E592">
            <v>12</v>
          </cell>
          <cell r="F592">
            <v>12</v>
          </cell>
        </row>
        <row r="593">
          <cell r="A593">
            <v>56</v>
          </cell>
          <cell r="B593">
            <v>4</v>
          </cell>
          <cell r="C593">
            <v>5</v>
          </cell>
          <cell r="D593">
            <v>271.60000000000002</v>
          </cell>
          <cell r="E593">
            <v>1</v>
          </cell>
          <cell r="F593">
            <v>1</v>
          </cell>
        </row>
        <row r="594">
          <cell r="A594">
            <v>56</v>
          </cell>
          <cell r="B594">
            <v>5</v>
          </cell>
          <cell r="C594">
            <v>1</v>
          </cell>
          <cell r="D594">
            <v>2840</v>
          </cell>
          <cell r="E594">
            <v>7</v>
          </cell>
          <cell r="F594">
            <v>7</v>
          </cell>
        </row>
        <row r="595">
          <cell r="A595">
            <v>56</v>
          </cell>
          <cell r="B595">
            <v>5</v>
          </cell>
          <cell r="C595">
            <v>2</v>
          </cell>
          <cell r="D595">
            <v>454.4</v>
          </cell>
          <cell r="E595">
            <v>1</v>
          </cell>
          <cell r="F595">
            <v>1</v>
          </cell>
        </row>
        <row r="596">
          <cell r="A596">
            <v>56</v>
          </cell>
          <cell r="B596">
            <v>5</v>
          </cell>
          <cell r="C596">
            <v>3</v>
          </cell>
          <cell r="D596">
            <v>3692</v>
          </cell>
          <cell r="E596">
            <v>9</v>
          </cell>
          <cell r="F596">
            <v>9</v>
          </cell>
        </row>
        <row r="597">
          <cell r="A597">
            <v>56</v>
          </cell>
          <cell r="B597">
            <v>5</v>
          </cell>
          <cell r="C597">
            <v>4</v>
          </cell>
          <cell r="D597">
            <v>397.6</v>
          </cell>
          <cell r="E597">
            <v>1</v>
          </cell>
          <cell r="F597">
            <v>1</v>
          </cell>
        </row>
        <row r="598">
          <cell r="A598">
            <v>56</v>
          </cell>
          <cell r="B598">
            <v>6</v>
          </cell>
          <cell r="C598">
            <v>1</v>
          </cell>
          <cell r="D598">
            <v>3879.2</v>
          </cell>
          <cell r="E598">
            <v>7</v>
          </cell>
          <cell r="F598">
            <v>7</v>
          </cell>
        </row>
        <row r="599">
          <cell r="A599">
            <v>56</v>
          </cell>
          <cell r="B599">
            <v>6</v>
          </cell>
          <cell r="C599">
            <v>3</v>
          </cell>
          <cell r="D599">
            <v>1044.4000000000001</v>
          </cell>
          <cell r="E599">
            <v>2</v>
          </cell>
          <cell r="F599">
            <v>2</v>
          </cell>
        </row>
        <row r="600">
          <cell r="A600">
            <v>56</v>
          </cell>
          <cell r="B600">
            <v>7</v>
          </cell>
          <cell r="C600">
            <v>1</v>
          </cell>
          <cell r="D600">
            <v>2598.4</v>
          </cell>
          <cell r="E600">
            <v>4</v>
          </cell>
          <cell r="F600">
            <v>4</v>
          </cell>
        </row>
        <row r="601">
          <cell r="A601">
            <v>56</v>
          </cell>
          <cell r="B601">
            <v>7</v>
          </cell>
          <cell r="C601">
            <v>3</v>
          </cell>
          <cell r="D601">
            <v>1299.2</v>
          </cell>
          <cell r="E601">
            <v>2</v>
          </cell>
          <cell r="F601">
            <v>2</v>
          </cell>
        </row>
        <row r="602">
          <cell r="A602">
            <v>63</v>
          </cell>
          <cell r="B602">
            <v>1</v>
          </cell>
          <cell r="C602">
            <v>1</v>
          </cell>
          <cell r="D602">
            <v>1755</v>
          </cell>
          <cell r="E602">
            <v>32</v>
          </cell>
          <cell r="F602">
            <v>32</v>
          </cell>
        </row>
        <row r="603">
          <cell r="A603">
            <v>63</v>
          </cell>
          <cell r="B603">
            <v>1</v>
          </cell>
          <cell r="C603">
            <v>3</v>
          </cell>
          <cell r="D603">
            <v>2137.1999999999998</v>
          </cell>
          <cell r="E603">
            <v>39</v>
          </cell>
          <cell r="F603">
            <v>39</v>
          </cell>
        </row>
        <row r="604">
          <cell r="A604">
            <v>63</v>
          </cell>
          <cell r="B604">
            <v>1</v>
          </cell>
          <cell r="C604">
            <v>4</v>
          </cell>
          <cell r="D604">
            <v>54.6</v>
          </cell>
          <cell r="E604">
            <v>1</v>
          </cell>
          <cell r="F604">
            <v>1</v>
          </cell>
        </row>
        <row r="605">
          <cell r="A605">
            <v>63</v>
          </cell>
          <cell r="B605">
            <v>1</v>
          </cell>
          <cell r="C605">
            <v>5</v>
          </cell>
          <cell r="D605">
            <v>54.6</v>
          </cell>
          <cell r="E605">
            <v>1</v>
          </cell>
          <cell r="F605">
            <v>1</v>
          </cell>
        </row>
        <row r="606">
          <cell r="A606">
            <v>63</v>
          </cell>
          <cell r="B606">
            <v>2</v>
          </cell>
          <cell r="C606">
            <v>1</v>
          </cell>
          <cell r="D606">
            <v>2520</v>
          </cell>
          <cell r="E606">
            <v>24</v>
          </cell>
          <cell r="F606">
            <v>24</v>
          </cell>
        </row>
        <row r="607">
          <cell r="A607">
            <v>63</v>
          </cell>
          <cell r="B607">
            <v>2</v>
          </cell>
          <cell r="C607">
            <v>2</v>
          </cell>
          <cell r="D607">
            <v>105</v>
          </cell>
          <cell r="E607">
            <v>1</v>
          </cell>
          <cell r="F607">
            <v>1</v>
          </cell>
        </row>
        <row r="608">
          <cell r="A608">
            <v>63</v>
          </cell>
          <cell r="B608">
            <v>2</v>
          </cell>
          <cell r="C608">
            <v>3</v>
          </cell>
          <cell r="D608">
            <v>1800</v>
          </cell>
          <cell r="E608">
            <v>17</v>
          </cell>
          <cell r="F608">
            <v>17</v>
          </cell>
        </row>
        <row r="609">
          <cell r="A609">
            <v>63</v>
          </cell>
          <cell r="B609">
            <v>2</v>
          </cell>
          <cell r="C609">
            <v>4</v>
          </cell>
          <cell r="D609">
            <v>105</v>
          </cell>
          <cell r="E609">
            <v>1</v>
          </cell>
          <cell r="F609">
            <v>1</v>
          </cell>
        </row>
        <row r="610">
          <cell r="A610">
            <v>63</v>
          </cell>
          <cell r="B610">
            <v>3</v>
          </cell>
          <cell r="C610">
            <v>1</v>
          </cell>
          <cell r="D610">
            <v>2808.4</v>
          </cell>
          <cell r="E610">
            <v>17</v>
          </cell>
          <cell r="F610">
            <v>17</v>
          </cell>
        </row>
        <row r="611">
          <cell r="A611">
            <v>63</v>
          </cell>
          <cell r="B611">
            <v>3</v>
          </cell>
          <cell r="C611">
            <v>3</v>
          </cell>
          <cell r="D611">
            <v>1675.6</v>
          </cell>
          <cell r="E611">
            <v>10</v>
          </cell>
          <cell r="F611">
            <v>10</v>
          </cell>
        </row>
        <row r="612">
          <cell r="A612">
            <v>63</v>
          </cell>
          <cell r="B612">
            <v>3</v>
          </cell>
          <cell r="C612">
            <v>5</v>
          </cell>
          <cell r="D612">
            <v>519.20000000000005</v>
          </cell>
          <cell r="E612">
            <v>3</v>
          </cell>
          <cell r="F612">
            <v>3</v>
          </cell>
        </row>
        <row r="613">
          <cell r="A613">
            <v>63</v>
          </cell>
          <cell r="B613">
            <v>4</v>
          </cell>
          <cell r="C613">
            <v>1</v>
          </cell>
          <cell r="D613">
            <v>1358</v>
          </cell>
          <cell r="E613">
            <v>5</v>
          </cell>
          <cell r="F613">
            <v>5</v>
          </cell>
        </row>
        <row r="614">
          <cell r="A614">
            <v>63</v>
          </cell>
          <cell r="B614">
            <v>4</v>
          </cell>
          <cell r="C614">
            <v>2</v>
          </cell>
          <cell r="D614">
            <v>310.39999999999998</v>
          </cell>
          <cell r="E614">
            <v>1</v>
          </cell>
          <cell r="F614">
            <v>1</v>
          </cell>
        </row>
        <row r="615">
          <cell r="A615">
            <v>63</v>
          </cell>
          <cell r="B615">
            <v>4</v>
          </cell>
          <cell r="C615">
            <v>3</v>
          </cell>
          <cell r="D615">
            <v>4151.6000000000004</v>
          </cell>
          <cell r="E615">
            <v>15</v>
          </cell>
          <cell r="F615">
            <v>15</v>
          </cell>
        </row>
        <row r="616">
          <cell r="A616">
            <v>63</v>
          </cell>
          <cell r="B616">
            <v>4</v>
          </cell>
          <cell r="C616">
            <v>4</v>
          </cell>
          <cell r="D616">
            <v>543.20000000000005</v>
          </cell>
          <cell r="E616">
            <v>2</v>
          </cell>
          <cell r="F616">
            <v>2</v>
          </cell>
        </row>
        <row r="617">
          <cell r="A617">
            <v>63</v>
          </cell>
          <cell r="B617">
            <v>5</v>
          </cell>
          <cell r="C617">
            <v>1</v>
          </cell>
          <cell r="D617">
            <v>2385.6</v>
          </cell>
          <cell r="E617">
            <v>6</v>
          </cell>
          <cell r="F617">
            <v>6</v>
          </cell>
        </row>
        <row r="618">
          <cell r="A618">
            <v>63</v>
          </cell>
          <cell r="B618">
            <v>5</v>
          </cell>
          <cell r="C618">
            <v>2</v>
          </cell>
          <cell r="D618">
            <v>397.6</v>
          </cell>
          <cell r="E618">
            <v>1</v>
          </cell>
          <cell r="F618">
            <v>1</v>
          </cell>
        </row>
        <row r="619">
          <cell r="A619">
            <v>63</v>
          </cell>
          <cell r="B619">
            <v>5</v>
          </cell>
          <cell r="C619">
            <v>3</v>
          </cell>
          <cell r="D619">
            <v>1590.4</v>
          </cell>
          <cell r="E619">
            <v>4</v>
          </cell>
          <cell r="F619">
            <v>4</v>
          </cell>
        </row>
        <row r="620">
          <cell r="A620">
            <v>63</v>
          </cell>
          <cell r="B620">
            <v>5</v>
          </cell>
          <cell r="C620">
            <v>5</v>
          </cell>
          <cell r="D620">
            <v>397.6</v>
          </cell>
          <cell r="E620">
            <v>1</v>
          </cell>
          <cell r="F620">
            <v>1</v>
          </cell>
        </row>
        <row r="621">
          <cell r="A621">
            <v>63</v>
          </cell>
          <cell r="B621">
            <v>6</v>
          </cell>
          <cell r="C621">
            <v>1</v>
          </cell>
          <cell r="D621">
            <v>522.20000000000005</v>
          </cell>
          <cell r="E621">
            <v>1</v>
          </cell>
          <cell r="F621">
            <v>1</v>
          </cell>
        </row>
        <row r="622">
          <cell r="A622">
            <v>63</v>
          </cell>
          <cell r="B622">
            <v>7</v>
          </cell>
          <cell r="C622">
            <v>1</v>
          </cell>
          <cell r="D622">
            <v>649.6</v>
          </cell>
          <cell r="E622">
            <v>1</v>
          </cell>
          <cell r="F622">
            <v>1</v>
          </cell>
        </row>
        <row r="623">
          <cell r="A623">
            <v>63</v>
          </cell>
          <cell r="B623">
            <v>7</v>
          </cell>
          <cell r="C623">
            <v>3</v>
          </cell>
          <cell r="D623">
            <v>649.6</v>
          </cell>
          <cell r="E623">
            <v>1</v>
          </cell>
          <cell r="F623">
            <v>1</v>
          </cell>
        </row>
        <row r="624">
          <cell r="A624">
            <v>64</v>
          </cell>
          <cell r="B624">
            <v>1</v>
          </cell>
          <cell r="C624">
            <v>1</v>
          </cell>
          <cell r="D624">
            <v>1755</v>
          </cell>
          <cell r="E624">
            <v>31</v>
          </cell>
          <cell r="F624">
            <v>31</v>
          </cell>
        </row>
        <row r="625">
          <cell r="A625">
            <v>64</v>
          </cell>
          <cell r="B625">
            <v>1</v>
          </cell>
          <cell r="C625">
            <v>3</v>
          </cell>
          <cell r="D625">
            <v>2269.8000000000002</v>
          </cell>
          <cell r="E625">
            <v>40</v>
          </cell>
          <cell r="F625">
            <v>40</v>
          </cell>
        </row>
        <row r="626">
          <cell r="A626">
            <v>64</v>
          </cell>
          <cell r="B626">
            <v>1</v>
          </cell>
          <cell r="C626">
            <v>5</v>
          </cell>
          <cell r="D626">
            <v>109.2</v>
          </cell>
          <cell r="E626">
            <v>2</v>
          </cell>
          <cell r="F626">
            <v>2</v>
          </cell>
        </row>
        <row r="627">
          <cell r="A627">
            <v>64</v>
          </cell>
          <cell r="B627">
            <v>1</v>
          </cell>
          <cell r="C627">
            <v>6</v>
          </cell>
          <cell r="D627">
            <v>54.6</v>
          </cell>
          <cell r="E627">
            <v>1</v>
          </cell>
          <cell r="F627">
            <v>1</v>
          </cell>
        </row>
        <row r="628">
          <cell r="A628">
            <v>64</v>
          </cell>
          <cell r="B628">
            <v>2</v>
          </cell>
          <cell r="C628">
            <v>1</v>
          </cell>
          <cell r="D628">
            <v>1575</v>
          </cell>
          <cell r="E628">
            <v>15</v>
          </cell>
          <cell r="F628">
            <v>15</v>
          </cell>
        </row>
        <row r="629">
          <cell r="A629">
            <v>64</v>
          </cell>
          <cell r="B629">
            <v>2</v>
          </cell>
          <cell r="C629">
            <v>2</v>
          </cell>
          <cell r="D629">
            <v>105</v>
          </cell>
          <cell r="E629">
            <v>1</v>
          </cell>
          <cell r="F629">
            <v>1</v>
          </cell>
        </row>
        <row r="630">
          <cell r="A630">
            <v>64</v>
          </cell>
          <cell r="B630">
            <v>2</v>
          </cell>
          <cell r="C630">
            <v>3</v>
          </cell>
          <cell r="D630">
            <v>2250</v>
          </cell>
          <cell r="E630">
            <v>21</v>
          </cell>
          <cell r="F630">
            <v>21</v>
          </cell>
        </row>
        <row r="631">
          <cell r="A631">
            <v>64</v>
          </cell>
          <cell r="B631">
            <v>2</v>
          </cell>
          <cell r="C631">
            <v>4</v>
          </cell>
          <cell r="D631">
            <v>120</v>
          </cell>
          <cell r="E631">
            <v>1</v>
          </cell>
          <cell r="F631">
            <v>1</v>
          </cell>
        </row>
        <row r="632">
          <cell r="A632">
            <v>64</v>
          </cell>
          <cell r="B632">
            <v>2</v>
          </cell>
          <cell r="C632">
            <v>5</v>
          </cell>
          <cell r="D632">
            <v>105</v>
          </cell>
          <cell r="E632">
            <v>1</v>
          </cell>
          <cell r="F632">
            <v>1</v>
          </cell>
        </row>
        <row r="633">
          <cell r="A633">
            <v>64</v>
          </cell>
          <cell r="B633">
            <v>2</v>
          </cell>
          <cell r="C633">
            <v>6</v>
          </cell>
          <cell r="D633">
            <v>105</v>
          </cell>
          <cell r="E633">
            <v>1</v>
          </cell>
          <cell r="F633">
            <v>1</v>
          </cell>
        </row>
        <row r="634">
          <cell r="A634">
            <v>64</v>
          </cell>
          <cell r="B634">
            <v>3</v>
          </cell>
          <cell r="C634">
            <v>1</v>
          </cell>
          <cell r="D634">
            <v>2714</v>
          </cell>
          <cell r="E634">
            <v>16</v>
          </cell>
          <cell r="F634">
            <v>16</v>
          </cell>
        </row>
        <row r="635">
          <cell r="A635">
            <v>64</v>
          </cell>
          <cell r="B635">
            <v>3</v>
          </cell>
          <cell r="C635">
            <v>2</v>
          </cell>
          <cell r="D635">
            <v>188.8</v>
          </cell>
          <cell r="E635">
            <v>1</v>
          </cell>
          <cell r="F635">
            <v>1</v>
          </cell>
        </row>
        <row r="636">
          <cell r="A636">
            <v>64</v>
          </cell>
          <cell r="B636">
            <v>3</v>
          </cell>
          <cell r="C636">
            <v>3</v>
          </cell>
          <cell r="D636">
            <v>2548.8000000000002</v>
          </cell>
          <cell r="E636">
            <v>15</v>
          </cell>
          <cell r="F636">
            <v>15</v>
          </cell>
        </row>
        <row r="637">
          <cell r="A637">
            <v>64</v>
          </cell>
          <cell r="B637">
            <v>3</v>
          </cell>
          <cell r="C637">
            <v>4</v>
          </cell>
          <cell r="D637">
            <v>165.2</v>
          </cell>
          <cell r="E637">
            <v>1</v>
          </cell>
          <cell r="F637">
            <v>1</v>
          </cell>
        </row>
        <row r="638">
          <cell r="A638">
            <v>64</v>
          </cell>
          <cell r="B638">
            <v>4</v>
          </cell>
          <cell r="C638">
            <v>1</v>
          </cell>
          <cell r="D638">
            <v>1086.4000000000001</v>
          </cell>
          <cell r="E638">
            <v>4</v>
          </cell>
          <cell r="F638">
            <v>4</v>
          </cell>
        </row>
        <row r="639">
          <cell r="A639">
            <v>64</v>
          </cell>
          <cell r="B639">
            <v>4</v>
          </cell>
          <cell r="C639">
            <v>3</v>
          </cell>
          <cell r="D639">
            <v>2987.6</v>
          </cell>
          <cell r="E639">
            <v>11</v>
          </cell>
          <cell r="F639">
            <v>11</v>
          </cell>
        </row>
        <row r="640">
          <cell r="A640">
            <v>64</v>
          </cell>
          <cell r="B640">
            <v>4</v>
          </cell>
          <cell r="C640">
            <v>4</v>
          </cell>
          <cell r="D640">
            <v>543.20000000000005</v>
          </cell>
          <cell r="E640">
            <v>2</v>
          </cell>
          <cell r="F640">
            <v>2</v>
          </cell>
        </row>
        <row r="641">
          <cell r="A641">
            <v>64</v>
          </cell>
          <cell r="B641">
            <v>5</v>
          </cell>
          <cell r="C641">
            <v>1</v>
          </cell>
          <cell r="D641">
            <v>1647.2</v>
          </cell>
          <cell r="E641">
            <v>4</v>
          </cell>
          <cell r="F641">
            <v>4</v>
          </cell>
        </row>
        <row r="642">
          <cell r="A642">
            <v>64</v>
          </cell>
          <cell r="B642">
            <v>5</v>
          </cell>
          <cell r="C642">
            <v>3</v>
          </cell>
          <cell r="D642">
            <v>1590.4</v>
          </cell>
          <cell r="E642">
            <v>4</v>
          </cell>
          <cell r="F642">
            <v>4</v>
          </cell>
        </row>
        <row r="643">
          <cell r="A643">
            <v>64</v>
          </cell>
          <cell r="B643">
            <v>5</v>
          </cell>
          <cell r="C643">
            <v>4</v>
          </cell>
          <cell r="D643">
            <v>397.6</v>
          </cell>
          <cell r="E643">
            <v>1</v>
          </cell>
          <cell r="F643">
            <v>1</v>
          </cell>
        </row>
        <row r="644">
          <cell r="A644">
            <v>64</v>
          </cell>
          <cell r="B644">
            <v>5</v>
          </cell>
          <cell r="C644">
            <v>5</v>
          </cell>
          <cell r="D644">
            <v>397.6</v>
          </cell>
          <cell r="E644">
            <v>1</v>
          </cell>
          <cell r="F644">
            <v>1</v>
          </cell>
        </row>
        <row r="645">
          <cell r="A645">
            <v>64</v>
          </cell>
          <cell r="B645">
            <v>6</v>
          </cell>
          <cell r="C645">
            <v>1</v>
          </cell>
          <cell r="D645">
            <v>1044.4000000000001</v>
          </cell>
          <cell r="E645">
            <v>2</v>
          </cell>
          <cell r="F645">
            <v>2</v>
          </cell>
        </row>
        <row r="646">
          <cell r="A646">
            <v>64</v>
          </cell>
          <cell r="B646">
            <v>6</v>
          </cell>
          <cell r="C646">
            <v>3</v>
          </cell>
          <cell r="D646">
            <v>1566.6</v>
          </cell>
          <cell r="E646">
            <v>3</v>
          </cell>
          <cell r="F646">
            <v>3</v>
          </cell>
        </row>
        <row r="647">
          <cell r="A647">
            <v>64</v>
          </cell>
          <cell r="B647">
            <v>7</v>
          </cell>
          <cell r="C647">
            <v>3</v>
          </cell>
          <cell r="D647">
            <v>649.6</v>
          </cell>
          <cell r="E647">
            <v>1</v>
          </cell>
          <cell r="F647">
            <v>1</v>
          </cell>
        </row>
        <row r="648">
          <cell r="A648">
            <v>66</v>
          </cell>
          <cell r="B648">
            <v>1</v>
          </cell>
          <cell r="C648">
            <v>1</v>
          </cell>
          <cell r="D648">
            <v>1638</v>
          </cell>
          <cell r="E648">
            <v>30</v>
          </cell>
          <cell r="F648">
            <v>30</v>
          </cell>
        </row>
        <row r="649">
          <cell r="A649">
            <v>66</v>
          </cell>
          <cell r="B649">
            <v>1</v>
          </cell>
          <cell r="C649">
            <v>2</v>
          </cell>
          <cell r="D649">
            <v>109.2</v>
          </cell>
          <cell r="E649">
            <v>2</v>
          </cell>
          <cell r="F649">
            <v>2</v>
          </cell>
        </row>
        <row r="650">
          <cell r="A650">
            <v>66</v>
          </cell>
          <cell r="B650">
            <v>1</v>
          </cell>
          <cell r="C650">
            <v>3</v>
          </cell>
          <cell r="D650">
            <v>1622.4</v>
          </cell>
          <cell r="E650">
            <v>29</v>
          </cell>
          <cell r="F650">
            <v>29</v>
          </cell>
        </row>
        <row r="651">
          <cell r="A651">
            <v>66</v>
          </cell>
          <cell r="B651">
            <v>2</v>
          </cell>
          <cell r="C651">
            <v>1</v>
          </cell>
          <cell r="D651">
            <v>1695</v>
          </cell>
          <cell r="E651">
            <v>16</v>
          </cell>
          <cell r="F651">
            <v>16</v>
          </cell>
        </row>
        <row r="652">
          <cell r="A652">
            <v>66</v>
          </cell>
          <cell r="B652">
            <v>2</v>
          </cell>
          <cell r="C652">
            <v>2</v>
          </cell>
          <cell r="D652">
            <v>135</v>
          </cell>
          <cell r="E652">
            <v>1</v>
          </cell>
          <cell r="F652">
            <v>1</v>
          </cell>
        </row>
        <row r="653">
          <cell r="A653">
            <v>66</v>
          </cell>
          <cell r="B653">
            <v>2</v>
          </cell>
          <cell r="C653">
            <v>3</v>
          </cell>
          <cell r="D653">
            <v>2280</v>
          </cell>
          <cell r="E653">
            <v>21</v>
          </cell>
          <cell r="F653">
            <v>21</v>
          </cell>
        </row>
        <row r="654">
          <cell r="A654">
            <v>66</v>
          </cell>
          <cell r="B654">
            <v>2</v>
          </cell>
          <cell r="C654">
            <v>4</v>
          </cell>
          <cell r="D654">
            <v>105</v>
          </cell>
          <cell r="E654">
            <v>1</v>
          </cell>
          <cell r="F654">
            <v>1</v>
          </cell>
        </row>
        <row r="655">
          <cell r="A655">
            <v>66</v>
          </cell>
          <cell r="B655">
            <v>2</v>
          </cell>
          <cell r="C655">
            <v>6</v>
          </cell>
          <cell r="D655">
            <v>105</v>
          </cell>
          <cell r="E655">
            <v>1</v>
          </cell>
          <cell r="F655">
            <v>1</v>
          </cell>
        </row>
        <row r="656">
          <cell r="A656">
            <v>66</v>
          </cell>
          <cell r="B656">
            <v>3</v>
          </cell>
          <cell r="C656">
            <v>1</v>
          </cell>
          <cell r="D656">
            <v>2053.1999999999998</v>
          </cell>
          <cell r="E656">
            <v>12</v>
          </cell>
          <cell r="F656">
            <v>12</v>
          </cell>
        </row>
        <row r="657">
          <cell r="A657">
            <v>66</v>
          </cell>
          <cell r="B657">
            <v>3</v>
          </cell>
          <cell r="C657">
            <v>3</v>
          </cell>
          <cell r="D657">
            <v>4130</v>
          </cell>
          <cell r="E657">
            <v>24</v>
          </cell>
          <cell r="F657">
            <v>24</v>
          </cell>
        </row>
        <row r="658">
          <cell r="A658">
            <v>66</v>
          </cell>
          <cell r="B658">
            <v>3</v>
          </cell>
          <cell r="C658">
            <v>4</v>
          </cell>
          <cell r="D658">
            <v>330.4</v>
          </cell>
          <cell r="E658">
            <v>2</v>
          </cell>
          <cell r="F658">
            <v>2</v>
          </cell>
        </row>
        <row r="659">
          <cell r="A659">
            <v>66</v>
          </cell>
          <cell r="B659">
            <v>4</v>
          </cell>
          <cell r="C659">
            <v>1</v>
          </cell>
          <cell r="D659">
            <v>2987.6</v>
          </cell>
          <cell r="E659">
            <v>11</v>
          </cell>
          <cell r="F659">
            <v>11</v>
          </cell>
        </row>
        <row r="660">
          <cell r="A660">
            <v>66</v>
          </cell>
          <cell r="B660">
            <v>4</v>
          </cell>
          <cell r="C660">
            <v>3</v>
          </cell>
          <cell r="D660">
            <v>2483.1999999999998</v>
          </cell>
          <cell r="E660">
            <v>9</v>
          </cell>
          <cell r="F660">
            <v>9</v>
          </cell>
        </row>
        <row r="661">
          <cell r="A661">
            <v>66</v>
          </cell>
          <cell r="B661">
            <v>4</v>
          </cell>
          <cell r="C661">
            <v>4</v>
          </cell>
          <cell r="D661">
            <v>271.60000000000002</v>
          </cell>
          <cell r="E661">
            <v>1</v>
          </cell>
          <cell r="F661">
            <v>1</v>
          </cell>
        </row>
        <row r="662">
          <cell r="A662">
            <v>66</v>
          </cell>
          <cell r="B662">
            <v>4</v>
          </cell>
          <cell r="C662">
            <v>5</v>
          </cell>
          <cell r="D662">
            <v>271.60000000000002</v>
          </cell>
          <cell r="E662">
            <v>1</v>
          </cell>
          <cell r="F662">
            <v>1</v>
          </cell>
        </row>
        <row r="663">
          <cell r="A663">
            <v>66</v>
          </cell>
          <cell r="B663">
            <v>4</v>
          </cell>
          <cell r="C663">
            <v>6</v>
          </cell>
          <cell r="D663">
            <v>271.60000000000002</v>
          </cell>
          <cell r="E663">
            <v>1</v>
          </cell>
          <cell r="F663">
            <v>1</v>
          </cell>
        </row>
        <row r="664">
          <cell r="A664">
            <v>66</v>
          </cell>
          <cell r="B664">
            <v>5</v>
          </cell>
          <cell r="C664">
            <v>1</v>
          </cell>
          <cell r="D664">
            <v>2442.4</v>
          </cell>
          <cell r="E664">
            <v>6</v>
          </cell>
          <cell r="F664">
            <v>6</v>
          </cell>
        </row>
        <row r="665">
          <cell r="A665">
            <v>66</v>
          </cell>
          <cell r="B665">
            <v>5</v>
          </cell>
          <cell r="C665">
            <v>3</v>
          </cell>
          <cell r="D665">
            <v>2442.4</v>
          </cell>
          <cell r="E665">
            <v>6</v>
          </cell>
          <cell r="F665">
            <v>6</v>
          </cell>
        </row>
        <row r="666">
          <cell r="A666">
            <v>66</v>
          </cell>
          <cell r="B666">
            <v>5</v>
          </cell>
          <cell r="C666">
            <v>4</v>
          </cell>
          <cell r="D666">
            <v>397.6</v>
          </cell>
          <cell r="E666">
            <v>1</v>
          </cell>
          <cell r="F666">
            <v>1</v>
          </cell>
        </row>
        <row r="667">
          <cell r="A667">
            <v>66</v>
          </cell>
          <cell r="B667">
            <v>6</v>
          </cell>
          <cell r="C667">
            <v>1</v>
          </cell>
          <cell r="D667">
            <v>1566.6</v>
          </cell>
          <cell r="E667">
            <v>3</v>
          </cell>
          <cell r="F667">
            <v>3</v>
          </cell>
        </row>
        <row r="668">
          <cell r="A668">
            <v>66</v>
          </cell>
          <cell r="B668">
            <v>6</v>
          </cell>
          <cell r="C668">
            <v>3</v>
          </cell>
          <cell r="D668">
            <v>1044.4000000000001</v>
          </cell>
          <cell r="E668">
            <v>2</v>
          </cell>
          <cell r="F668">
            <v>2</v>
          </cell>
        </row>
        <row r="669">
          <cell r="A669">
            <v>66</v>
          </cell>
          <cell r="B669">
            <v>7</v>
          </cell>
          <cell r="C669">
            <v>1</v>
          </cell>
          <cell r="D669">
            <v>1948.8</v>
          </cell>
          <cell r="E669">
            <v>3</v>
          </cell>
          <cell r="F669">
            <v>3</v>
          </cell>
        </row>
        <row r="670">
          <cell r="A670">
            <v>66</v>
          </cell>
          <cell r="B670">
            <v>7</v>
          </cell>
          <cell r="C670">
            <v>3</v>
          </cell>
          <cell r="D670">
            <v>2598.4</v>
          </cell>
          <cell r="E670">
            <v>4</v>
          </cell>
          <cell r="F670">
            <v>4</v>
          </cell>
        </row>
        <row r="671">
          <cell r="A671">
            <v>100</v>
          </cell>
          <cell r="B671">
            <v>1</v>
          </cell>
          <cell r="C671">
            <v>1</v>
          </cell>
          <cell r="D671">
            <v>1528.8</v>
          </cell>
          <cell r="E671">
            <v>28</v>
          </cell>
          <cell r="F671">
            <v>28</v>
          </cell>
        </row>
        <row r="672">
          <cell r="A672">
            <v>100</v>
          </cell>
          <cell r="B672">
            <v>1</v>
          </cell>
          <cell r="C672">
            <v>2</v>
          </cell>
          <cell r="D672">
            <v>54.6</v>
          </cell>
          <cell r="E672">
            <v>1</v>
          </cell>
          <cell r="F672">
            <v>1</v>
          </cell>
        </row>
        <row r="673">
          <cell r="A673">
            <v>100</v>
          </cell>
          <cell r="B673">
            <v>1</v>
          </cell>
          <cell r="C673">
            <v>3</v>
          </cell>
          <cell r="D673">
            <v>2815.8</v>
          </cell>
          <cell r="E673">
            <v>51</v>
          </cell>
          <cell r="F673">
            <v>51</v>
          </cell>
        </row>
        <row r="674">
          <cell r="A674">
            <v>100</v>
          </cell>
          <cell r="B674">
            <v>1</v>
          </cell>
          <cell r="C674">
            <v>5</v>
          </cell>
          <cell r="D674">
            <v>54.6</v>
          </cell>
          <cell r="E674">
            <v>1</v>
          </cell>
          <cell r="F674">
            <v>1</v>
          </cell>
        </row>
        <row r="675">
          <cell r="A675">
            <v>100</v>
          </cell>
          <cell r="B675">
            <v>1</v>
          </cell>
          <cell r="C675">
            <v>6</v>
          </cell>
          <cell r="D675">
            <v>117</v>
          </cell>
          <cell r="E675">
            <v>2</v>
          </cell>
          <cell r="F675">
            <v>2</v>
          </cell>
        </row>
        <row r="676">
          <cell r="A676">
            <v>100</v>
          </cell>
          <cell r="B676">
            <v>2</v>
          </cell>
          <cell r="C676">
            <v>1</v>
          </cell>
          <cell r="D676">
            <v>1995</v>
          </cell>
          <cell r="E676">
            <v>19</v>
          </cell>
          <cell r="F676">
            <v>19</v>
          </cell>
        </row>
        <row r="677">
          <cell r="A677">
            <v>100</v>
          </cell>
          <cell r="B677">
            <v>2</v>
          </cell>
          <cell r="C677">
            <v>2</v>
          </cell>
          <cell r="D677">
            <v>105</v>
          </cell>
          <cell r="E677">
            <v>1</v>
          </cell>
          <cell r="F677">
            <v>1</v>
          </cell>
        </row>
        <row r="678">
          <cell r="A678">
            <v>100</v>
          </cell>
          <cell r="B678">
            <v>2</v>
          </cell>
          <cell r="C678">
            <v>3</v>
          </cell>
          <cell r="D678">
            <v>5025</v>
          </cell>
          <cell r="E678">
            <v>47</v>
          </cell>
          <cell r="F678">
            <v>47</v>
          </cell>
        </row>
        <row r="679">
          <cell r="A679">
            <v>100</v>
          </cell>
          <cell r="B679">
            <v>2</v>
          </cell>
          <cell r="C679">
            <v>4</v>
          </cell>
          <cell r="D679">
            <v>105</v>
          </cell>
          <cell r="E679">
            <v>1</v>
          </cell>
          <cell r="F679">
            <v>1</v>
          </cell>
        </row>
        <row r="680">
          <cell r="A680">
            <v>100</v>
          </cell>
          <cell r="B680">
            <v>2</v>
          </cell>
          <cell r="C680">
            <v>5</v>
          </cell>
          <cell r="D680">
            <v>210</v>
          </cell>
          <cell r="E680">
            <v>2</v>
          </cell>
          <cell r="F680">
            <v>2</v>
          </cell>
        </row>
        <row r="681">
          <cell r="A681">
            <v>100</v>
          </cell>
          <cell r="B681">
            <v>2</v>
          </cell>
          <cell r="C681">
            <v>6</v>
          </cell>
          <cell r="D681">
            <v>210</v>
          </cell>
          <cell r="E681">
            <v>2</v>
          </cell>
          <cell r="F681">
            <v>2</v>
          </cell>
        </row>
        <row r="682">
          <cell r="A682">
            <v>100</v>
          </cell>
          <cell r="B682">
            <v>3</v>
          </cell>
          <cell r="C682">
            <v>1</v>
          </cell>
          <cell r="D682">
            <v>2973.6</v>
          </cell>
          <cell r="E682">
            <v>18</v>
          </cell>
          <cell r="F682">
            <v>18</v>
          </cell>
        </row>
        <row r="683">
          <cell r="A683">
            <v>100</v>
          </cell>
          <cell r="B683">
            <v>3</v>
          </cell>
          <cell r="C683">
            <v>2</v>
          </cell>
          <cell r="D683">
            <v>165.2</v>
          </cell>
          <cell r="E683">
            <v>1</v>
          </cell>
          <cell r="F683">
            <v>1</v>
          </cell>
        </row>
        <row r="684">
          <cell r="A684">
            <v>100</v>
          </cell>
          <cell r="B684">
            <v>3</v>
          </cell>
          <cell r="C684">
            <v>3</v>
          </cell>
          <cell r="D684">
            <v>4082.8</v>
          </cell>
          <cell r="E684">
            <v>24</v>
          </cell>
          <cell r="F684">
            <v>24</v>
          </cell>
        </row>
        <row r="685">
          <cell r="A685">
            <v>100</v>
          </cell>
          <cell r="B685">
            <v>3</v>
          </cell>
          <cell r="C685">
            <v>4</v>
          </cell>
          <cell r="D685">
            <v>165.2</v>
          </cell>
          <cell r="E685">
            <v>1</v>
          </cell>
          <cell r="F685">
            <v>1</v>
          </cell>
        </row>
        <row r="686">
          <cell r="A686">
            <v>100</v>
          </cell>
          <cell r="B686">
            <v>4</v>
          </cell>
          <cell r="C686">
            <v>1</v>
          </cell>
          <cell r="D686">
            <v>3530.8</v>
          </cell>
          <cell r="E686">
            <v>13</v>
          </cell>
          <cell r="F686">
            <v>13</v>
          </cell>
        </row>
        <row r="687">
          <cell r="A687">
            <v>100</v>
          </cell>
          <cell r="B687">
            <v>4</v>
          </cell>
          <cell r="C687">
            <v>2</v>
          </cell>
          <cell r="D687">
            <v>271.60000000000002</v>
          </cell>
          <cell r="E687">
            <v>1</v>
          </cell>
          <cell r="F687">
            <v>1</v>
          </cell>
        </row>
        <row r="688">
          <cell r="A688">
            <v>100</v>
          </cell>
          <cell r="B688">
            <v>4</v>
          </cell>
          <cell r="C688">
            <v>3</v>
          </cell>
          <cell r="D688">
            <v>8380.7999999999993</v>
          </cell>
          <cell r="E688">
            <v>30</v>
          </cell>
          <cell r="F688">
            <v>30</v>
          </cell>
        </row>
        <row r="689">
          <cell r="A689">
            <v>100</v>
          </cell>
          <cell r="B689">
            <v>4</v>
          </cell>
          <cell r="C689">
            <v>4</v>
          </cell>
          <cell r="D689">
            <v>271.60000000000002</v>
          </cell>
          <cell r="E689">
            <v>1</v>
          </cell>
          <cell r="F689">
            <v>1</v>
          </cell>
        </row>
        <row r="690">
          <cell r="A690">
            <v>100</v>
          </cell>
          <cell r="B690">
            <v>4</v>
          </cell>
          <cell r="C690">
            <v>5</v>
          </cell>
          <cell r="D690">
            <v>271.60000000000002</v>
          </cell>
          <cell r="E690">
            <v>1</v>
          </cell>
          <cell r="F690">
            <v>1</v>
          </cell>
        </row>
        <row r="691">
          <cell r="A691">
            <v>100</v>
          </cell>
          <cell r="B691">
            <v>4</v>
          </cell>
          <cell r="C691">
            <v>6</v>
          </cell>
          <cell r="D691">
            <v>543.20000000000005</v>
          </cell>
          <cell r="E691">
            <v>2</v>
          </cell>
          <cell r="F691">
            <v>2</v>
          </cell>
        </row>
        <row r="692">
          <cell r="A692">
            <v>100</v>
          </cell>
          <cell r="B692">
            <v>5</v>
          </cell>
          <cell r="C692">
            <v>1</v>
          </cell>
          <cell r="D692">
            <v>3692</v>
          </cell>
          <cell r="E692">
            <v>9</v>
          </cell>
          <cell r="F692">
            <v>9</v>
          </cell>
        </row>
        <row r="693">
          <cell r="A693">
            <v>100</v>
          </cell>
          <cell r="B693">
            <v>5</v>
          </cell>
          <cell r="C693">
            <v>2</v>
          </cell>
          <cell r="D693">
            <v>397.6</v>
          </cell>
          <cell r="E693">
            <v>1</v>
          </cell>
          <cell r="F693">
            <v>1</v>
          </cell>
        </row>
        <row r="694">
          <cell r="A694">
            <v>100</v>
          </cell>
          <cell r="B694">
            <v>5</v>
          </cell>
          <cell r="C694">
            <v>3</v>
          </cell>
          <cell r="D694">
            <v>3578.4</v>
          </cell>
          <cell r="E694">
            <v>9</v>
          </cell>
          <cell r="F694">
            <v>9</v>
          </cell>
        </row>
        <row r="695">
          <cell r="A695">
            <v>100</v>
          </cell>
          <cell r="B695">
            <v>5</v>
          </cell>
          <cell r="C695">
            <v>4</v>
          </cell>
          <cell r="D695">
            <v>1249.5999999999999</v>
          </cell>
          <cell r="E695">
            <v>3</v>
          </cell>
          <cell r="F695">
            <v>3</v>
          </cell>
        </row>
        <row r="696">
          <cell r="A696">
            <v>100</v>
          </cell>
          <cell r="B696">
            <v>5</v>
          </cell>
          <cell r="C696">
            <v>5</v>
          </cell>
          <cell r="D696">
            <v>397.6</v>
          </cell>
          <cell r="E696">
            <v>1</v>
          </cell>
          <cell r="F696">
            <v>1</v>
          </cell>
        </row>
        <row r="697">
          <cell r="A697">
            <v>100</v>
          </cell>
          <cell r="B697">
            <v>6</v>
          </cell>
          <cell r="C697">
            <v>1</v>
          </cell>
          <cell r="D697">
            <v>1566.6</v>
          </cell>
          <cell r="E697">
            <v>3</v>
          </cell>
          <cell r="F697">
            <v>3</v>
          </cell>
        </row>
        <row r="698">
          <cell r="A698">
            <v>100</v>
          </cell>
          <cell r="B698">
            <v>6</v>
          </cell>
          <cell r="C698">
            <v>3</v>
          </cell>
          <cell r="D698">
            <v>2163.4</v>
          </cell>
          <cell r="E698">
            <v>4</v>
          </cell>
          <cell r="F698">
            <v>4</v>
          </cell>
        </row>
        <row r="699">
          <cell r="A699">
            <v>100</v>
          </cell>
          <cell r="B699">
            <v>7</v>
          </cell>
          <cell r="C699">
            <v>1</v>
          </cell>
          <cell r="D699">
            <v>2598.4</v>
          </cell>
          <cell r="E699">
            <v>4</v>
          </cell>
          <cell r="F699">
            <v>4</v>
          </cell>
        </row>
        <row r="700">
          <cell r="A700">
            <v>100</v>
          </cell>
          <cell r="B700">
            <v>7</v>
          </cell>
          <cell r="C700">
            <v>3</v>
          </cell>
          <cell r="D700">
            <v>1299.2</v>
          </cell>
          <cell r="E700">
            <v>2</v>
          </cell>
          <cell r="F700">
            <v>2</v>
          </cell>
        </row>
        <row r="701">
          <cell r="A701">
            <v>100</v>
          </cell>
          <cell r="B701">
            <v>7</v>
          </cell>
          <cell r="C701">
            <v>4</v>
          </cell>
          <cell r="D701">
            <v>1299.2</v>
          </cell>
          <cell r="E701">
            <v>2</v>
          </cell>
          <cell r="F701">
            <v>2</v>
          </cell>
        </row>
        <row r="702">
          <cell r="A702">
            <v>103</v>
          </cell>
          <cell r="B702">
            <v>1</v>
          </cell>
          <cell r="C702">
            <v>1</v>
          </cell>
          <cell r="D702">
            <v>218.4</v>
          </cell>
          <cell r="E702">
            <v>4</v>
          </cell>
          <cell r="F702">
            <v>4</v>
          </cell>
        </row>
        <row r="703">
          <cell r="A703">
            <v>103</v>
          </cell>
          <cell r="B703">
            <v>1</v>
          </cell>
          <cell r="C703">
            <v>2</v>
          </cell>
          <cell r="D703">
            <v>54.6</v>
          </cell>
          <cell r="E703">
            <v>1</v>
          </cell>
          <cell r="F703">
            <v>1</v>
          </cell>
        </row>
        <row r="704">
          <cell r="A704">
            <v>103</v>
          </cell>
          <cell r="B704">
            <v>1</v>
          </cell>
          <cell r="C704">
            <v>3</v>
          </cell>
          <cell r="D704">
            <v>936</v>
          </cell>
          <cell r="E704">
            <v>16</v>
          </cell>
          <cell r="F704">
            <v>16</v>
          </cell>
        </row>
        <row r="705">
          <cell r="A705">
            <v>103</v>
          </cell>
          <cell r="B705">
            <v>1</v>
          </cell>
          <cell r="C705">
            <v>5</v>
          </cell>
          <cell r="D705">
            <v>452.4</v>
          </cell>
          <cell r="E705">
            <v>8</v>
          </cell>
          <cell r="F705">
            <v>8</v>
          </cell>
        </row>
        <row r="706">
          <cell r="A706">
            <v>103</v>
          </cell>
          <cell r="B706">
            <v>2</v>
          </cell>
          <cell r="C706">
            <v>1</v>
          </cell>
          <cell r="D706">
            <v>315</v>
          </cell>
          <cell r="E706">
            <v>3</v>
          </cell>
          <cell r="F706">
            <v>3</v>
          </cell>
        </row>
        <row r="707">
          <cell r="A707">
            <v>103</v>
          </cell>
          <cell r="B707">
            <v>2</v>
          </cell>
          <cell r="C707">
            <v>3</v>
          </cell>
          <cell r="D707">
            <v>630</v>
          </cell>
          <cell r="E707">
            <v>6</v>
          </cell>
          <cell r="F707">
            <v>6</v>
          </cell>
        </row>
        <row r="708">
          <cell r="A708">
            <v>103</v>
          </cell>
          <cell r="B708">
            <v>3</v>
          </cell>
          <cell r="C708">
            <v>1</v>
          </cell>
          <cell r="D708">
            <v>495.6</v>
          </cell>
          <cell r="E708">
            <v>3</v>
          </cell>
          <cell r="F708">
            <v>3</v>
          </cell>
        </row>
        <row r="709">
          <cell r="A709">
            <v>103</v>
          </cell>
          <cell r="B709">
            <v>3</v>
          </cell>
          <cell r="C709">
            <v>3</v>
          </cell>
          <cell r="D709">
            <v>495.6</v>
          </cell>
          <cell r="E709">
            <v>3</v>
          </cell>
          <cell r="F709">
            <v>3</v>
          </cell>
        </row>
        <row r="710">
          <cell r="A710">
            <v>103</v>
          </cell>
          <cell r="B710">
            <v>4</v>
          </cell>
          <cell r="C710">
            <v>1</v>
          </cell>
          <cell r="D710">
            <v>2172.8000000000002</v>
          </cell>
          <cell r="E710">
            <v>8</v>
          </cell>
          <cell r="F710">
            <v>8</v>
          </cell>
        </row>
        <row r="711">
          <cell r="A711">
            <v>103</v>
          </cell>
          <cell r="B711">
            <v>4</v>
          </cell>
          <cell r="C711">
            <v>3</v>
          </cell>
          <cell r="D711">
            <v>1474.4</v>
          </cell>
          <cell r="E711">
            <v>5</v>
          </cell>
          <cell r="F711">
            <v>5</v>
          </cell>
        </row>
        <row r="712">
          <cell r="A712">
            <v>104</v>
          </cell>
          <cell r="B712">
            <v>1</v>
          </cell>
          <cell r="C712">
            <v>1</v>
          </cell>
          <cell r="D712">
            <v>1973.4</v>
          </cell>
          <cell r="E712">
            <v>36</v>
          </cell>
          <cell r="F712">
            <v>36</v>
          </cell>
        </row>
        <row r="713">
          <cell r="A713">
            <v>104</v>
          </cell>
          <cell r="B713">
            <v>1</v>
          </cell>
          <cell r="C713">
            <v>2</v>
          </cell>
          <cell r="D713">
            <v>109.2</v>
          </cell>
          <cell r="E713">
            <v>2</v>
          </cell>
          <cell r="F713">
            <v>2</v>
          </cell>
        </row>
        <row r="714">
          <cell r="A714">
            <v>104</v>
          </cell>
          <cell r="B714">
            <v>1</v>
          </cell>
          <cell r="C714">
            <v>3</v>
          </cell>
          <cell r="D714">
            <v>3868.8</v>
          </cell>
          <cell r="E714">
            <v>70</v>
          </cell>
          <cell r="F714">
            <v>70</v>
          </cell>
        </row>
        <row r="715">
          <cell r="A715">
            <v>104</v>
          </cell>
          <cell r="B715">
            <v>1</v>
          </cell>
          <cell r="C715">
            <v>4</v>
          </cell>
          <cell r="D715">
            <v>163.80000000000001</v>
          </cell>
          <cell r="E715">
            <v>3</v>
          </cell>
          <cell r="F715">
            <v>3</v>
          </cell>
        </row>
        <row r="716">
          <cell r="A716">
            <v>104</v>
          </cell>
          <cell r="B716">
            <v>1</v>
          </cell>
          <cell r="C716">
            <v>5</v>
          </cell>
          <cell r="D716">
            <v>1248</v>
          </cell>
          <cell r="E716">
            <v>22</v>
          </cell>
          <cell r="F716">
            <v>22</v>
          </cell>
        </row>
        <row r="717">
          <cell r="A717">
            <v>104</v>
          </cell>
          <cell r="B717">
            <v>1</v>
          </cell>
          <cell r="C717">
            <v>6</v>
          </cell>
          <cell r="D717">
            <v>109.2</v>
          </cell>
          <cell r="E717">
            <v>2</v>
          </cell>
          <cell r="F717">
            <v>2</v>
          </cell>
        </row>
        <row r="718">
          <cell r="A718">
            <v>104</v>
          </cell>
          <cell r="B718">
            <v>2</v>
          </cell>
          <cell r="C718">
            <v>1</v>
          </cell>
          <cell r="D718">
            <v>1605</v>
          </cell>
          <cell r="E718">
            <v>15</v>
          </cell>
          <cell r="F718">
            <v>15</v>
          </cell>
        </row>
        <row r="719">
          <cell r="A719">
            <v>104</v>
          </cell>
          <cell r="B719">
            <v>2</v>
          </cell>
          <cell r="C719">
            <v>2</v>
          </cell>
          <cell r="D719">
            <v>105</v>
          </cell>
          <cell r="E719">
            <v>1</v>
          </cell>
          <cell r="F719">
            <v>1</v>
          </cell>
        </row>
        <row r="720">
          <cell r="A720">
            <v>104</v>
          </cell>
          <cell r="B720">
            <v>2</v>
          </cell>
          <cell r="C720">
            <v>3</v>
          </cell>
          <cell r="D720">
            <v>1500</v>
          </cell>
          <cell r="E720">
            <v>14</v>
          </cell>
          <cell r="F720">
            <v>14</v>
          </cell>
        </row>
        <row r="721">
          <cell r="A721">
            <v>104</v>
          </cell>
          <cell r="B721">
            <v>2</v>
          </cell>
          <cell r="C721">
            <v>4</v>
          </cell>
          <cell r="D721">
            <v>420</v>
          </cell>
          <cell r="E721">
            <v>4</v>
          </cell>
          <cell r="F721">
            <v>4</v>
          </cell>
        </row>
        <row r="722">
          <cell r="A722">
            <v>104</v>
          </cell>
          <cell r="B722">
            <v>2</v>
          </cell>
          <cell r="C722">
            <v>5</v>
          </cell>
          <cell r="D722">
            <v>210</v>
          </cell>
          <cell r="E722">
            <v>2</v>
          </cell>
          <cell r="F722">
            <v>2</v>
          </cell>
        </row>
        <row r="723">
          <cell r="A723">
            <v>104</v>
          </cell>
          <cell r="B723">
            <v>3</v>
          </cell>
          <cell r="C723">
            <v>1</v>
          </cell>
          <cell r="D723">
            <v>2855.6</v>
          </cell>
          <cell r="E723">
            <v>17</v>
          </cell>
          <cell r="F723">
            <v>17</v>
          </cell>
        </row>
        <row r="724">
          <cell r="A724">
            <v>104</v>
          </cell>
          <cell r="B724">
            <v>3</v>
          </cell>
          <cell r="C724">
            <v>3</v>
          </cell>
          <cell r="D724">
            <v>3634.4</v>
          </cell>
          <cell r="E724">
            <v>22</v>
          </cell>
          <cell r="F724">
            <v>22</v>
          </cell>
        </row>
        <row r="725">
          <cell r="A725">
            <v>104</v>
          </cell>
          <cell r="B725">
            <v>3</v>
          </cell>
          <cell r="C725">
            <v>4</v>
          </cell>
          <cell r="D725">
            <v>188.8</v>
          </cell>
          <cell r="E725">
            <v>1</v>
          </cell>
          <cell r="F725">
            <v>1</v>
          </cell>
        </row>
        <row r="726">
          <cell r="A726">
            <v>104</v>
          </cell>
          <cell r="B726">
            <v>3</v>
          </cell>
          <cell r="C726">
            <v>5</v>
          </cell>
          <cell r="D726">
            <v>660.8</v>
          </cell>
          <cell r="E726">
            <v>4</v>
          </cell>
          <cell r="F726">
            <v>4</v>
          </cell>
        </row>
        <row r="727">
          <cell r="A727">
            <v>104</v>
          </cell>
          <cell r="B727">
            <v>4</v>
          </cell>
          <cell r="C727">
            <v>1</v>
          </cell>
          <cell r="D727">
            <v>3298</v>
          </cell>
          <cell r="E727">
            <v>12</v>
          </cell>
          <cell r="F727">
            <v>12</v>
          </cell>
        </row>
        <row r="728">
          <cell r="A728">
            <v>104</v>
          </cell>
          <cell r="B728">
            <v>4</v>
          </cell>
          <cell r="C728">
            <v>3</v>
          </cell>
          <cell r="D728">
            <v>5820</v>
          </cell>
          <cell r="E728">
            <v>21</v>
          </cell>
          <cell r="F728">
            <v>21</v>
          </cell>
        </row>
        <row r="729">
          <cell r="A729">
            <v>104</v>
          </cell>
          <cell r="B729">
            <v>4</v>
          </cell>
          <cell r="C729">
            <v>5</v>
          </cell>
          <cell r="D729">
            <v>271.60000000000002</v>
          </cell>
          <cell r="E729">
            <v>1</v>
          </cell>
          <cell r="F729">
            <v>1</v>
          </cell>
        </row>
        <row r="730">
          <cell r="A730">
            <v>104</v>
          </cell>
          <cell r="B730">
            <v>5</v>
          </cell>
          <cell r="C730">
            <v>1</v>
          </cell>
          <cell r="D730">
            <v>2044.8</v>
          </cell>
          <cell r="E730">
            <v>5</v>
          </cell>
          <cell r="F730">
            <v>5</v>
          </cell>
        </row>
        <row r="731">
          <cell r="A731">
            <v>104</v>
          </cell>
          <cell r="B731">
            <v>5</v>
          </cell>
          <cell r="C731">
            <v>3</v>
          </cell>
          <cell r="D731">
            <v>4089.6</v>
          </cell>
          <cell r="E731">
            <v>10</v>
          </cell>
          <cell r="F731">
            <v>10</v>
          </cell>
        </row>
        <row r="732">
          <cell r="A732">
            <v>104</v>
          </cell>
          <cell r="B732">
            <v>5</v>
          </cell>
          <cell r="C732">
            <v>4</v>
          </cell>
          <cell r="D732">
            <v>795.2</v>
          </cell>
          <cell r="E732">
            <v>2</v>
          </cell>
          <cell r="F732">
            <v>2</v>
          </cell>
        </row>
        <row r="733">
          <cell r="A733">
            <v>104</v>
          </cell>
          <cell r="B733">
            <v>5</v>
          </cell>
          <cell r="C733">
            <v>5</v>
          </cell>
          <cell r="D733">
            <v>397.6</v>
          </cell>
          <cell r="E733">
            <v>1</v>
          </cell>
          <cell r="F733">
            <v>1</v>
          </cell>
        </row>
        <row r="734">
          <cell r="A734">
            <v>104</v>
          </cell>
          <cell r="B734">
            <v>6</v>
          </cell>
          <cell r="C734">
            <v>3</v>
          </cell>
          <cell r="D734">
            <v>1044.4000000000001</v>
          </cell>
          <cell r="E734">
            <v>2</v>
          </cell>
          <cell r="F734">
            <v>2</v>
          </cell>
        </row>
        <row r="735">
          <cell r="A735">
            <v>104</v>
          </cell>
          <cell r="B735">
            <v>6</v>
          </cell>
          <cell r="C735">
            <v>4</v>
          </cell>
          <cell r="D735">
            <v>522.20000000000005</v>
          </cell>
          <cell r="E735">
            <v>1</v>
          </cell>
          <cell r="F735">
            <v>1</v>
          </cell>
        </row>
        <row r="736">
          <cell r="A736">
            <v>104</v>
          </cell>
          <cell r="B736">
            <v>7</v>
          </cell>
          <cell r="C736">
            <v>1</v>
          </cell>
          <cell r="D736">
            <v>742.4</v>
          </cell>
          <cell r="E736">
            <v>1</v>
          </cell>
          <cell r="F736">
            <v>1</v>
          </cell>
        </row>
        <row r="737">
          <cell r="A737">
            <v>104</v>
          </cell>
          <cell r="B737">
            <v>7</v>
          </cell>
          <cell r="C737">
            <v>3</v>
          </cell>
          <cell r="D737">
            <v>742.4</v>
          </cell>
          <cell r="E737">
            <v>1</v>
          </cell>
          <cell r="F737">
            <v>1</v>
          </cell>
        </row>
        <row r="738">
          <cell r="A738">
            <v>104</v>
          </cell>
          <cell r="B738">
            <v>7</v>
          </cell>
          <cell r="C738">
            <v>4</v>
          </cell>
          <cell r="D738">
            <v>649.6</v>
          </cell>
          <cell r="E738">
            <v>1</v>
          </cell>
          <cell r="F738">
            <v>1</v>
          </cell>
        </row>
        <row r="739">
          <cell r="A739">
            <v>105</v>
          </cell>
          <cell r="B739">
            <v>1</v>
          </cell>
          <cell r="C739">
            <v>1</v>
          </cell>
          <cell r="D739">
            <v>163.80000000000001</v>
          </cell>
          <cell r="E739">
            <v>3</v>
          </cell>
          <cell r="F739">
            <v>3</v>
          </cell>
        </row>
        <row r="740">
          <cell r="A740">
            <v>105</v>
          </cell>
          <cell r="B740">
            <v>1</v>
          </cell>
          <cell r="C740">
            <v>3</v>
          </cell>
          <cell r="D740">
            <v>561.6</v>
          </cell>
          <cell r="E740">
            <v>10</v>
          </cell>
          <cell r="F740">
            <v>10</v>
          </cell>
        </row>
        <row r="741">
          <cell r="A741">
            <v>105</v>
          </cell>
          <cell r="B741">
            <v>1</v>
          </cell>
          <cell r="C741">
            <v>4</v>
          </cell>
          <cell r="D741">
            <v>54.6</v>
          </cell>
          <cell r="E741">
            <v>1</v>
          </cell>
          <cell r="F741">
            <v>1</v>
          </cell>
        </row>
        <row r="742">
          <cell r="A742">
            <v>105</v>
          </cell>
          <cell r="B742">
            <v>1</v>
          </cell>
          <cell r="C742">
            <v>5</v>
          </cell>
          <cell r="D742">
            <v>280.8</v>
          </cell>
          <cell r="E742">
            <v>5</v>
          </cell>
          <cell r="F742">
            <v>5</v>
          </cell>
        </row>
        <row r="743">
          <cell r="A743">
            <v>105</v>
          </cell>
          <cell r="B743">
            <v>1</v>
          </cell>
          <cell r="C743">
            <v>6</v>
          </cell>
          <cell r="D743">
            <v>54.6</v>
          </cell>
          <cell r="E743">
            <v>1</v>
          </cell>
          <cell r="F743">
            <v>1</v>
          </cell>
        </row>
        <row r="744">
          <cell r="A744">
            <v>105</v>
          </cell>
          <cell r="B744">
            <v>2</v>
          </cell>
          <cell r="C744">
            <v>1</v>
          </cell>
          <cell r="D744">
            <v>315</v>
          </cell>
          <cell r="E744">
            <v>3</v>
          </cell>
          <cell r="F744">
            <v>3</v>
          </cell>
        </row>
        <row r="745">
          <cell r="A745">
            <v>105</v>
          </cell>
          <cell r="B745">
            <v>2</v>
          </cell>
          <cell r="C745">
            <v>3</v>
          </cell>
          <cell r="D745">
            <v>315</v>
          </cell>
          <cell r="E745">
            <v>3</v>
          </cell>
          <cell r="F745">
            <v>3</v>
          </cell>
        </row>
        <row r="746">
          <cell r="A746">
            <v>105</v>
          </cell>
          <cell r="B746">
            <v>3</v>
          </cell>
          <cell r="C746">
            <v>1</v>
          </cell>
          <cell r="D746">
            <v>165.2</v>
          </cell>
          <cell r="E746">
            <v>1</v>
          </cell>
          <cell r="F746">
            <v>1</v>
          </cell>
        </row>
        <row r="747">
          <cell r="A747">
            <v>105</v>
          </cell>
          <cell r="B747">
            <v>3</v>
          </cell>
          <cell r="C747">
            <v>3</v>
          </cell>
          <cell r="D747">
            <v>519.20000000000005</v>
          </cell>
          <cell r="E747">
            <v>3</v>
          </cell>
          <cell r="F747">
            <v>3</v>
          </cell>
        </row>
        <row r="748">
          <cell r="A748">
            <v>105</v>
          </cell>
          <cell r="B748">
            <v>3</v>
          </cell>
          <cell r="C748">
            <v>4</v>
          </cell>
          <cell r="D748">
            <v>165.2</v>
          </cell>
          <cell r="E748">
            <v>1</v>
          </cell>
          <cell r="F748">
            <v>1</v>
          </cell>
        </row>
        <row r="749">
          <cell r="A749">
            <v>105</v>
          </cell>
          <cell r="B749">
            <v>4</v>
          </cell>
          <cell r="C749">
            <v>3</v>
          </cell>
          <cell r="D749">
            <v>349.2</v>
          </cell>
          <cell r="E749">
            <v>1</v>
          </cell>
          <cell r="F749">
            <v>1</v>
          </cell>
        </row>
        <row r="750">
          <cell r="A750">
            <v>105</v>
          </cell>
          <cell r="B750">
            <v>5</v>
          </cell>
          <cell r="C750">
            <v>1</v>
          </cell>
          <cell r="D750">
            <v>397.6</v>
          </cell>
          <cell r="E750">
            <v>1</v>
          </cell>
          <cell r="F750">
            <v>1</v>
          </cell>
        </row>
        <row r="751">
          <cell r="A751">
            <v>106</v>
          </cell>
          <cell r="B751">
            <v>1</v>
          </cell>
          <cell r="C751">
            <v>1</v>
          </cell>
          <cell r="D751">
            <v>382.2</v>
          </cell>
          <cell r="E751">
            <v>7</v>
          </cell>
          <cell r="F751">
            <v>7</v>
          </cell>
        </row>
        <row r="752">
          <cell r="A752">
            <v>106</v>
          </cell>
          <cell r="B752">
            <v>1</v>
          </cell>
          <cell r="C752">
            <v>2</v>
          </cell>
          <cell r="D752">
            <v>62.4</v>
          </cell>
          <cell r="E752">
            <v>1</v>
          </cell>
          <cell r="F752">
            <v>1</v>
          </cell>
        </row>
        <row r="753">
          <cell r="A753">
            <v>106</v>
          </cell>
          <cell r="B753">
            <v>1</v>
          </cell>
          <cell r="C753">
            <v>3</v>
          </cell>
          <cell r="D753">
            <v>343.2</v>
          </cell>
          <cell r="E753">
            <v>6</v>
          </cell>
          <cell r="F753">
            <v>6</v>
          </cell>
        </row>
        <row r="754">
          <cell r="A754">
            <v>106</v>
          </cell>
          <cell r="B754">
            <v>1</v>
          </cell>
          <cell r="C754">
            <v>5</v>
          </cell>
          <cell r="D754">
            <v>327.60000000000002</v>
          </cell>
          <cell r="E754">
            <v>6</v>
          </cell>
          <cell r="F754">
            <v>6</v>
          </cell>
        </row>
        <row r="755">
          <cell r="A755">
            <v>106</v>
          </cell>
          <cell r="B755">
            <v>2</v>
          </cell>
          <cell r="C755">
            <v>1</v>
          </cell>
          <cell r="D755">
            <v>435</v>
          </cell>
          <cell r="E755">
            <v>4</v>
          </cell>
          <cell r="F755">
            <v>4</v>
          </cell>
        </row>
        <row r="756">
          <cell r="A756">
            <v>106</v>
          </cell>
          <cell r="B756">
            <v>2</v>
          </cell>
          <cell r="C756">
            <v>3</v>
          </cell>
          <cell r="D756">
            <v>105</v>
          </cell>
          <cell r="E756">
            <v>1</v>
          </cell>
          <cell r="F756">
            <v>1</v>
          </cell>
        </row>
        <row r="757">
          <cell r="A757">
            <v>106</v>
          </cell>
          <cell r="B757">
            <v>3</v>
          </cell>
          <cell r="C757">
            <v>1</v>
          </cell>
          <cell r="D757">
            <v>165.2</v>
          </cell>
          <cell r="E757">
            <v>1</v>
          </cell>
          <cell r="F757">
            <v>1</v>
          </cell>
        </row>
        <row r="758">
          <cell r="A758">
            <v>106</v>
          </cell>
          <cell r="B758">
            <v>3</v>
          </cell>
          <cell r="C758">
            <v>3</v>
          </cell>
          <cell r="D758">
            <v>165.2</v>
          </cell>
          <cell r="E758">
            <v>1</v>
          </cell>
          <cell r="F758">
            <v>1</v>
          </cell>
        </row>
        <row r="759">
          <cell r="A759">
            <v>106</v>
          </cell>
          <cell r="B759">
            <v>4</v>
          </cell>
          <cell r="C759">
            <v>1</v>
          </cell>
          <cell r="D759">
            <v>543.20000000000005</v>
          </cell>
          <cell r="E759">
            <v>2</v>
          </cell>
          <cell r="F759">
            <v>2</v>
          </cell>
        </row>
        <row r="760">
          <cell r="A760">
            <v>106</v>
          </cell>
          <cell r="B760">
            <v>4</v>
          </cell>
          <cell r="C760">
            <v>4</v>
          </cell>
          <cell r="D760">
            <v>271.60000000000002</v>
          </cell>
          <cell r="E760">
            <v>1</v>
          </cell>
          <cell r="F760">
            <v>1</v>
          </cell>
        </row>
        <row r="761">
          <cell r="A761">
            <v>107</v>
          </cell>
          <cell r="B761">
            <v>1</v>
          </cell>
          <cell r="C761">
            <v>1</v>
          </cell>
          <cell r="D761">
            <v>163.80000000000001</v>
          </cell>
          <cell r="E761">
            <v>3</v>
          </cell>
          <cell r="F761">
            <v>3</v>
          </cell>
        </row>
        <row r="762">
          <cell r="A762">
            <v>107</v>
          </cell>
          <cell r="B762">
            <v>1</v>
          </cell>
          <cell r="C762">
            <v>3</v>
          </cell>
          <cell r="D762">
            <v>436.8</v>
          </cell>
          <cell r="E762">
            <v>8</v>
          </cell>
          <cell r="F762">
            <v>8</v>
          </cell>
        </row>
        <row r="763">
          <cell r="A763">
            <v>107</v>
          </cell>
          <cell r="B763">
            <v>1</v>
          </cell>
          <cell r="C763">
            <v>4</v>
          </cell>
          <cell r="D763">
            <v>101.4</v>
          </cell>
          <cell r="E763">
            <v>1</v>
          </cell>
          <cell r="F763">
            <v>1</v>
          </cell>
        </row>
        <row r="764">
          <cell r="A764">
            <v>107</v>
          </cell>
          <cell r="B764">
            <v>1</v>
          </cell>
          <cell r="C764">
            <v>5</v>
          </cell>
          <cell r="D764">
            <v>70.2</v>
          </cell>
          <cell r="E764">
            <v>1</v>
          </cell>
          <cell r="F764">
            <v>1</v>
          </cell>
        </row>
        <row r="765">
          <cell r="A765">
            <v>107</v>
          </cell>
          <cell r="B765">
            <v>2</v>
          </cell>
          <cell r="C765">
            <v>1</v>
          </cell>
          <cell r="D765">
            <v>315</v>
          </cell>
          <cell r="E765">
            <v>3</v>
          </cell>
          <cell r="F765">
            <v>3</v>
          </cell>
        </row>
        <row r="766">
          <cell r="A766">
            <v>107</v>
          </cell>
          <cell r="B766">
            <v>2</v>
          </cell>
          <cell r="C766">
            <v>3</v>
          </cell>
          <cell r="D766">
            <v>105</v>
          </cell>
          <cell r="E766">
            <v>1</v>
          </cell>
          <cell r="F766">
            <v>1</v>
          </cell>
        </row>
        <row r="767">
          <cell r="A767">
            <v>107</v>
          </cell>
          <cell r="B767">
            <v>2</v>
          </cell>
          <cell r="C767">
            <v>4</v>
          </cell>
          <cell r="D767">
            <v>105</v>
          </cell>
          <cell r="E767">
            <v>1</v>
          </cell>
          <cell r="F767">
            <v>1</v>
          </cell>
        </row>
        <row r="768">
          <cell r="A768">
            <v>107</v>
          </cell>
          <cell r="B768">
            <v>3</v>
          </cell>
          <cell r="C768">
            <v>1</v>
          </cell>
          <cell r="D768">
            <v>330.4</v>
          </cell>
          <cell r="E768">
            <v>2</v>
          </cell>
          <cell r="F768">
            <v>2</v>
          </cell>
        </row>
        <row r="769">
          <cell r="A769">
            <v>107</v>
          </cell>
          <cell r="B769">
            <v>3</v>
          </cell>
          <cell r="C769">
            <v>3</v>
          </cell>
          <cell r="D769">
            <v>188.8</v>
          </cell>
          <cell r="E769">
            <v>1</v>
          </cell>
          <cell r="F769">
            <v>1</v>
          </cell>
        </row>
        <row r="770">
          <cell r="A770">
            <v>107</v>
          </cell>
          <cell r="B770">
            <v>4</v>
          </cell>
          <cell r="C770">
            <v>1</v>
          </cell>
          <cell r="D770">
            <v>271.60000000000002</v>
          </cell>
          <cell r="E770">
            <v>1</v>
          </cell>
          <cell r="F770">
            <v>1</v>
          </cell>
        </row>
        <row r="771">
          <cell r="A771">
            <v>107</v>
          </cell>
          <cell r="B771">
            <v>4</v>
          </cell>
          <cell r="C771">
            <v>3</v>
          </cell>
          <cell r="D771">
            <v>310.39999999999998</v>
          </cell>
          <cell r="E771">
            <v>1</v>
          </cell>
          <cell r="F771">
            <v>1</v>
          </cell>
        </row>
        <row r="772">
          <cell r="A772">
            <v>107</v>
          </cell>
          <cell r="B772">
            <v>4</v>
          </cell>
          <cell r="C772">
            <v>4</v>
          </cell>
          <cell r="D772">
            <v>543.20000000000005</v>
          </cell>
          <cell r="E772">
            <v>2</v>
          </cell>
          <cell r="F772">
            <v>2</v>
          </cell>
        </row>
        <row r="773">
          <cell r="A773">
            <v>108</v>
          </cell>
          <cell r="B773">
            <v>1</v>
          </cell>
          <cell r="C773">
            <v>1</v>
          </cell>
          <cell r="D773">
            <v>491.4</v>
          </cell>
          <cell r="E773">
            <v>9</v>
          </cell>
          <cell r="F773">
            <v>9</v>
          </cell>
        </row>
        <row r="774">
          <cell r="A774">
            <v>108</v>
          </cell>
          <cell r="B774">
            <v>1</v>
          </cell>
          <cell r="C774">
            <v>2</v>
          </cell>
          <cell r="D774">
            <v>163.80000000000001</v>
          </cell>
          <cell r="E774">
            <v>3</v>
          </cell>
          <cell r="F774">
            <v>3</v>
          </cell>
        </row>
        <row r="775">
          <cell r="A775">
            <v>108</v>
          </cell>
          <cell r="B775">
            <v>1</v>
          </cell>
          <cell r="C775">
            <v>3</v>
          </cell>
          <cell r="D775">
            <v>936</v>
          </cell>
          <cell r="E775">
            <v>17</v>
          </cell>
          <cell r="F775">
            <v>17</v>
          </cell>
        </row>
        <row r="776">
          <cell r="A776">
            <v>108</v>
          </cell>
          <cell r="B776">
            <v>1</v>
          </cell>
          <cell r="C776">
            <v>4</v>
          </cell>
          <cell r="D776">
            <v>109.2</v>
          </cell>
          <cell r="E776">
            <v>2</v>
          </cell>
          <cell r="F776">
            <v>2</v>
          </cell>
        </row>
        <row r="777">
          <cell r="A777">
            <v>108</v>
          </cell>
          <cell r="B777">
            <v>1</v>
          </cell>
          <cell r="C777">
            <v>5</v>
          </cell>
          <cell r="D777">
            <v>553.79999999999995</v>
          </cell>
          <cell r="E777">
            <v>10</v>
          </cell>
          <cell r="F777">
            <v>10</v>
          </cell>
        </row>
        <row r="778">
          <cell r="A778">
            <v>108</v>
          </cell>
          <cell r="B778">
            <v>2</v>
          </cell>
          <cell r="C778">
            <v>1</v>
          </cell>
          <cell r="D778">
            <v>735</v>
          </cell>
          <cell r="E778">
            <v>7</v>
          </cell>
          <cell r="F778">
            <v>7</v>
          </cell>
        </row>
        <row r="779">
          <cell r="A779">
            <v>108</v>
          </cell>
          <cell r="B779">
            <v>2</v>
          </cell>
          <cell r="C779">
            <v>2</v>
          </cell>
          <cell r="D779">
            <v>105</v>
          </cell>
          <cell r="E779">
            <v>1</v>
          </cell>
          <cell r="F779">
            <v>1</v>
          </cell>
        </row>
        <row r="780">
          <cell r="A780">
            <v>108</v>
          </cell>
          <cell r="B780">
            <v>2</v>
          </cell>
          <cell r="C780">
            <v>3</v>
          </cell>
          <cell r="D780">
            <v>1050</v>
          </cell>
          <cell r="E780">
            <v>10</v>
          </cell>
          <cell r="F780">
            <v>10</v>
          </cell>
        </row>
        <row r="781">
          <cell r="A781">
            <v>108</v>
          </cell>
          <cell r="B781">
            <v>2</v>
          </cell>
          <cell r="C781">
            <v>4</v>
          </cell>
          <cell r="D781">
            <v>105</v>
          </cell>
          <cell r="E781">
            <v>1</v>
          </cell>
          <cell r="F781">
            <v>1</v>
          </cell>
        </row>
        <row r="782">
          <cell r="A782">
            <v>108</v>
          </cell>
          <cell r="B782">
            <v>2</v>
          </cell>
          <cell r="C782">
            <v>5</v>
          </cell>
          <cell r="D782">
            <v>105</v>
          </cell>
          <cell r="E782">
            <v>1</v>
          </cell>
          <cell r="F782">
            <v>1</v>
          </cell>
        </row>
        <row r="783">
          <cell r="A783">
            <v>108</v>
          </cell>
          <cell r="B783">
            <v>3</v>
          </cell>
          <cell r="C783">
            <v>1</v>
          </cell>
          <cell r="D783">
            <v>495.6</v>
          </cell>
          <cell r="E783">
            <v>3</v>
          </cell>
          <cell r="F783">
            <v>3</v>
          </cell>
        </row>
        <row r="784">
          <cell r="A784">
            <v>108</v>
          </cell>
          <cell r="B784">
            <v>3</v>
          </cell>
          <cell r="C784">
            <v>3</v>
          </cell>
          <cell r="D784">
            <v>1345.2</v>
          </cell>
          <cell r="E784">
            <v>8</v>
          </cell>
          <cell r="F784">
            <v>8</v>
          </cell>
        </row>
        <row r="785">
          <cell r="A785">
            <v>108</v>
          </cell>
          <cell r="B785">
            <v>3</v>
          </cell>
          <cell r="C785">
            <v>4</v>
          </cell>
          <cell r="D785">
            <v>165.2</v>
          </cell>
          <cell r="E785">
            <v>1</v>
          </cell>
          <cell r="F785">
            <v>1</v>
          </cell>
        </row>
        <row r="786">
          <cell r="A786">
            <v>108</v>
          </cell>
          <cell r="B786">
            <v>3</v>
          </cell>
          <cell r="C786">
            <v>5</v>
          </cell>
          <cell r="D786">
            <v>165.2</v>
          </cell>
          <cell r="E786">
            <v>1</v>
          </cell>
          <cell r="F786">
            <v>1</v>
          </cell>
        </row>
        <row r="787">
          <cell r="A787">
            <v>108</v>
          </cell>
          <cell r="B787">
            <v>4</v>
          </cell>
          <cell r="C787">
            <v>1</v>
          </cell>
          <cell r="D787">
            <v>1978.8</v>
          </cell>
          <cell r="E787">
            <v>7</v>
          </cell>
          <cell r="F787">
            <v>7</v>
          </cell>
        </row>
        <row r="788">
          <cell r="A788">
            <v>108</v>
          </cell>
          <cell r="B788">
            <v>4</v>
          </cell>
          <cell r="C788">
            <v>3</v>
          </cell>
          <cell r="D788">
            <v>1901.2</v>
          </cell>
          <cell r="E788">
            <v>6</v>
          </cell>
          <cell r="F788">
            <v>6</v>
          </cell>
        </row>
        <row r="789">
          <cell r="A789">
            <v>108</v>
          </cell>
          <cell r="B789">
            <v>4</v>
          </cell>
          <cell r="C789">
            <v>4</v>
          </cell>
          <cell r="D789">
            <v>271.60000000000002</v>
          </cell>
          <cell r="E789">
            <v>1</v>
          </cell>
          <cell r="F789">
            <v>1</v>
          </cell>
        </row>
        <row r="790">
          <cell r="A790">
            <v>108</v>
          </cell>
          <cell r="B790">
            <v>4</v>
          </cell>
          <cell r="C790">
            <v>5</v>
          </cell>
          <cell r="D790">
            <v>271.60000000000002</v>
          </cell>
          <cell r="E790">
            <v>1</v>
          </cell>
          <cell r="F790">
            <v>1</v>
          </cell>
        </row>
        <row r="791">
          <cell r="A791">
            <v>108</v>
          </cell>
          <cell r="B791">
            <v>4</v>
          </cell>
          <cell r="C791">
            <v>6</v>
          </cell>
          <cell r="D791">
            <v>271.60000000000002</v>
          </cell>
          <cell r="E791">
            <v>1</v>
          </cell>
          <cell r="F791">
            <v>1</v>
          </cell>
        </row>
        <row r="792">
          <cell r="A792">
            <v>108</v>
          </cell>
          <cell r="B792">
            <v>5</v>
          </cell>
          <cell r="C792">
            <v>3</v>
          </cell>
          <cell r="D792">
            <v>397.6</v>
          </cell>
          <cell r="E792">
            <v>1</v>
          </cell>
          <cell r="F792">
            <v>1</v>
          </cell>
        </row>
        <row r="793">
          <cell r="A793">
            <v>108</v>
          </cell>
          <cell r="B793">
            <v>5</v>
          </cell>
          <cell r="C793">
            <v>4</v>
          </cell>
          <cell r="D793">
            <v>795.2</v>
          </cell>
          <cell r="E793">
            <v>2</v>
          </cell>
          <cell r="F793">
            <v>2</v>
          </cell>
        </row>
        <row r="794">
          <cell r="A794">
            <v>108</v>
          </cell>
          <cell r="B794">
            <v>5</v>
          </cell>
          <cell r="C794">
            <v>5</v>
          </cell>
          <cell r="D794">
            <v>397.6</v>
          </cell>
          <cell r="E794">
            <v>1</v>
          </cell>
          <cell r="F794">
            <v>1</v>
          </cell>
        </row>
        <row r="795">
          <cell r="A795">
            <v>108</v>
          </cell>
          <cell r="B795">
            <v>6</v>
          </cell>
          <cell r="C795">
            <v>4</v>
          </cell>
          <cell r="D795">
            <v>522.20000000000005</v>
          </cell>
          <cell r="E795">
            <v>1</v>
          </cell>
          <cell r="F795">
            <v>1</v>
          </cell>
        </row>
        <row r="796">
          <cell r="A796">
            <v>108</v>
          </cell>
          <cell r="B796">
            <v>7</v>
          </cell>
          <cell r="C796">
            <v>1</v>
          </cell>
          <cell r="D796">
            <v>835.2</v>
          </cell>
          <cell r="E796">
            <v>1</v>
          </cell>
          <cell r="F796">
            <v>1</v>
          </cell>
        </row>
        <row r="797">
          <cell r="A797">
            <v>108</v>
          </cell>
          <cell r="B797">
            <v>7</v>
          </cell>
          <cell r="C797">
            <v>4</v>
          </cell>
          <cell r="D797">
            <v>649.6</v>
          </cell>
          <cell r="E797">
            <v>1</v>
          </cell>
          <cell r="F797">
            <v>1</v>
          </cell>
        </row>
        <row r="798">
          <cell r="A798">
            <v>109</v>
          </cell>
          <cell r="B798">
            <v>1</v>
          </cell>
          <cell r="C798">
            <v>1</v>
          </cell>
          <cell r="D798">
            <v>109.2</v>
          </cell>
          <cell r="E798">
            <v>2</v>
          </cell>
          <cell r="F798">
            <v>2</v>
          </cell>
        </row>
        <row r="799">
          <cell r="A799">
            <v>109</v>
          </cell>
          <cell r="B799">
            <v>1</v>
          </cell>
          <cell r="C799">
            <v>2</v>
          </cell>
          <cell r="D799">
            <v>54.6</v>
          </cell>
          <cell r="E799">
            <v>1</v>
          </cell>
          <cell r="F799">
            <v>1</v>
          </cell>
        </row>
        <row r="800">
          <cell r="A800">
            <v>109</v>
          </cell>
          <cell r="B800">
            <v>1</v>
          </cell>
          <cell r="C800">
            <v>3</v>
          </cell>
          <cell r="D800">
            <v>218.4</v>
          </cell>
          <cell r="E800">
            <v>4</v>
          </cell>
          <cell r="F800">
            <v>4</v>
          </cell>
        </row>
        <row r="801">
          <cell r="A801">
            <v>109</v>
          </cell>
          <cell r="B801">
            <v>1</v>
          </cell>
          <cell r="C801">
            <v>5</v>
          </cell>
          <cell r="D801">
            <v>280.8</v>
          </cell>
          <cell r="E801">
            <v>5</v>
          </cell>
          <cell r="F801">
            <v>5</v>
          </cell>
        </row>
        <row r="802">
          <cell r="A802">
            <v>109</v>
          </cell>
          <cell r="B802">
            <v>2</v>
          </cell>
          <cell r="C802">
            <v>1</v>
          </cell>
          <cell r="D802">
            <v>105</v>
          </cell>
          <cell r="E802">
            <v>1</v>
          </cell>
          <cell r="F802">
            <v>1</v>
          </cell>
        </row>
        <row r="803">
          <cell r="A803">
            <v>109</v>
          </cell>
          <cell r="B803">
            <v>2</v>
          </cell>
          <cell r="C803">
            <v>3</v>
          </cell>
          <cell r="D803">
            <v>225</v>
          </cell>
          <cell r="E803">
            <v>2</v>
          </cell>
          <cell r="F803">
            <v>2</v>
          </cell>
        </row>
        <row r="804">
          <cell r="A804">
            <v>109</v>
          </cell>
          <cell r="B804">
            <v>2</v>
          </cell>
          <cell r="C804">
            <v>5</v>
          </cell>
          <cell r="D804">
            <v>210</v>
          </cell>
          <cell r="E804">
            <v>2</v>
          </cell>
          <cell r="F804">
            <v>2</v>
          </cell>
        </row>
        <row r="805">
          <cell r="A805">
            <v>109</v>
          </cell>
          <cell r="B805">
            <v>3</v>
          </cell>
          <cell r="C805">
            <v>1</v>
          </cell>
          <cell r="D805">
            <v>165.2</v>
          </cell>
          <cell r="E805">
            <v>1</v>
          </cell>
          <cell r="F805">
            <v>1</v>
          </cell>
        </row>
        <row r="806">
          <cell r="A806">
            <v>109</v>
          </cell>
          <cell r="B806">
            <v>3</v>
          </cell>
          <cell r="C806">
            <v>3</v>
          </cell>
          <cell r="D806">
            <v>165.2</v>
          </cell>
          <cell r="E806">
            <v>1</v>
          </cell>
          <cell r="F806">
            <v>1</v>
          </cell>
        </row>
        <row r="807">
          <cell r="A807">
            <v>109</v>
          </cell>
          <cell r="B807">
            <v>3</v>
          </cell>
          <cell r="C807">
            <v>4</v>
          </cell>
          <cell r="D807">
            <v>165.2</v>
          </cell>
          <cell r="E807">
            <v>1</v>
          </cell>
          <cell r="F807">
            <v>1</v>
          </cell>
        </row>
        <row r="808">
          <cell r="A808">
            <v>110</v>
          </cell>
          <cell r="B808">
            <v>1</v>
          </cell>
          <cell r="C808">
            <v>1</v>
          </cell>
          <cell r="D808">
            <v>218.4</v>
          </cell>
          <cell r="E808">
            <v>4</v>
          </cell>
          <cell r="F808">
            <v>4</v>
          </cell>
        </row>
        <row r="809">
          <cell r="A809">
            <v>110</v>
          </cell>
          <cell r="B809">
            <v>1</v>
          </cell>
          <cell r="C809">
            <v>3</v>
          </cell>
          <cell r="D809">
            <v>163.80000000000001</v>
          </cell>
          <cell r="E809">
            <v>3</v>
          </cell>
          <cell r="F809">
            <v>3</v>
          </cell>
        </row>
        <row r="810">
          <cell r="A810">
            <v>110</v>
          </cell>
          <cell r="B810">
            <v>1</v>
          </cell>
          <cell r="C810">
            <v>5</v>
          </cell>
          <cell r="D810">
            <v>117</v>
          </cell>
          <cell r="E810">
            <v>2</v>
          </cell>
          <cell r="F810">
            <v>2</v>
          </cell>
        </row>
        <row r="811">
          <cell r="A811">
            <v>110</v>
          </cell>
          <cell r="B811">
            <v>2</v>
          </cell>
          <cell r="C811">
            <v>1</v>
          </cell>
          <cell r="D811">
            <v>105</v>
          </cell>
          <cell r="E811">
            <v>1</v>
          </cell>
          <cell r="F811">
            <v>1</v>
          </cell>
        </row>
        <row r="812">
          <cell r="A812">
            <v>110</v>
          </cell>
          <cell r="B812">
            <v>3</v>
          </cell>
          <cell r="C812">
            <v>1</v>
          </cell>
          <cell r="D812">
            <v>165.2</v>
          </cell>
          <cell r="E812">
            <v>1</v>
          </cell>
          <cell r="F812">
            <v>1</v>
          </cell>
        </row>
        <row r="813">
          <cell r="A813">
            <v>110</v>
          </cell>
          <cell r="B813">
            <v>4</v>
          </cell>
          <cell r="C813">
            <v>1</v>
          </cell>
          <cell r="D813">
            <v>271.60000000000002</v>
          </cell>
          <cell r="E813">
            <v>1</v>
          </cell>
          <cell r="F813">
            <v>1</v>
          </cell>
        </row>
        <row r="814">
          <cell r="A814">
            <v>110</v>
          </cell>
          <cell r="B814">
            <v>4</v>
          </cell>
          <cell r="C814">
            <v>3</v>
          </cell>
          <cell r="D814">
            <v>271.60000000000002</v>
          </cell>
          <cell r="E814">
            <v>1</v>
          </cell>
          <cell r="F814">
            <v>1</v>
          </cell>
        </row>
        <row r="815">
          <cell r="A815">
            <v>111</v>
          </cell>
          <cell r="B815">
            <v>1</v>
          </cell>
          <cell r="C815">
            <v>1</v>
          </cell>
          <cell r="D815">
            <v>514.79999999999995</v>
          </cell>
          <cell r="E815">
            <v>9</v>
          </cell>
          <cell r="F815">
            <v>9</v>
          </cell>
        </row>
        <row r="816">
          <cell r="A816">
            <v>111</v>
          </cell>
          <cell r="B816">
            <v>1</v>
          </cell>
          <cell r="C816">
            <v>3</v>
          </cell>
          <cell r="D816">
            <v>468</v>
          </cell>
          <cell r="E816">
            <v>8</v>
          </cell>
          <cell r="F816">
            <v>8</v>
          </cell>
        </row>
        <row r="817">
          <cell r="A817">
            <v>111</v>
          </cell>
          <cell r="B817">
            <v>1</v>
          </cell>
          <cell r="C817">
            <v>5</v>
          </cell>
          <cell r="D817">
            <v>546</v>
          </cell>
          <cell r="E817">
            <v>10</v>
          </cell>
          <cell r="F817">
            <v>10</v>
          </cell>
        </row>
        <row r="818">
          <cell r="A818">
            <v>111</v>
          </cell>
          <cell r="B818">
            <v>1</v>
          </cell>
          <cell r="C818">
            <v>6</v>
          </cell>
          <cell r="D818">
            <v>78</v>
          </cell>
          <cell r="E818">
            <v>1</v>
          </cell>
          <cell r="F818">
            <v>1</v>
          </cell>
        </row>
        <row r="819">
          <cell r="A819">
            <v>111</v>
          </cell>
          <cell r="B819">
            <v>2</v>
          </cell>
          <cell r="C819">
            <v>1</v>
          </cell>
          <cell r="D819">
            <v>105</v>
          </cell>
          <cell r="E819">
            <v>1</v>
          </cell>
          <cell r="F819">
            <v>1</v>
          </cell>
        </row>
        <row r="820">
          <cell r="A820">
            <v>111</v>
          </cell>
          <cell r="B820">
            <v>2</v>
          </cell>
          <cell r="C820">
            <v>3</v>
          </cell>
          <cell r="D820">
            <v>525</v>
          </cell>
          <cell r="E820">
            <v>5</v>
          </cell>
          <cell r="F820">
            <v>5</v>
          </cell>
        </row>
        <row r="821">
          <cell r="A821">
            <v>111</v>
          </cell>
          <cell r="B821">
            <v>2</v>
          </cell>
          <cell r="C821">
            <v>5</v>
          </cell>
          <cell r="D821">
            <v>525</v>
          </cell>
          <cell r="E821">
            <v>5</v>
          </cell>
          <cell r="F821">
            <v>5</v>
          </cell>
        </row>
        <row r="822">
          <cell r="A822">
            <v>111</v>
          </cell>
          <cell r="B822">
            <v>3</v>
          </cell>
          <cell r="C822">
            <v>3</v>
          </cell>
          <cell r="D822">
            <v>330.4</v>
          </cell>
          <cell r="E822">
            <v>2</v>
          </cell>
          <cell r="F822">
            <v>2</v>
          </cell>
        </row>
        <row r="823">
          <cell r="A823">
            <v>111</v>
          </cell>
          <cell r="B823">
            <v>3</v>
          </cell>
          <cell r="C823">
            <v>4</v>
          </cell>
          <cell r="D823">
            <v>165.2</v>
          </cell>
          <cell r="E823">
            <v>1</v>
          </cell>
          <cell r="F823">
            <v>1</v>
          </cell>
        </row>
        <row r="824">
          <cell r="A824">
            <v>111</v>
          </cell>
          <cell r="B824">
            <v>3</v>
          </cell>
          <cell r="C824">
            <v>5</v>
          </cell>
          <cell r="D824">
            <v>165.2</v>
          </cell>
          <cell r="E824">
            <v>1</v>
          </cell>
          <cell r="F824">
            <v>1</v>
          </cell>
        </row>
        <row r="825">
          <cell r="A825">
            <v>111</v>
          </cell>
          <cell r="B825">
            <v>4</v>
          </cell>
          <cell r="C825">
            <v>3</v>
          </cell>
          <cell r="D825">
            <v>620.79999999999995</v>
          </cell>
          <cell r="E825">
            <v>2</v>
          </cell>
          <cell r="F825">
            <v>2</v>
          </cell>
        </row>
        <row r="826">
          <cell r="A826">
            <v>111</v>
          </cell>
          <cell r="B826">
            <v>4</v>
          </cell>
          <cell r="C826">
            <v>4</v>
          </cell>
          <cell r="D826">
            <v>310.39999999999998</v>
          </cell>
          <cell r="E826">
            <v>1</v>
          </cell>
          <cell r="F826">
            <v>1</v>
          </cell>
        </row>
        <row r="827">
          <cell r="A827">
            <v>111</v>
          </cell>
          <cell r="B827">
            <v>5</v>
          </cell>
          <cell r="C827">
            <v>1</v>
          </cell>
          <cell r="D827">
            <v>454.4</v>
          </cell>
          <cell r="E827">
            <v>1</v>
          </cell>
          <cell r="F827">
            <v>1</v>
          </cell>
        </row>
        <row r="828">
          <cell r="A828">
            <v>111</v>
          </cell>
          <cell r="B828">
            <v>7</v>
          </cell>
          <cell r="C828">
            <v>3</v>
          </cell>
          <cell r="D828">
            <v>649.6</v>
          </cell>
          <cell r="E828">
            <v>1</v>
          </cell>
          <cell r="F828">
            <v>1</v>
          </cell>
        </row>
        <row r="829">
          <cell r="A829">
            <v>112</v>
          </cell>
          <cell r="B829">
            <v>1</v>
          </cell>
          <cell r="C829">
            <v>1</v>
          </cell>
          <cell r="D829">
            <v>491.4</v>
          </cell>
          <cell r="E829">
            <v>9</v>
          </cell>
          <cell r="F829">
            <v>9</v>
          </cell>
        </row>
        <row r="830">
          <cell r="A830">
            <v>112</v>
          </cell>
          <cell r="B830">
            <v>1</v>
          </cell>
          <cell r="C830">
            <v>2</v>
          </cell>
          <cell r="D830">
            <v>54.6</v>
          </cell>
          <cell r="E830">
            <v>1</v>
          </cell>
          <cell r="F830">
            <v>1</v>
          </cell>
        </row>
        <row r="831">
          <cell r="A831">
            <v>112</v>
          </cell>
          <cell r="B831">
            <v>1</v>
          </cell>
          <cell r="C831">
            <v>3</v>
          </cell>
          <cell r="D831">
            <v>881.4</v>
          </cell>
          <cell r="E831">
            <v>16</v>
          </cell>
          <cell r="F831">
            <v>16</v>
          </cell>
        </row>
        <row r="832">
          <cell r="A832">
            <v>112</v>
          </cell>
          <cell r="B832">
            <v>1</v>
          </cell>
          <cell r="C832">
            <v>4</v>
          </cell>
          <cell r="D832">
            <v>288.60000000000002</v>
          </cell>
          <cell r="E832">
            <v>5</v>
          </cell>
          <cell r="F832">
            <v>5</v>
          </cell>
        </row>
        <row r="833">
          <cell r="A833">
            <v>112</v>
          </cell>
          <cell r="B833">
            <v>1</v>
          </cell>
          <cell r="C833">
            <v>5</v>
          </cell>
          <cell r="D833">
            <v>171.6</v>
          </cell>
          <cell r="E833">
            <v>3</v>
          </cell>
          <cell r="F833">
            <v>3</v>
          </cell>
        </row>
        <row r="834">
          <cell r="A834">
            <v>112</v>
          </cell>
          <cell r="B834">
            <v>2</v>
          </cell>
          <cell r="C834">
            <v>1</v>
          </cell>
          <cell r="D834">
            <v>630</v>
          </cell>
          <cell r="E834">
            <v>6</v>
          </cell>
          <cell r="F834">
            <v>6</v>
          </cell>
        </row>
        <row r="835">
          <cell r="A835">
            <v>112</v>
          </cell>
          <cell r="B835">
            <v>2</v>
          </cell>
          <cell r="C835">
            <v>4</v>
          </cell>
          <cell r="D835">
            <v>210</v>
          </cell>
          <cell r="E835">
            <v>2</v>
          </cell>
          <cell r="F835">
            <v>2</v>
          </cell>
        </row>
        <row r="836">
          <cell r="A836">
            <v>112</v>
          </cell>
          <cell r="B836">
            <v>2</v>
          </cell>
          <cell r="C836">
            <v>5</v>
          </cell>
          <cell r="D836">
            <v>105</v>
          </cell>
          <cell r="E836">
            <v>1</v>
          </cell>
          <cell r="F836">
            <v>1</v>
          </cell>
        </row>
        <row r="837">
          <cell r="A837">
            <v>112</v>
          </cell>
          <cell r="B837">
            <v>3</v>
          </cell>
          <cell r="C837">
            <v>1</v>
          </cell>
          <cell r="D837">
            <v>495.6</v>
          </cell>
          <cell r="E837">
            <v>3</v>
          </cell>
          <cell r="F837">
            <v>3</v>
          </cell>
        </row>
        <row r="838">
          <cell r="A838">
            <v>112</v>
          </cell>
          <cell r="B838">
            <v>3</v>
          </cell>
          <cell r="C838">
            <v>3</v>
          </cell>
          <cell r="D838">
            <v>165.2</v>
          </cell>
          <cell r="E838">
            <v>1</v>
          </cell>
          <cell r="F838">
            <v>1</v>
          </cell>
        </row>
        <row r="839">
          <cell r="A839">
            <v>112</v>
          </cell>
          <cell r="B839">
            <v>3</v>
          </cell>
          <cell r="C839">
            <v>4</v>
          </cell>
          <cell r="D839">
            <v>330.4</v>
          </cell>
          <cell r="E839">
            <v>2</v>
          </cell>
          <cell r="F839">
            <v>2</v>
          </cell>
        </row>
        <row r="840">
          <cell r="A840">
            <v>112</v>
          </cell>
          <cell r="B840">
            <v>3</v>
          </cell>
          <cell r="C840">
            <v>5</v>
          </cell>
          <cell r="D840">
            <v>165.2</v>
          </cell>
          <cell r="E840">
            <v>1</v>
          </cell>
          <cell r="F840">
            <v>1</v>
          </cell>
        </row>
        <row r="841">
          <cell r="A841">
            <v>112</v>
          </cell>
          <cell r="B841">
            <v>4</v>
          </cell>
          <cell r="C841">
            <v>1</v>
          </cell>
          <cell r="D841">
            <v>543.20000000000005</v>
          </cell>
          <cell r="E841">
            <v>2</v>
          </cell>
          <cell r="F841">
            <v>2</v>
          </cell>
        </row>
        <row r="842">
          <cell r="A842">
            <v>112</v>
          </cell>
          <cell r="B842">
            <v>4</v>
          </cell>
          <cell r="C842">
            <v>3</v>
          </cell>
          <cell r="D842">
            <v>271.60000000000002</v>
          </cell>
          <cell r="E842">
            <v>1</v>
          </cell>
          <cell r="F842">
            <v>1</v>
          </cell>
        </row>
        <row r="843">
          <cell r="A843">
            <v>112</v>
          </cell>
          <cell r="B843">
            <v>5</v>
          </cell>
          <cell r="C843">
            <v>1</v>
          </cell>
          <cell r="D843">
            <v>397.6</v>
          </cell>
          <cell r="E843">
            <v>1</v>
          </cell>
          <cell r="F843">
            <v>1</v>
          </cell>
        </row>
        <row r="844">
          <cell r="A844">
            <v>112</v>
          </cell>
          <cell r="B844">
            <v>5</v>
          </cell>
          <cell r="C844">
            <v>4</v>
          </cell>
          <cell r="D844">
            <v>568</v>
          </cell>
          <cell r="E844">
            <v>1</v>
          </cell>
          <cell r="F844">
            <v>1</v>
          </cell>
        </row>
        <row r="845">
          <cell r="A845">
            <v>113</v>
          </cell>
          <cell r="B845">
            <v>1</v>
          </cell>
          <cell r="C845">
            <v>1</v>
          </cell>
          <cell r="D845">
            <v>600.6</v>
          </cell>
          <cell r="E845">
            <v>11</v>
          </cell>
          <cell r="F845">
            <v>11</v>
          </cell>
        </row>
        <row r="846">
          <cell r="A846">
            <v>113</v>
          </cell>
          <cell r="B846">
            <v>1</v>
          </cell>
          <cell r="C846">
            <v>3</v>
          </cell>
          <cell r="D846">
            <v>1099.8</v>
          </cell>
          <cell r="E846">
            <v>20</v>
          </cell>
          <cell r="F846">
            <v>20</v>
          </cell>
        </row>
        <row r="847">
          <cell r="A847">
            <v>113</v>
          </cell>
          <cell r="B847">
            <v>1</v>
          </cell>
          <cell r="C847">
            <v>5</v>
          </cell>
          <cell r="D847">
            <v>873.6</v>
          </cell>
          <cell r="E847">
            <v>15</v>
          </cell>
          <cell r="F847">
            <v>15</v>
          </cell>
        </row>
        <row r="848">
          <cell r="A848">
            <v>113</v>
          </cell>
          <cell r="B848">
            <v>2</v>
          </cell>
          <cell r="C848">
            <v>1</v>
          </cell>
          <cell r="D848">
            <v>735</v>
          </cell>
          <cell r="E848">
            <v>7</v>
          </cell>
          <cell r="F848">
            <v>7</v>
          </cell>
        </row>
        <row r="849">
          <cell r="A849">
            <v>113</v>
          </cell>
          <cell r="B849">
            <v>2</v>
          </cell>
          <cell r="C849">
            <v>3</v>
          </cell>
          <cell r="D849">
            <v>420</v>
          </cell>
          <cell r="E849">
            <v>4</v>
          </cell>
          <cell r="F849">
            <v>4</v>
          </cell>
        </row>
        <row r="850">
          <cell r="A850">
            <v>113</v>
          </cell>
          <cell r="B850">
            <v>2</v>
          </cell>
          <cell r="C850">
            <v>5</v>
          </cell>
          <cell r="D850">
            <v>450</v>
          </cell>
          <cell r="E850">
            <v>4</v>
          </cell>
          <cell r="F850">
            <v>4</v>
          </cell>
        </row>
        <row r="851">
          <cell r="A851">
            <v>113</v>
          </cell>
          <cell r="B851">
            <v>3</v>
          </cell>
          <cell r="C851">
            <v>1</v>
          </cell>
          <cell r="D851">
            <v>330.4</v>
          </cell>
          <cell r="E851">
            <v>2</v>
          </cell>
          <cell r="F851">
            <v>2</v>
          </cell>
        </row>
        <row r="852">
          <cell r="A852">
            <v>113</v>
          </cell>
          <cell r="B852">
            <v>3</v>
          </cell>
          <cell r="C852">
            <v>3</v>
          </cell>
          <cell r="D852">
            <v>495.6</v>
          </cell>
          <cell r="E852">
            <v>3</v>
          </cell>
          <cell r="F852">
            <v>3</v>
          </cell>
        </row>
        <row r="853">
          <cell r="A853">
            <v>113</v>
          </cell>
          <cell r="B853">
            <v>4</v>
          </cell>
          <cell r="C853">
            <v>1</v>
          </cell>
          <cell r="D853">
            <v>1668.4</v>
          </cell>
          <cell r="E853">
            <v>6</v>
          </cell>
          <cell r="F853">
            <v>6</v>
          </cell>
        </row>
        <row r="854">
          <cell r="A854">
            <v>113</v>
          </cell>
          <cell r="B854">
            <v>4</v>
          </cell>
          <cell r="C854">
            <v>3</v>
          </cell>
          <cell r="D854">
            <v>1086.4000000000001</v>
          </cell>
          <cell r="E854">
            <v>4</v>
          </cell>
          <cell r="F854">
            <v>4</v>
          </cell>
        </row>
        <row r="855">
          <cell r="A855">
            <v>113</v>
          </cell>
          <cell r="B855">
            <v>5</v>
          </cell>
          <cell r="C855">
            <v>3</v>
          </cell>
          <cell r="D855">
            <v>852</v>
          </cell>
          <cell r="E855">
            <v>2</v>
          </cell>
          <cell r="F855">
            <v>2</v>
          </cell>
        </row>
        <row r="856">
          <cell r="A856">
            <v>114</v>
          </cell>
          <cell r="B856">
            <v>1</v>
          </cell>
          <cell r="C856">
            <v>1</v>
          </cell>
          <cell r="D856">
            <v>226.2</v>
          </cell>
          <cell r="E856">
            <v>4</v>
          </cell>
          <cell r="F856">
            <v>4</v>
          </cell>
        </row>
        <row r="857">
          <cell r="A857">
            <v>114</v>
          </cell>
          <cell r="B857">
            <v>1</v>
          </cell>
          <cell r="C857">
            <v>3</v>
          </cell>
          <cell r="D857">
            <v>655.20000000000005</v>
          </cell>
          <cell r="E857">
            <v>12</v>
          </cell>
          <cell r="F857">
            <v>12</v>
          </cell>
        </row>
        <row r="858">
          <cell r="A858">
            <v>114</v>
          </cell>
          <cell r="B858">
            <v>1</v>
          </cell>
          <cell r="C858">
            <v>5</v>
          </cell>
          <cell r="D858">
            <v>335.4</v>
          </cell>
          <cell r="E858">
            <v>6</v>
          </cell>
          <cell r="F858">
            <v>6</v>
          </cell>
        </row>
        <row r="859">
          <cell r="A859">
            <v>114</v>
          </cell>
          <cell r="B859">
            <v>2</v>
          </cell>
          <cell r="C859">
            <v>1</v>
          </cell>
          <cell r="D859">
            <v>315</v>
          </cell>
          <cell r="E859">
            <v>3</v>
          </cell>
          <cell r="F859">
            <v>3</v>
          </cell>
        </row>
        <row r="860">
          <cell r="A860">
            <v>114</v>
          </cell>
          <cell r="B860">
            <v>2</v>
          </cell>
          <cell r="C860">
            <v>3</v>
          </cell>
          <cell r="D860">
            <v>525</v>
          </cell>
          <cell r="E860">
            <v>5</v>
          </cell>
          <cell r="F860">
            <v>5</v>
          </cell>
        </row>
        <row r="861">
          <cell r="A861">
            <v>114</v>
          </cell>
          <cell r="B861">
            <v>2</v>
          </cell>
          <cell r="C861">
            <v>4</v>
          </cell>
          <cell r="D861">
            <v>210</v>
          </cell>
          <cell r="E861">
            <v>2</v>
          </cell>
          <cell r="F861">
            <v>2</v>
          </cell>
        </row>
        <row r="862">
          <cell r="A862">
            <v>114</v>
          </cell>
          <cell r="B862">
            <v>3</v>
          </cell>
          <cell r="C862">
            <v>1</v>
          </cell>
          <cell r="D862">
            <v>660.8</v>
          </cell>
          <cell r="E862">
            <v>4</v>
          </cell>
          <cell r="F862">
            <v>4</v>
          </cell>
        </row>
        <row r="863">
          <cell r="A863">
            <v>114</v>
          </cell>
          <cell r="B863">
            <v>3</v>
          </cell>
          <cell r="C863">
            <v>3</v>
          </cell>
          <cell r="D863">
            <v>330.4</v>
          </cell>
          <cell r="E863">
            <v>2</v>
          </cell>
          <cell r="F863">
            <v>2</v>
          </cell>
        </row>
        <row r="864">
          <cell r="A864">
            <v>114</v>
          </cell>
          <cell r="B864">
            <v>3</v>
          </cell>
          <cell r="C864">
            <v>4</v>
          </cell>
          <cell r="D864">
            <v>165.2</v>
          </cell>
          <cell r="E864">
            <v>1</v>
          </cell>
          <cell r="F864">
            <v>1</v>
          </cell>
        </row>
        <row r="865">
          <cell r="A865">
            <v>114</v>
          </cell>
          <cell r="B865">
            <v>3</v>
          </cell>
          <cell r="C865">
            <v>5</v>
          </cell>
          <cell r="D865">
            <v>165.2</v>
          </cell>
          <cell r="E865">
            <v>1</v>
          </cell>
          <cell r="F865">
            <v>1</v>
          </cell>
        </row>
        <row r="866">
          <cell r="A866">
            <v>114</v>
          </cell>
          <cell r="B866">
            <v>4</v>
          </cell>
          <cell r="C866">
            <v>3</v>
          </cell>
          <cell r="D866">
            <v>1086.4000000000001</v>
          </cell>
          <cell r="E866">
            <v>4</v>
          </cell>
          <cell r="F866">
            <v>4</v>
          </cell>
        </row>
        <row r="867">
          <cell r="A867">
            <v>114</v>
          </cell>
          <cell r="B867">
            <v>5</v>
          </cell>
          <cell r="C867">
            <v>1</v>
          </cell>
          <cell r="D867">
            <v>454.4</v>
          </cell>
          <cell r="E867">
            <v>1</v>
          </cell>
          <cell r="F867">
            <v>1</v>
          </cell>
        </row>
        <row r="868">
          <cell r="A868">
            <v>114</v>
          </cell>
          <cell r="B868">
            <v>5</v>
          </cell>
          <cell r="C868">
            <v>2</v>
          </cell>
          <cell r="D868">
            <v>511.2</v>
          </cell>
          <cell r="E868">
            <v>1</v>
          </cell>
          <cell r="F868">
            <v>1</v>
          </cell>
        </row>
        <row r="869">
          <cell r="A869">
            <v>114</v>
          </cell>
          <cell r="B869">
            <v>5</v>
          </cell>
          <cell r="C869">
            <v>3</v>
          </cell>
          <cell r="D869">
            <v>1192.8</v>
          </cell>
          <cell r="E869">
            <v>3</v>
          </cell>
          <cell r="F869">
            <v>3</v>
          </cell>
        </row>
        <row r="870">
          <cell r="A870">
            <v>114</v>
          </cell>
          <cell r="B870">
            <v>5</v>
          </cell>
          <cell r="C870">
            <v>4</v>
          </cell>
          <cell r="D870">
            <v>397.6</v>
          </cell>
          <cell r="E870">
            <v>1</v>
          </cell>
          <cell r="F870">
            <v>1</v>
          </cell>
        </row>
        <row r="871">
          <cell r="A871">
            <v>115</v>
          </cell>
          <cell r="B871">
            <v>1</v>
          </cell>
          <cell r="C871">
            <v>1</v>
          </cell>
          <cell r="D871">
            <v>600.6</v>
          </cell>
          <cell r="E871">
            <v>11</v>
          </cell>
          <cell r="F871">
            <v>11</v>
          </cell>
        </row>
        <row r="872">
          <cell r="A872">
            <v>115</v>
          </cell>
          <cell r="B872">
            <v>1</v>
          </cell>
          <cell r="C872">
            <v>3</v>
          </cell>
          <cell r="D872">
            <v>273</v>
          </cell>
          <cell r="E872">
            <v>5</v>
          </cell>
          <cell r="F872">
            <v>5</v>
          </cell>
        </row>
        <row r="873">
          <cell r="A873">
            <v>115</v>
          </cell>
          <cell r="B873">
            <v>1</v>
          </cell>
          <cell r="C873">
            <v>5</v>
          </cell>
          <cell r="D873">
            <v>1599</v>
          </cell>
          <cell r="E873">
            <v>28</v>
          </cell>
          <cell r="F873">
            <v>28</v>
          </cell>
        </row>
        <row r="874">
          <cell r="A874">
            <v>115</v>
          </cell>
          <cell r="B874">
            <v>2</v>
          </cell>
          <cell r="C874">
            <v>1</v>
          </cell>
          <cell r="D874">
            <v>315</v>
          </cell>
          <cell r="E874">
            <v>3</v>
          </cell>
          <cell r="F874">
            <v>3</v>
          </cell>
        </row>
        <row r="875">
          <cell r="A875">
            <v>115</v>
          </cell>
          <cell r="B875">
            <v>2</v>
          </cell>
          <cell r="C875">
            <v>3</v>
          </cell>
          <cell r="D875">
            <v>210</v>
          </cell>
          <cell r="E875">
            <v>2</v>
          </cell>
          <cell r="F875">
            <v>2</v>
          </cell>
        </row>
        <row r="876">
          <cell r="A876">
            <v>115</v>
          </cell>
          <cell r="B876">
            <v>2</v>
          </cell>
          <cell r="C876">
            <v>5</v>
          </cell>
          <cell r="D876">
            <v>255</v>
          </cell>
          <cell r="E876">
            <v>2</v>
          </cell>
          <cell r="F876">
            <v>2</v>
          </cell>
        </row>
        <row r="877">
          <cell r="A877">
            <v>115</v>
          </cell>
          <cell r="B877">
            <v>2</v>
          </cell>
          <cell r="C877">
            <v>6</v>
          </cell>
          <cell r="D877">
            <v>105</v>
          </cell>
          <cell r="E877">
            <v>1</v>
          </cell>
          <cell r="F877">
            <v>1</v>
          </cell>
        </row>
        <row r="878">
          <cell r="A878">
            <v>115</v>
          </cell>
          <cell r="B878">
            <v>3</v>
          </cell>
          <cell r="C878">
            <v>1</v>
          </cell>
          <cell r="D878">
            <v>495.6</v>
          </cell>
          <cell r="E878">
            <v>3</v>
          </cell>
          <cell r="F878">
            <v>3</v>
          </cell>
        </row>
        <row r="879">
          <cell r="A879">
            <v>115</v>
          </cell>
          <cell r="B879">
            <v>3</v>
          </cell>
          <cell r="C879">
            <v>3</v>
          </cell>
          <cell r="D879">
            <v>590</v>
          </cell>
          <cell r="E879">
            <v>3</v>
          </cell>
          <cell r="F879">
            <v>3</v>
          </cell>
        </row>
        <row r="880">
          <cell r="A880">
            <v>115</v>
          </cell>
          <cell r="B880">
            <v>3</v>
          </cell>
          <cell r="C880">
            <v>5</v>
          </cell>
          <cell r="D880">
            <v>354</v>
          </cell>
          <cell r="E880">
            <v>2</v>
          </cell>
          <cell r="F880">
            <v>2</v>
          </cell>
        </row>
        <row r="881">
          <cell r="A881">
            <v>115</v>
          </cell>
          <cell r="B881">
            <v>4</v>
          </cell>
          <cell r="C881">
            <v>1</v>
          </cell>
          <cell r="D881">
            <v>853.6</v>
          </cell>
          <cell r="E881">
            <v>3</v>
          </cell>
          <cell r="F881">
            <v>3</v>
          </cell>
        </row>
        <row r="882">
          <cell r="A882">
            <v>115</v>
          </cell>
          <cell r="B882">
            <v>5</v>
          </cell>
          <cell r="C882">
            <v>3</v>
          </cell>
          <cell r="D882">
            <v>397.6</v>
          </cell>
          <cell r="E882">
            <v>1</v>
          </cell>
          <cell r="F882">
            <v>1</v>
          </cell>
        </row>
        <row r="883">
          <cell r="A883">
            <v>117</v>
          </cell>
          <cell r="B883">
            <v>1</v>
          </cell>
          <cell r="C883">
            <v>1</v>
          </cell>
          <cell r="D883">
            <v>327.60000000000002</v>
          </cell>
          <cell r="E883">
            <v>6</v>
          </cell>
          <cell r="F883">
            <v>6</v>
          </cell>
        </row>
        <row r="884">
          <cell r="A884">
            <v>117</v>
          </cell>
          <cell r="B884">
            <v>1</v>
          </cell>
          <cell r="C884">
            <v>3</v>
          </cell>
          <cell r="D884">
            <v>390</v>
          </cell>
          <cell r="E884">
            <v>7</v>
          </cell>
          <cell r="F884">
            <v>7</v>
          </cell>
        </row>
        <row r="885">
          <cell r="A885">
            <v>117</v>
          </cell>
          <cell r="B885">
            <v>1</v>
          </cell>
          <cell r="C885">
            <v>4</v>
          </cell>
          <cell r="D885">
            <v>54.6</v>
          </cell>
          <cell r="E885">
            <v>1</v>
          </cell>
          <cell r="F885">
            <v>1</v>
          </cell>
        </row>
        <row r="886">
          <cell r="A886">
            <v>117</v>
          </cell>
          <cell r="B886">
            <v>1</v>
          </cell>
          <cell r="C886">
            <v>5</v>
          </cell>
          <cell r="D886">
            <v>117</v>
          </cell>
          <cell r="E886">
            <v>2</v>
          </cell>
          <cell r="F886">
            <v>2</v>
          </cell>
        </row>
        <row r="887">
          <cell r="A887">
            <v>117</v>
          </cell>
          <cell r="B887">
            <v>2</v>
          </cell>
          <cell r="C887">
            <v>1</v>
          </cell>
          <cell r="D887">
            <v>210</v>
          </cell>
          <cell r="E887">
            <v>2</v>
          </cell>
          <cell r="F887">
            <v>2</v>
          </cell>
        </row>
        <row r="888">
          <cell r="A888">
            <v>117</v>
          </cell>
          <cell r="B888">
            <v>2</v>
          </cell>
          <cell r="C888">
            <v>3</v>
          </cell>
          <cell r="D888">
            <v>105</v>
          </cell>
          <cell r="E888">
            <v>1</v>
          </cell>
          <cell r="F888">
            <v>1</v>
          </cell>
        </row>
        <row r="889">
          <cell r="A889">
            <v>117</v>
          </cell>
          <cell r="B889">
            <v>2</v>
          </cell>
          <cell r="C889">
            <v>5</v>
          </cell>
          <cell r="D889">
            <v>105</v>
          </cell>
          <cell r="E889">
            <v>1</v>
          </cell>
          <cell r="F889">
            <v>1</v>
          </cell>
        </row>
        <row r="890">
          <cell r="A890">
            <v>117</v>
          </cell>
          <cell r="B890">
            <v>3</v>
          </cell>
          <cell r="C890">
            <v>1</v>
          </cell>
          <cell r="D890">
            <v>330.4</v>
          </cell>
          <cell r="E890">
            <v>2</v>
          </cell>
          <cell r="F890">
            <v>2</v>
          </cell>
        </row>
        <row r="891">
          <cell r="A891">
            <v>117</v>
          </cell>
          <cell r="B891">
            <v>3</v>
          </cell>
          <cell r="C891">
            <v>3</v>
          </cell>
          <cell r="D891">
            <v>165.2</v>
          </cell>
          <cell r="E891">
            <v>1</v>
          </cell>
          <cell r="F891">
            <v>1</v>
          </cell>
        </row>
        <row r="892">
          <cell r="A892">
            <v>117</v>
          </cell>
          <cell r="B892">
            <v>3</v>
          </cell>
          <cell r="C892">
            <v>5</v>
          </cell>
          <cell r="D892">
            <v>165.2</v>
          </cell>
          <cell r="E892">
            <v>1</v>
          </cell>
          <cell r="F892">
            <v>1</v>
          </cell>
        </row>
        <row r="893">
          <cell r="A893">
            <v>119</v>
          </cell>
          <cell r="B893">
            <v>1</v>
          </cell>
          <cell r="C893">
            <v>1</v>
          </cell>
          <cell r="D893">
            <v>936</v>
          </cell>
          <cell r="E893">
            <v>17</v>
          </cell>
          <cell r="F893">
            <v>17</v>
          </cell>
        </row>
        <row r="894">
          <cell r="A894">
            <v>119</v>
          </cell>
          <cell r="B894">
            <v>1</v>
          </cell>
          <cell r="C894">
            <v>2</v>
          </cell>
          <cell r="D894">
            <v>54.6</v>
          </cell>
          <cell r="E894">
            <v>1</v>
          </cell>
          <cell r="F894">
            <v>1</v>
          </cell>
        </row>
        <row r="895">
          <cell r="A895">
            <v>119</v>
          </cell>
          <cell r="B895">
            <v>1</v>
          </cell>
          <cell r="C895">
            <v>3</v>
          </cell>
          <cell r="D895">
            <v>1084.2</v>
          </cell>
          <cell r="E895">
            <v>19</v>
          </cell>
          <cell r="F895">
            <v>19</v>
          </cell>
        </row>
        <row r="896">
          <cell r="A896">
            <v>119</v>
          </cell>
          <cell r="B896">
            <v>1</v>
          </cell>
          <cell r="C896">
            <v>5</v>
          </cell>
          <cell r="D896">
            <v>444.6</v>
          </cell>
          <cell r="E896">
            <v>8</v>
          </cell>
          <cell r="F896">
            <v>8</v>
          </cell>
        </row>
        <row r="897">
          <cell r="A897">
            <v>119</v>
          </cell>
          <cell r="B897">
            <v>1</v>
          </cell>
          <cell r="C897">
            <v>6</v>
          </cell>
          <cell r="D897">
            <v>54.6</v>
          </cell>
          <cell r="E897">
            <v>1</v>
          </cell>
          <cell r="F897">
            <v>1</v>
          </cell>
        </row>
        <row r="898">
          <cell r="A898">
            <v>119</v>
          </cell>
          <cell r="B898">
            <v>2</v>
          </cell>
          <cell r="C898">
            <v>1</v>
          </cell>
          <cell r="D898">
            <v>540</v>
          </cell>
          <cell r="E898">
            <v>5</v>
          </cell>
          <cell r="F898">
            <v>5</v>
          </cell>
        </row>
        <row r="899">
          <cell r="A899">
            <v>119</v>
          </cell>
          <cell r="B899">
            <v>2</v>
          </cell>
          <cell r="C899">
            <v>3</v>
          </cell>
          <cell r="D899">
            <v>135</v>
          </cell>
          <cell r="E899">
            <v>1</v>
          </cell>
          <cell r="F899">
            <v>1</v>
          </cell>
        </row>
        <row r="900">
          <cell r="A900">
            <v>119</v>
          </cell>
          <cell r="B900">
            <v>2</v>
          </cell>
          <cell r="C900">
            <v>4</v>
          </cell>
          <cell r="D900">
            <v>105</v>
          </cell>
          <cell r="E900">
            <v>1</v>
          </cell>
          <cell r="F900">
            <v>1</v>
          </cell>
        </row>
        <row r="901">
          <cell r="A901">
            <v>119</v>
          </cell>
          <cell r="B901">
            <v>2</v>
          </cell>
          <cell r="C901">
            <v>5</v>
          </cell>
          <cell r="D901">
            <v>225</v>
          </cell>
          <cell r="E901">
            <v>2</v>
          </cell>
          <cell r="F901">
            <v>2</v>
          </cell>
        </row>
        <row r="902">
          <cell r="A902">
            <v>119</v>
          </cell>
          <cell r="B902">
            <v>3</v>
          </cell>
          <cell r="C902">
            <v>1</v>
          </cell>
          <cell r="D902">
            <v>826</v>
          </cell>
          <cell r="E902">
            <v>5</v>
          </cell>
          <cell r="F902">
            <v>5</v>
          </cell>
        </row>
        <row r="903">
          <cell r="A903">
            <v>119</v>
          </cell>
          <cell r="B903">
            <v>3</v>
          </cell>
          <cell r="C903">
            <v>3</v>
          </cell>
          <cell r="D903">
            <v>991.2</v>
          </cell>
          <cell r="E903">
            <v>6</v>
          </cell>
          <cell r="F903">
            <v>6</v>
          </cell>
        </row>
        <row r="904">
          <cell r="A904">
            <v>119</v>
          </cell>
          <cell r="B904">
            <v>4</v>
          </cell>
          <cell r="C904">
            <v>1</v>
          </cell>
          <cell r="D904">
            <v>814.8</v>
          </cell>
          <cell r="E904">
            <v>3</v>
          </cell>
          <cell r="F904">
            <v>3</v>
          </cell>
        </row>
        <row r="905">
          <cell r="A905">
            <v>119</v>
          </cell>
          <cell r="B905">
            <v>4</v>
          </cell>
          <cell r="C905">
            <v>3</v>
          </cell>
          <cell r="D905">
            <v>1086.4000000000001</v>
          </cell>
          <cell r="E905">
            <v>4</v>
          </cell>
          <cell r="F905">
            <v>4</v>
          </cell>
        </row>
        <row r="906">
          <cell r="A906">
            <v>119</v>
          </cell>
          <cell r="B906">
            <v>5</v>
          </cell>
          <cell r="C906">
            <v>1</v>
          </cell>
          <cell r="D906">
            <v>1192.8</v>
          </cell>
          <cell r="E906">
            <v>3</v>
          </cell>
          <cell r="F906">
            <v>3</v>
          </cell>
        </row>
        <row r="907">
          <cell r="A907">
            <v>119</v>
          </cell>
          <cell r="B907">
            <v>5</v>
          </cell>
          <cell r="C907">
            <v>3</v>
          </cell>
          <cell r="D907">
            <v>397.6</v>
          </cell>
          <cell r="E907">
            <v>1</v>
          </cell>
          <cell r="F907">
            <v>1</v>
          </cell>
        </row>
        <row r="908">
          <cell r="A908">
            <v>119</v>
          </cell>
          <cell r="B908">
            <v>6</v>
          </cell>
          <cell r="C908">
            <v>1</v>
          </cell>
          <cell r="D908">
            <v>1044.4000000000001</v>
          </cell>
          <cell r="E908">
            <v>2</v>
          </cell>
          <cell r="F908">
            <v>2</v>
          </cell>
        </row>
        <row r="909">
          <cell r="A909">
            <v>119</v>
          </cell>
          <cell r="B909">
            <v>7</v>
          </cell>
          <cell r="C909">
            <v>3</v>
          </cell>
          <cell r="D909">
            <v>1299.2</v>
          </cell>
          <cell r="E909">
            <v>2</v>
          </cell>
          <cell r="F909">
            <v>2</v>
          </cell>
        </row>
        <row r="910">
          <cell r="A910">
            <v>120</v>
          </cell>
          <cell r="B910">
            <v>1</v>
          </cell>
          <cell r="C910">
            <v>1</v>
          </cell>
          <cell r="D910">
            <v>1708.2</v>
          </cell>
          <cell r="E910">
            <v>31</v>
          </cell>
          <cell r="F910">
            <v>31</v>
          </cell>
        </row>
        <row r="911">
          <cell r="A911">
            <v>120</v>
          </cell>
          <cell r="B911">
            <v>1</v>
          </cell>
          <cell r="C911">
            <v>2</v>
          </cell>
          <cell r="D911">
            <v>109.2</v>
          </cell>
          <cell r="E911">
            <v>2</v>
          </cell>
          <cell r="F911">
            <v>2</v>
          </cell>
        </row>
        <row r="912">
          <cell r="A912">
            <v>120</v>
          </cell>
          <cell r="B912">
            <v>1</v>
          </cell>
          <cell r="C912">
            <v>3</v>
          </cell>
          <cell r="D912">
            <v>3135.6</v>
          </cell>
          <cell r="E912">
            <v>56</v>
          </cell>
          <cell r="F912">
            <v>56</v>
          </cell>
        </row>
        <row r="913">
          <cell r="A913">
            <v>120</v>
          </cell>
          <cell r="B913">
            <v>1</v>
          </cell>
          <cell r="C913">
            <v>5</v>
          </cell>
          <cell r="D913">
            <v>109.2</v>
          </cell>
          <cell r="E913">
            <v>2</v>
          </cell>
          <cell r="F913">
            <v>2</v>
          </cell>
        </row>
        <row r="914">
          <cell r="A914">
            <v>120</v>
          </cell>
          <cell r="B914">
            <v>1</v>
          </cell>
          <cell r="C914">
            <v>6</v>
          </cell>
          <cell r="D914">
            <v>109.2</v>
          </cell>
          <cell r="E914">
            <v>2</v>
          </cell>
          <cell r="F914">
            <v>2</v>
          </cell>
        </row>
        <row r="915">
          <cell r="A915">
            <v>120</v>
          </cell>
          <cell r="B915">
            <v>2</v>
          </cell>
          <cell r="C915">
            <v>1</v>
          </cell>
          <cell r="D915">
            <v>2535</v>
          </cell>
          <cell r="E915">
            <v>24</v>
          </cell>
          <cell r="F915">
            <v>24</v>
          </cell>
        </row>
        <row r="916">
          <cell r="A916">
            <v>120</v>
          </cell>
          <cell r="B916">
            <v>2</v>
          </cell>
          <cell r="C916">
            <v>2</v>
          </cell>
          <cell r="D916">
            <v>120</v>
          </cell>
          <cell r="E916">
            <v>1</v>
          </cell>
          <cell r="F916">
            <v>1</v>
          </cell>
        </row>
        <row r="917">
          <cell r="A917">
            <v>120</v>
          </cell>
          <cell r="B917">
            <v>2</v>
          </cell>
          <cell r="C917">
            <v>3</v>
          </cell>
          <cell r="D917">
            <v>3480</v>
          </cell>
          <cell r="E917">
            <v>32</v>
          </cell>
          <cell r="F917">
            <v>32</v>
          </cell>
        </row>
        <row r="918">
          <cell r="A918">
            <v>120</v>
          </cell>
          <cell r="B918">
            <v>2</v>
          </cell>
          <cell r="C918">
            <v>4</v>
          </cell>
          <cell r="D918">
            <v>105</v>
          </cell>
          <cell r="E918">
            <v>1</v>
          </cell>
          <cell r="F918">
            <v>1</v>
          </cell>
        </row>
        <row r="919">
          <cell r="A919">
            <v>120</v>
          </cell>
          <cell r="B919">
            <v>2</v>
          </cell>
          <cell r="C919">
            <v>5</v>
          </cell>
          <cell r="D919">
            <v>210</v>
          </cell>
          <cell r="E919">
            <v>2</v>
          </cell>
          <cell r="F919">
            <v>2</v>
          </cell>
        </row>
        <row r="920">
          <cell r="A920">
            <v>120</v>
          </cell>
          <cell r="B920">
            <v>3</v>
          </cell>
          <cell r="C920">
            <v>1</v>
          </cell>
          <cell r="D920">
            <v>3351.2</v>
          </cell>
          <cell r="E920">
            <v>20</v>
          </cell>
          <cell r="F920">
            <v>20</v>
          </cell>
        </row>
        <row r="921">
          <cell r="A921">
            <v>120</v>
          </cell>
          <cell r="B921">
            <v>3</v>
          </cell>
          <cell r="C921">
            <v>3</v>
          </cell>
          <cell r="D921">
            <v>5664</v>
          </cell>
          <cell r="E921">
            <v>34</v>
          </cell>
          <cell r="F921">
            <v>34</v>
          </cell>
        </row>
        <row r="922">
          <cell r="A922">
            <v>120</v>
          </cell>
          <cell r="B922">
            <v>3</v>
          </cell>
          <cell r="C922">
            <v>5</v>
          </cell>
          <cell r="D922">
            <v>188.8</v>
          </cell>
          <cell r="E922">
            <v>1</v>
          </cell>
          <cell r="F922">
            <v>1</v>
          </cell>
        </row>
        <row r="923">
          <cell r="A923">
            <v>120</v>
          </cell>
          <cell r="B923">
            <v>3</v>
          </cell>
          <cell r="C923">
            <v>6</v>
          </cell>
          <cell r="D923">
            <v>330.4</v>
          </cell>
          <cell r="E923">
            <v>2</v>
          </cell>
          <cell r="F923">
            <v>2</v>
          </cell>
        </row>
        <row r="924">
          <cell r="A924">
            <v>120</v>
          </cell>
          <cell r="B924">
            <v>4</v>
          </cell>
          <cell r="C924">
            <v>1</v>
          </cell>
          <cell r="D924">
            <v>4694.8</v>
          </cell>
          <cell r="E924">
            <v>17</v>
          </cell>
          <cell r="F924">
            <v>17</v>
          </cell>
        </row>
        <row r="925">
          <cell r="A925">
            <v>120</v>
          </cell>
          <cell r="B925">
            <v>4</v>
          </cell>
          <cell r="C925">
            <v>2</v>
          </cell>
          <cell r="D925">
            <v>271.60000000000002</v>
          </cell>
          <cell r="E925">
            <v>1</v>
          </cell>
          <cell r="F925">
            <v>1</v>
          </cell>
        </row>
        <row r="926">
          <cell r="A926">
            <v>120</v>
          </cell>
          <cell r="B926">
            <v>4</v>
          </cell>
          <cell r="C926">
            <v>3</v>
          </cell>
          <cell r="D926">
            <v>4850</v>
          </cell>
          <cell r="E926">
            <v>17</v>
          </cell>
          <cell r="F926">
            <v>17</v>
          </cell>
        </row>
        <row r="927">
          <cell r="A927">
            <v>120</v>
          </cell>
          <cell r="B927">
            <v>4</v>
          </cell>
          <cell r="C927">
            <v>5</v>
          </cell>
          <cell r="D927">
            <v>271.60000000000002</v>
          </cell>
          <cell r="E927">
            <v>1</v>
          </cell>
          <cell r="F927">
            <v>1</v>
          </cell>
        </row>
        <row r="928">
          <cell r="A928">
            <v>120</v>
          </cell>
          <cell r="B928">
            <v>4</v>
          </cell>
          <cell r="C928">
            <v>6</v>
          </cell>
          <cell r="D928">
            <v>271.60000000000002</v>
          </cell>
          <cell r="E928">
            <v>1</v>
          </cell>
          <cell r="F928">
            <v>1</v>
          </cell>
        </row>
        <row r="929">
          <cell r="A929">
            <v>120</v>
          </cell>
          <cell r="B929">
            <v>5</v>
          </cell>
          <cell r="C929">
            <v>1</v>
          </cell>
          <cell r="D929">
            <v>4828</v>
          </cell>
          <cell r="E929">
            <v>12</v>
          </cell>
          <cell r="F929">
            <v>12</v>
          </cell>
        </row>
        <row r="930">
          <cell r="A930">
            <v>120</v>
          </cell>
          <cell r="B930">
            <v>5</v>
          </cell>
          <cell r="C930">
            <v>3</v>
          </cell>
          <cell r="D930">
            <v>3180.8</v>
          </cell>
          <cell r="E930">
            <v>8</v>
          </cell>
          <cell r="F930">
            <v>8</v>
          </cell>
        </row>
        <row r="931">
          <cell r="A931">
            <v>120</v>
          </cell>
          <cell r="B931">
            <v>5</v>
          </cell>
          <cell r="C931">
            <v>4</v>
          </cell>
          <cell r="D931">
            <v>397.6</v>
          </cell>
          <cell r="E931">
            <v>1</v>
          </cell>
          <cell r="F931">
            <v>1</v>
          </cell>
        </row>
        <row r="932">
          <cell r="A932">
            <v>120</v>
          </cell>
          <cell r="B932">
            <v>6</v>
          </cell>
          <cell r="C932">
            <v>1</v>
          </cell>
          <cell r="D932">
            <v>2088.8000000000002</v>
          </cell>
          <cell r="E932">
            <v>4</v>
          </cell>
          <cell r="F932">
            <v>4</v>
          </cell>
        </row>
        <row r="933">
          <cell r="A933">
            <v>120</v>
          </cell>
          <cell r="B933">
            <v>6</v>
          </cell>
          <cell r="C933">
            <v>3</v>
          </cell>
          <cell r="D933">
            <v>1119</v>
          </cell>
          <cell r="E933">
            <v>2</v>
          </cell>
          <cell r="F933">
            <v>2</v>
          </cell>
        </row>
        <row r="934">
          <cell r="A934">
            <v>120</v>
          </cell>
          <cell r="B934">
            <v>6</v>
          </cell>
          <cell r="C934">
            <v>4</v>
          </cell>
          <cell r="D934">
            <v>522.20000000000005</v>
          </cell>
          <cell r="E934">
            <v>1</v>
          </cell>
          <cell r="F934">
            <v>1</v>
          </cell>
        </row>
        <row r="935">
          <cell r="A935">
            <v>120</v>
          </cell>
          <cell r="B935">
            <v>7</v>
          </cell>
          <cell r="C935">
            <v>1</v>
          </cell>
          <cell r="D935">
            <v>3433.6</v>
          </cell>
          <cell r="E935">
            <v>5</v>
          </cell>
          <cell r="F935">
            <v>5</v>
          </cell>
        </row>
        <row r="936">
          <cell r="A936">
            <v>120</v>
          </cell>
          <cell r="B936">
            <v>7</v>
          </cell>
          <cell r="C936">
            <v>3</v>
          </cell>
          <cell r="D936">
            <v>1299.2</v>
          </cell>
          <cell r="E936">
            <v>2</v>
          </cell>
          <cell r="F936">
            <v>2</v>
          </cell>
        </row>
        <row r="937">
          <cell r="A937">
            <v>121</v>
          </cell>
          <cell r="B937">
            <v>1</v>
          </cell>
          <cell r="C937">
            <v>1</v>
          </cell>
          <cell r="D937">
            <v>1708.2</v>
          </cell>
          <cell r="E937">
            <v>31</v>
          </cell>
          <cell r="F937">
            <v>31</v>
          </cell>
        </row>
        <row r="938">
          <cell r="A938">
            <v>121</v>
          </cell>
          <cell r="B938">
            <v>1</v>
          </cell>
          <cell r="C938">
            <v>2</v>
          </cell>
          <cell r="D938">
            <v>109.2</v>
          </cell>
          <cell r="E938">
            <v>2</v>
          </cell>
          <cell r="F938">
            <v>2</v>
          </cell>
        </row>
        <row r="939">
          <cell r="A939">
            <v>121</v>
          </cell>
          <cell r="B939">
            <v>1</v>
          </cell>
          <cell r="C939">
            <v>3</v>
          </cell>
          <cell r="D939">
            <v>2090.4</v>
          </cell>
          <cell r="E939">
            <v>38</v>
          </cell>
          <cell r="F939">
            <v>38</v>
          </cell>
        </row>
        <row r="940">
          <cell r="A940">
            <v>121</v>
          </cell>
          <cell r="B940">
            <v>1</v>
          </cell>
          <cell r="C940">
            <v>4</v>
          </cell>
          <cell r="D940">
            <v>54.6</v>
          </cell>
          <cell r="E940">
            <v>1</v>
          </cell>
          <cell r="F940">
            <v>1</v>
          </cell>
        </row>
        <row r="941">
          <cell r="A941">
            <v>121</v>
          </cell>
          <cell r="B941">
            <v>1</v>
          </cell>
          <cell r="C941">
            <v>5</v>
          </cell>
          <cell r="D941">
            <v>717.6</v>
          </cell>
          <cell r="E941">
            <v>13</v>
          </cell>
          <cell r="F941">
            <v>13</v>
          </cell>
        </row>
        <row r="942">
          <cell r="A942">
            <v>121</v>
          </cell>
          <cell r="B942">
            <v>1</v>
          </cell>
          <cell r="C942">
            <v>6</v>
          </cell>
          <cell r="D942">
            <v>109.2</v>
          </cell>
          <cell r="E942">
            <v>2</v>
          </cell>
          <cell r="F942">
            <v>2</v>
          </cell>
        </row>
        <row r="943">
          <cell r="A943">
            <v>121</v>
          </cell>
          <cell r="B943">
            <v>2</v>
          </cell>
          <cell r="C943">
            <v>1</v>
          </cell>
          <cell r="D943">
            <v>2850</v>
          </cell>
          <cell r="E943">
            <v>27</v>
          </cell>
          <cell r="F943">
            <v>27</v>
          </cell>
        </row>
        <row r="944">
          <cell r="A944">
            <v>121</v>
          </cell>
          <cell r="B944">
            <v>2</v>
          </cell>
          <cell r="C944">
            <v>2</v>
          </cell>
          <cell r="D944">
            <v>105</v>
          </cell>
          <cell r="E944">
            <v>1</v>
          </cell>
          <cell r="F944">
            <v>1</v>
          </cell>
        </row>
        <row r="945">
          <cell r="A945">
            <v>121</v>
          </cell>
          <cell r="B945">
            <v>2</v>
          </cell>
          <cell r="C945">
            <v>3</v>
          </cell>
          <cell r="D945">
            <v>3075</v>
          </cell>
          <cell r="E945">
            <v>29</v>
          </cell>
          <cell r="F945">
            <v>29</v>
          </cell>
        </row>
        <row r="946">
          <cell r="A946">
            <v>121</v>
          </cell>
          <cell r="B946">
            <v>2</v>
          </cell>
          <cell r="C946">
            <v>5</v>
          </cell>
          <cell r="D946">
            <v>105</v>
          </cell>
          <cell r="E946">
            <v>1</v>
          </cell>
          <cell r="F946">
            <v>1</v>
          </cell>
        </row>
        <row r="947">
          <cell r="A947">
            <v>121</v>
          </cell>
          <cell r="B947">
            <v>2</v>
          </cell>
          <cell r="C947">
            <v>6</v>
          </cell>
          <cell r="D947">
            <v>225</v>
          </cell>
          <cell r="E947">
            <v>2</v>
          </cell>
          <cell r="F947">
            <v>2</v>
          </cell>
        </row>
        <row r="948">
          <cell r="A948">
            <v>121</v>
          </cell>
          <cell r="B948">
            <v>3</v>
          </cell>
          <cell r="C948">
            <v>1</v>
          </cell>
          <cell r="D948">
            <v>3799.6</v>
          </cell>
          <cell r="E948">
            <v>23</v>
          </cell>
          <cell r="F948">
            <v>23</v>
          </cell>
        </row>
        <row r="949">
          <cell r="A949">
            <v>121</v>
          </cell>
          <cell r="B949">
            <v>3</v>
          </cell>
          <cell r="C949">
            <v>3</v>
          </cell>
          <cell r="D949">
            <v>3705.2</v>
          </cell>
          <cell r="E949">
            <v>22</v>
          </cell>
          <cell r="F949">
            <v>22</v>
          </cell>
        </row>
        <row r="950">
          <cell r="A950">
            <v>121</v>
          </cell>
          <cell r="B950">
            <v>3</v>
          </cell>
          <cell r="C950">
            <v>4</v>
          </cell>
          <cell r="D950">
            <v>330.4</v>
          </cell>
          <cell r="E950">
            <v>2</v>
          </cell>
          <cell r="F950">
            <v>2</v>
          </cell>
        </row>
        <row r="951">
          <cell r="A951">
            <v>121</v>
          </cell>
          <cell r="B951">
            <v>3</v>
          </cell>
          <cell r="C951">
            <v>5</v>
          </cell>
          <cell r="D951">
            <v>165.2</v>
          </cell>
          <cell r="E951">
            <v>1</v>
          </cell>
          <cell r="F951">
            <v>1</v>
          </cell>
        </row>
        <row r="952">
          <cell r="A952">
            <v>121</v>
          </cell>
          <cell r="B952">
            <v>4</v>
          </cell>
          <cell r="C952">
            <v>1</v>
          </cell>
          <cell r="D952">
            <v>3802.4</v>
          </cell>
          <cell r="E952">
            <v>14</v>
          </cell>
          <cell r="F952">
            <v>14</v>
          </cell>
        </row>
        <row r="953">
          <cell r="A953">
            <v>121</v>
          </cell>
          <cell r="B953">
            <v>4</v>
          </cell>
          <cell r="C953">
            <v>2</v>
          </cell>
          <cell r="D953">
            <v>271.60000000000002</v>
          </cell>
          <cell r="E953">
            <v>1</v>
          </cell>
          <cell r="F953">
            <v>1</v>
          </cell>
        </row>
        <row r="954">
          <cell r="A954">
            <v>121</v>
          </cell>
          <cell r="B954">
            <v>4</v>
          </cell>
          <cell r="C954">
            <v>3</v>
          </cell>
          <cell r="D954">
            <v>3647.2</v>
          </cell>
          <cell r="E954">
            <v>13</v>
          </cell>
          <cell r="F954">
            <v>13</v>
          </cell>
        </row>
        <row r="955">
          <cell r="A955">
            <v>121</v>
          </cell>
          <cell r="B955">
            <v>4</v>
          </cell>
          <cell r="C955">
            <v>5</v>
          </cell>
          <cell r="D955">
            <v>271.60000000000002</v>
          </cell>
          <cell r="E955">
            <v>1</v>
          </cell>
          <cell r="F955">
            <v>1</v>
          </cell>
        </row>
        <row r="956">
          <cell r="A956">
            <v>121</v>
          </cell>
          <cell r="B956">
            <v>5</v>
          </cell>
          <cell r="C956">
            <v>1</v>
          </cell>
          <cell r="D956">
            <v>1590.4</v>
          </cell>
          <cell r="E956">
            <v>4</v>
          </cell>
          <cell r="F956">
            <v>4</v>
          </cell>
        </row>
        <row r="957">
          <cell r="A957">
            <v>121</v>
          </cell>
          <cell r="B957">
            <v>5</v>
          </cell>
          <cell r="C957">
            <v>3</v>
          </cell>
          <cell r="D957">
            <v>3748.8</v>
          </cell>
          <cell r="E957">
            <v>9</v>
          </cell>
          <cell r="F957">
            <v>9</v>
          </cell>
        </row>
        <row r="958">
          <cell r="A958">
            <v>121</v>
          </cell>
          <cell r="B958">
            <v>5</v>
          </cell>
          <cell r="C958">
            <v>4</v>
          </cell>
          <cell r="D958">
            <v>397.6</v>
          </cell>
          <cell r="E958">
            <v>1</v>
          </cell>
          <cell r="F958">
            <v>1</v>
          </cell>
        </row>
        <row r="959">
          <cell r="A959">
            <v>121</v>
          </cell>
          <cell r="B959">
            <v>6</v>
          </cell>
          <cell r="C959">
            <v>1</v>
          </cell>
          <cell r="D959">
            <v>1566.6</v>
          </cell>
          <cell r="E959">
            <v>3</v>
          </cell>
          <cell r="F959">
            <v>3</v>
          </cell>
        </row>
        <row r="960">
          <cell r="A960">
            <v>121</v>
          </cell>
          <cell r="B960">
            <v>6</v>
          </cell>
          <cell r="C960">
            <v>3</v>
          </cell>
          <cell r="D960">
            <v>2163.4</v>
          </cell>
          <cell r="E960">
            <v>4</v>
          </cell>
          <cell r="F960">
            <v>4</v>
          </cell>
        </row>
        <row r="961">
          <cell r="A961">
            <v>121</v>
          </cell>
          <cell r="B961">
            <v>6</v>
          </cell>
          <cell r="C961">
            <v>6</v>
          </cell>
          <cell r="D961">
            <v>596.79999999999995</v>
          </cell>
          <cell r="E961">
            <v>1</v>
          </cell>
          <cell r="F961">
            <v>1</v>
          </cell>
        </row>
        <row r="962">
          <cell r="A962">
            <v>121</v>
          </cell>
          <cell r="B962">
            <v>7</v>
          </cell>
          <cell r="C962">
            <v>1</v>
          </cell>
          <cell r="D962">
            <v>649.6</v>
          </cell>
          <cell r="E962">
            <v>1</v>
          </cell>
          <cell r="F962">
            <v>1</v>
          </cell>
        </row>
        <row r="963">
          <cell r="A963">
            <v>122</v>
          </cell>
          <cell r="B963">
            <v>1</v>
          </cell>
          <cell r="C963">
            <v>1</v>
          </cell>
          <cell r="D963">
            <v>327.60000000000002</v>
          </cell>
          <cell r="E963">
            <v>6</v>
          </cell>
          <cell r="F963">
            <v>6</v>
          </cell>
        </row>
        <row r="964">
          <cell r="A964">
            <v>122</v>
          </cell>
          <cell r="B964">
            <v>1</v>
          </cell>
          <cell r="C964">
            <v>3</v>
          </cell>
          <cell r="D964">
            <v>187.2</v>
          </cell>
          <cell r="E964">
            <v>3</v>
          </cell>
          <cell r="F964">
            <v>3</v>
          </cell>
        </row>
        <row r="965">
          <cell r="A965">
            <v>122</v>
          </cell>
          <cell r="B965">
            <v>1</v>
          </cell>
          <cell r="C965">
            <v>5</v>
          </cell>
          <cell r="D965">
            <v>249.6</v>
          </cell>
          <cell r="E965">
            <v>4</v>
          </cell>
          <cell r="F965">
            <v>4</v>
          </cell>
        </row>
        <row r="966">
          <cell r="A966">
            <v>122</v>
          </cell>
          <cell r="B966">
            <v>2</v>
          </cell>
          <cell r="C966">
            <v>2</v>
          </cell>
          <cell r="D966">
            <v>105</v>
          </cell>
          <cell r="E966">
            <v>1</v>
          </cell>
          <cell r="F966">
            <v>1</v>
          </cell>
        </row>
        <row r="967">
          <cell r="A967">
            <v>122</v>
          </cell>
          <cell r="B967">
            <v>2</v>
          </cell>
          <cell r="C967">
            <v>3</v>
          </cell>
          <cell r="D967">
            <v>525</v>
          </cell>
          <cell r="E967">
            <v>5</v>
          </cell>
          <cell r="F967">
            <v>5</v>
          </cell>
        </row>
        <row r="968">
          <cell r="A968">
            <v>122</v>
          </cell>
          <cell r="B968">
            <v>2</v>
          </cell>
          <cell r="C968">
            <v>5</v>
          </cell>
          <cell r="D968">
            <v>525</v>
          </cell>
          <cell r="E968">
            <v>4</v>
          </cell>
          <cell r="F968">
            <v>4</v>
          </cell>
        </row>
        <row r="969">
          <cell r="A969">
            <v>122</v>
          </cell>
          <cell r="B969">
            <v>3</v>
          </cell>
          <cell r="C969">
            <v>1</v>
          </cell>
          <cell r="D969">
            <v>165.2</v>
          </cell>
          <cell r="E969">
            <v>1</v>
          </cell>
          <cell r="F969">
            <v>1</v>
          </cell>
        </row>
        <row r="970">
          <cell r="A970">
            <v>122</v>
          </cell>
          <cell r="B970">
            <v>3</v>
          </cell>
          <cell r="C970">
            <v>3</v>
          </cell>
          <cell r="D970">
            <v>354</v>
          </cell>
          <cell r="E970">
            <v>2</v>
          </cell>
          <cell r="F970">
            <v>2</v>
          </cell>
        </row>
        <row r="971">
          <cell r="A971">
            <v>122</v>
          </cell>
          <cell r="B971">
            <v>3</v>
          </cell>
          <cell r="C971">
            <v>4</v>
          </cell>
          <cell r="D971">
            <v>165.2</v>
          </cell>
          <cell r="E971">
            <v>1</v>
          </cell>
          <cell r="F971">
            <v>1</v>
          </cell>
        </row>
        <row r="972">
          <cell r="A972">
            <v>122</v>
          </cell>
          <cell r="B972">
            <v>4</v>
          </cell>
          <cell r="C972">
            <v>1</v>
          </cell>
          <cell r="D972">
            <v>814.8</v>
          </cell>
          <cell r="E972">
            <v>3</v>
          </cell>
          <cell r="F972">
            <v>3</v>
          </cell>
        </row>
        <row r="973">
          <cell r="A973">
            <v>122</v>
          </cell>
          <cell r="B973">
            <v>4</v>
          </cell>
          <cell r="C973">
            <v>5</v>
          </cell>
          <cell r="D973">
            <v>271.60000000000002</v>
          </cell>
          <cell r="E973">
            <v>1</v>
          </cell>
          <cell r="F973">
            <v>1</v>
          </cell>
        </row>
        <row r="974">
          <cell r="A974">
            <v>122</v>
          </cell>
          <cell r="B974">
            <v>6</v>
          </cell>
          <cell r="C974">
            <v>1</v>
          </cell>
          <cell r="D974">
            <v>1119</v>
          </cell>
          <cell r="E974">
            <v>2</v>
          </cell>
          <cell r="F974">
            <v>2</v>
          </cell>
        </row>
        <row r="975">
          <cell r="A975">
            <v>123</v>
          </cell>
          <cell r="B975">
            <v>1</v>
          </cell>
          <cell r="C975">
            <v>1</v>
          </cell>
          <cell r="D975">
            <v>600.6</v>
          </cell>
          <cell r="E975">
            <v>11</v>
          </cell>
          <cell r="F975">
            <v>11</v>
          </cell>
        </row>
        <row r="976">
          <cell r="A976">
            <v>123</v>
          </cell>
          <cell r="B976">
            <v>1</v>
          </cell>
          <cell r="C976">
            <v>3</v>
          </cell>
          <cell r="D976">
            <v>826.8</v>
          </cell>
          <cell r="E976">
            <v>15</v>
          </cell>
          <cell r="F976">
            <v>15</v>
          </cell>
        </row>
        <row r="977">
          <cell r="A977">
            <v>123</v>
          </cell>
          <cell r="B977">
            <v>1</v>
          </cell>
          <cell r="C977">
            <v>4</v>
          </cell>
          <cell r="D977">
            <v>54.6</v>
          </cell>
          <cell r="E977">
            <v>1</v>
          </cell>
          <cell r="F977">
            <v>1</v>
          </cell>
        </row>
        <row r="978">
          <cell r="A978">
            <v>123</v>
          </cell>
          <cell r="B978">
            <v>1</v>
          </cell>
          <cell r="C978">
            <v>5</v>
          </cell>
          <cell r="D978">
            <v>670.8</v>
          </cell>
          <cell r="E978">
            <v>12</v>
          </cell>
          <cell r="F978">
            <v>12</v>
          </cell>
        </row>
        <row r="979">
          <cell r="A979">
            <v>123</v>
          </cell>
          <cell r="B979">
            <v>2</v>
          </cell>
          <cell r="C979">
            <v>1</v>
          </cell>
          <cell r="D979">
            <v>315</v>
          </cell>
          <cell r="E979">
            <v>3</v>
          </cell>
          <cell r="F979">
            <v>3</v>
          </cell>
        </row>
        <row r="980">
          <cell r="A980">
            <v>123</v>
          </cell>
          <cell r="B980">
            <v>2</v>
          </cell>
          <cell r="C980">
            <v>3</v>
          </cell>
          <cell r="D980">
            <v>420</v>
          </cell>
          <cell r="E980">
            <v>4</v>
          </cell>
          <cell r="F980">
            <v>4</v>
          </cell>
        </row>
        <row r="981">
          <cell r="A981">
            <v>123</v>
          </cell>
          <cell r="B981">
            <v>2</v>
          </cell>
          <cell r="C981">
            <v>5</v>
          </cell>
          <cell r="D981">
            <v>105</v>
          </cell>
          <cell r="E981">
            <v>1</v>
          </cell>
          <cell r="F981">
            <v>1</v>
          </cell>
        </row>
        <row r="982">
          <cell r="A982">
            <v>123</v>
          </cell>
          <cell r="B982">
            <v>2</v>
          </cell>
          <cell r="C982">
            <v>6</v>
          </cell>
          <cell r="D982">
            <v>105</v>
          </cell>
          <cell r="E982">
            <v>1</v>
          </cell>
          <cell r="F982">
            <v>1</v>
          </cell>
        </row>
        <row r="983">
          <cell r="A983">
            <v>123</v>
          </cell>
          <cell r="B983">
            <v>3</v>
          </cell>
          <cell r="C983">
            <v>1</v>
          </cell>
          <cell r="D983">
            <v>165.2</v>
          </cell>
          <cell r="E983">
            <v>1</v>
          </cell>
          <cell r="F983">
            <v>1</v>
          </cell>
        </row>
        <row r="984">
          <cell r="A984">
            <v>123</v>
          </cell>
          <cell r="B984">
            <v>3</v>
          </cell>
          <cell r="C984">
            <v>3</v>
          </cell>
          <cell r="D984">
            <v>165.2</v>
          </cell>
          <cell r="E984">
            <v>1</v>
          </cell>
          <cell r="F984">
            <v>1</v>
          </cell>
        </row>
        <row r="985">
          <cell r="A985">
            <v>123</v>
          </cell>
          <cell r="B985">
            <v>3</v>
          </cell>
          <cell r="C985">
            <v>5</v>
          </cell>
          <cell r="D985">
            <v>165.2</v>
          </cell>
          <cell r="E985">
            <v>1</v>
          </cell>
          <cell r="F985">
            <v>1</v>
          </cell>
        </row>
        <row r="986">
          <cell r="A986">
            <v>123</v>
          </cell>
          <cell r="B986">
            <v>4</v>
          </cell>
          <cell r="C986">
            <v>1</v>
          </cell>
          <cell r="D986">
            <v>543.20000000000005</v>
          </cell>
          <cell r="E986">
            <v>2</v>
          </cell>
          <cell r="F986">
            <v>2</v>
          </cell>
        </row>
        <row r="987">
          <cell r="A987">
            <v>123</v>
          </cell>
          <cell r="B987">
            <v>6</v>
          </cell>
          <cell r="C987">
            <v>4</v>
          </cell>
          <cell r="D987">
            <v>522.20000000000005</v>
          </cell>
          <cell r="E987">
            <v>1</v>
          </cell>
          <cell r="F987">
            <v>1</v>
          </cell>
        </row>
        <row r="988">
          <cell r="A988">
            <v>123</v>
          </cell>
          <cell r="B988">
            <v>7</v>
          </cell>
          <cell r="C988">
            <v>1</v>
          </cell>
          <cell r="D988">
            <v>649.6</v>
          </cell>
          <cell r="E988">
            <v>1</v>
          </cell>
          <cell r="F988">
            <v>1</v>
          </cell>
        </row>
        <row r="989">
          <cell r="A989">
            <v>123</v>
          </cell>
          <cell r="B989">
            <v>7</v>
          </cell>
          <cell r="C989">
            <v>3</v>
          </cell>
          <cell r="D989">
            <v>649.6</v>
          </cell>
          <cell r="E989">
            <v>1</v>
          </cell>
          <cell r="F989">
            <v>1</v>
          </cell>
        </row>
        <row r="990">
          <cell r="A990">
            <v>126</v>
          </cell>
          <cell r="B990">
            <v>1</v>
          </cell>
          <cell r="C990">
            <v>1</v>
          </cell>
          <cell r="D990">
            <v>1209</v>
          </cell>
          <cell r="E990">
            <v>22</v>
          </cell>
          <cell r="F990">
            <v>22</v>
          </cell>
        </row>
        <row r="991">
          <cell r="A991">
            <v>126</v>
          </cell>
          <cell r="B991">
            <v>1</v>
          </cell>
          <cell r="C991">
            <v>3</v>
          </cell>
          <cell r="D991">
            <v>1840.8</v>
          </cell>
          <cell r="E991">
            <v>33</v>
          </cell>
          <cell r="F991">
            <v>33</v>
          </cell>
        </row>
        <row r="992">
          <cell r="A992">
            <v>126</v>
          </cell>
          <cell r="B992">
            <v>1</v>
          </cell>
          <cell r="C992">
            <v>4</v>
          </cell>
          <cell r="D992">
            <v>109.2</v>
          </cell>
          <cell r="E992">
            <v>2</v>
          </cell>
          <cell r="F992">
            <v>2</v>
          </cell>
        </row>
        <row r="993">
          <cell r="A993">
            <v>126</v>
          </cell>
          <cell r="B993">
            <v>1</v>
          </cell>
          <cell r="C993">
            <v>5</v>
          </cell>
          <cell r="D993">
            <v>507</v>
          </cell>
          <cell r="E993">
            <v>8</v>
          </cell>
          <cell r="F993">
            <v>8</v>
          </cell>
        </row>
        <row r="994">
          <cell r="A994">
            <v>126</v>
          </cell>
          <cell r="B994">
            <v>1</v>
          </cell>
          <cell r="C994">
            <v>6</v>
          </cell>
          <cell r="D994">
            <v>62.4</v>
          </cell>
          <cell r="E994">
            <v>1</v>
          </cell>
          <cell r="F994">
            <v>1</v>
          </cell>
        </row>
        <row r="995">
          <cell r="A995">
            <v>126</v>
          </cell>
          <cell r="B995">
            <v>2</v>
          </cell>
          <cell r="C995">
            <v>1</v>
          </cell>
          <cell r="D995">
            <v>2100</v>
          </cell>
          <cell r="E995">
            <v>20</v>
          </cell>
          <cell r="F995">
            <v>20</v>
          </cell>
        </row>
        <row r="996">
          <cell r="A996">
            <v>126</v>
          </cell>
          <cell r="B996">
            <v>2</v>
          </cell>
          <cell r="C996">
            <v>2</v>
          </cell>
          <cell r="D996">
            <v>105</v>
          </cell>
          <cell r="E996">
            <v>1</v>
          </cell>
          <cell r="F996">
            <v>1</v>
          </cell>
        </row>
        <row r="997">
          <cell r="A997">
            <v>126</v>
          </cell>
          <cell r="B997">
            <v>2</v>
          </cell>
          <cell r="C997">
            <v>3</v>
          </cell>
          <cell r="D997">
            <v>2445</v>
          </cell>
          <cell r="E997">
            <v>23</v>
          </cell>
          <cell r="F997">
            <v>23</v>
          </cell>
        </row>
        <row r="998">
          <cell r="A998">
            <v>126</v>
          </cell>
          <cell r="B998">
            <v>2</v>
          </cell>
          <cell r="C998">
            <v>4</v>
          </cell>
          <cell r="D998">
            <v>210</v>
          </cell>
          <cell r="E998">
            <v>2</v>
          </cell>
          <cell r="F998">
            <v>2</v>
          </cell>
        </row>
        <row r="999">
          <cell r="A999">
            <v>126</v>
          </cell>
          <cell r="B999">
            <v>2</v>
          </cell>
          <cell r="C999">
            <v>5</v>
          </cell>
          <cell r="D999">
            <v>210</v>
          </cell>
          <cell r="E999">
            <v>2</v>
          </cell>
          <cell r="F999">
            <v>2</v>
          </cell>
        </row>
        <row r="1000">
          <cell r="A1000">
            <v>126</v>
          </cell>
          <cell r="B1000">
            <v>3</v>
          </cell>
          <cell r="C1000">
            <v>1</v>
          </cell>
          <cell r="D1000">
            <v>1675.6</v>
          </cell>
          <cell r="E1000">
            <v>10</v>
          </cell>
          <cell r="F1000">
            <v>10</v>
          </cell>
        </row>
        <row r="1001">
          <cell r="A1001">
            <v>126</v>
          </cell>
          <cell r="B1001">
            <v>3</v>
          </cell>
          <cell r="C1001">
            <v>3</v>
          </cell>
          <cell r="D1001">
            <v>1652</v>
          </cell>
          <cell r="E1001">
            <v>10</v>
          </cell>
          <cell r="F1001">
            <v>10</v>
          </cell>
        </row>
        <row r="1002">
          <cell r="A1002">
            <v>126</v>
          </cell>
          <cell r="B1002">
            <v>3</v>
          </cell>
          <cell r="C1002">
            <v>4</v>
          </cell>
          <cell r="D1002">
            <v>495.6</v>
          </cell>
          <cell r="E1002">
            <v>3</v>
          </cell>
          <cell r="F1002">
            <v>3</v>
          </cell>
        </row>
        <row r="1003">
          <cell r="A1003">
            <v>126</v>
          </cell>
          <cell r="B1003">
            <v>3</v>
          </cell>
          <cell r="C1003">
            <v>5</v>
          </cell>
          <cell r="D1003">
            <v>519.20000000000005</v>
          </cell>
          <cell r="E1003">
            <v>3</v>
          </cell>
          <cell r="F1003">
            <v>3</v>
          </cell>
        </row>
        <row r="1004">
          <cell r="A1004">
            <v>126</v>
          </cell>
          <cell r="B1004">
            <v>3</v>
          </cell>
          <cell r="C1004">
            <v>6</v>
          </cell>
          <cell r="D1004">
            <v>165.2</v>
          </cell>
          <cell r="E1004">
            <v>1</v>
          </cell>
          <cell r="F1004">
            <v>1</v>
          </cell>
        </row>
        <row r="1005">
          <cell r="A1005">
            <v>126</v>
          </cell>
          <cell r="B1005">
            <v>4</v>
          </cell>
          <cell r="C1005">
            <v>1</v>
          </cell>
          <cell r="D1005">
            <v>3259.2</v>
          </cell>
          <cell r="E1005">
            <v>12</v>
          </cell>
          <cell r="F1005">
            <v>12</v>
          </cell>
        </row>
        <row r="1006">
          <cell r="A1006">
            <v>126</v>
          </cell>
          <cell r="B1006">
            <v>4</v>
          </cell>
          <cell r="C1006">
            <v>2</v>
          </cell>
          <cell r="D1006">
            <v>271.60000000000002</v>
          </cell>
          <cell r="E1006">
            <v>1</v>
          </cell>
          <cell r="F1006">
            <v>1</v>
          </cell>
        </row>
        <row r="1007">
          <cell r="A1007">
            <v>126</v>
          </cell>
          <cell r="B1007">
            <v>4</v>
          </cell>
          <cell r="C1007">
            <v>3</v>
          </cell>
          <cell r="D1007">
            <v>2444.4</v>
          </cell>
          <cell r="E1007">
            <v>9</v>
          </cell>
          <cell r="F1007">
            <v>9</v>
          </cell>
        </row>
        <row r="1008">
          <cell r="A1008">
            <v>126</v>
          </cell>
          <cell r="B1008">
            <v>4</v>
          </cell>
          <cell r="C1008">
            <v>4</v>
          </cell>
          <cell r="D1008">
            <v>814.8</v>
          </cell>
          <cell r="E1008">
            <v>3</v>
          </cell>
          <cell r="F1008">
            <v>3</v>
          </cell>
        </row>
        <row r="1009">
          <cell r="A1009">
            <v>126</v>
          </cell>
          <cell r="B1009">
            <v>5</v>
          </cell>
          <cell r="C1009">
            <v>1</v>
          </cell>
          <cell r="D1009">
            <v>1249.5999999999999</v>
          </cell>
          <cell r="E1009">
            <v>3</v>
          </cell>
          <cell r="F1009">
            <v>3</v>
          </cell>
        </row>
        <row r="1010">
          <cell r="A1010">
            <v>126</v>
          </cell>
          <cell r="B1010">
            <v>5</v>
          </cell>
          <cell r="C1010">
            <v>3</v>
          </cell>
          <cell r="D1010">
            <v>1192.8</v>
          </cell>
          <cell r="E1010">
            <v>3</v>
          </cell>
          <cell r="F1010">
            <v>3</v>
          </cell>
        </row>
        <row r="1011">
          <cell r="A1011">
            <v>126</v>
          </cell>
          <cell r="B1011">
            <v>5</v>
          </cell>
          <cell r="C1011">
            <v>5</v>
          </cell>
          <cell r="D1011">
            <v>397.6</v>
          </cell>
          <cell r="E1011">
            <v>1</v>
          </cell>
          <cell r="F1011">
            <v>1</v>
          </cell>
        </row>
        <row r="1012">
          <cell r="A1012">
            <v>126</v>
          </cell>
          <cell r="B1012">
            <v>6</v>
          </cell>
          <cell r="C1012">
            <v>1</v>
          </cell>
          <cell r="D1012">
            <v>1566.6</v>
          </cell>
          <cell r="E1012">
            <v>3</v>
          </cell>
          <cell r="F1012">
            <v>3</v>
          </cell>
        </row>
        <row r="1013">
          <cell r="A1013">
            <v>126</v>
          </cell>
          <cell r="B1013">
            <v>6</v>
          </cell>
          <cell r="C1013">
            <v>3</v>
          </cell>
          <cell r="D1013">
            <v>1044.4000000000001</v>
          </cell>
          <cell r="E1013">
            <v>2</v>
          </cell>
          <cell r="F1013">
            <v>2</v>
          </cell>
        </row>
        <row r="1014">
          <cell r="A1014">
            <v>126</v>
          </cell>
          <cell r="B1014">
            <v>6</v>
          </cell>
          <cell r="C1014">
            <v>5</v>
          </cell>
          <cell r="D1014">
            <v>522.20000000000005</v>
          </cell>
          <cell r="E1014">
            <v>1</v>
          </cell>
          <cell r="F1014">
            <v>1</v>
          </cell>
        </row>
        <row r="1015">
          <cell r="A1015">
            <v>126</v>
          </cell>
          <cell r="B1015">
            <v>7</v>
          </cell>
          <cell r="C1015">
            <v>1</v>
          </cell>
          <cell r="D1015">
            <v>1299.2</v>
          </cell>
          <cell r="E1015">
            <v>2</v>
          </cell>
          <cell r="F1015">
            <v>2</v>
          </cell>
        </row>
        <row r="1016">
          <cell r="A1016">
            <v>126</v>
          </cell>
          <cell r="B1016">
            <v>7</v>
          </cell>
          <cell r="C1016">
            <v>3</v>
          </cell>
          <cell r="D1016">
            <v>649.6</v>
          </cell>
          <cell r="E1016">
            <v>1</v>
          </cell>
          <cell r="F1016">
            <v>1</v>
          </cell>
        </row>
        <row r="1017">
          <cell r="A1017">
            <v>126</v>
          </cell>
          <cell r="B1017">
            <v>7</v>
          </cell>
          <cell r="C1017">
            <v>4</v>
          </cell>
          <cell r="D1017">
            <v>649.6</v>
          </cell>
          <cell r="E1017">
            <v>1</v>
          </cell>
          <cell r="F1017">
            <v>1</v>
          </cell>
        </row>
        <row r="1018">
          <cell r="A1018">
            <v>127</v>
          </cell>
          <cell r="B1018">
            <v>1</v>
          </cell>
          <cell r="C1018">
            <v>1</v>
          </cell>
          <cell r="D1018">
            <v>2862.6</v>
          </cell>
          <cell r="E1018">
            <v>52</v>
          </cell>
          <cell r="F1018">
            <v>52</v>
          </cell>
        </row>
        <row r="1019">
          <cell r="A1019">
            <v>127</v>
          </cell>
          <cell r="B1019">
            <v>1</v>
          </cell>
          <cell r="C1019">
            <v>2</v>
          </cell>
          <cell r="D1019">
            <v>109.2</v>
          </cell>
          <cell r="E1019">
            <v>2</v>
          </cell>
          <cell r="F1019">
            <v>2</v>
          </cell>
        </row>
        <row r="1020">
          <cell r="A1020">
            <v>127</v>
          </cell>
          <cell r="B1020">
            <v>1</v>
          </cell>
          <cell r="C1020">
            <v>3</v>
          </cell>
          <cell r="D1020">
            <v>2925</v>
          </cell>
          <cell r="E1020">
            <v>53</v>
          </cell>
          <cell r="F1020">
            <v>53</v>
          </cell>
        </row>
        <row r="1021">
          <cell r="A1021">
            <v>127</v>
          </cell>
          <cell r="B1021">
            <v>1</v>
          </cell>
          <cell r="C1021">
            <v>4</v>
          </cell>
          <cell r="D1021">
            <v>54.6</v>
          </cell>
          <cell r="E1021">
            <v>1</v>
          </cell>
          <cell r="F1021">
            <v>1</v>
          </cell>
        </row>
        <row r="1022">
          <cell r="A1022">
            <v>127</v>
          </cell>
          <cell r="B1022">
            <v>1</v>
          </cell>
          <cell r="C1022">
            <v>5</v>
          </cell>
          <cell r="D1022">
            <v>390</v>
          </cell>
          <cell r="E1022">
            <v>6</v>
          </cell>
          <cell r="F1022">
            <v>6</v>
          </cell>
        </row>
        <row r="1023">
          <cell r="A1023">
            <v>127</v>
          </cell>
          <cell r="B1023">
            <v>1</v>
          </cell>
          <cell r="C1023">
            <v>6</v>
          </cell>
          <cell r="D1023">
            <v>54.6</v>
          </cell>
          <cell r="E1023">
            <v>1</v>
          </cell>
          <cell r="F1023">
            <v>1</v>
          </cell>
        </row>
        <row r="1024">
          <cell r="A1024">
            <v>127</v>
          </cell>
          <cell r="B1024">
            <v>2</v>
          </cell>
          <cell r="C1024">
            <v>1</v>
          </cell>
          <cell r="D1024">
            <v>2865</v>
          </cell>
          <cell r="E1024">
            <v>27</v>
          </cell>
          <cell r="F1024">
            <v>27</v>
          </cell>
        </row>
        <row r="1025">
          <cell r="A1025">
            <v>127</v>
          </cell>
          <cell r="B1025">
            <v>2</v>
          </cell>
          <cell r="C1025">
            <v>3</v>
          </cell>
          <cell r="D1025">
            <v>2265</v>
          </cell>
          <cell r="E1025">
            <v>21</v>
          </cell>
          <cell r="F1025">
            <v>21</v>
          </cell>
        </row>
        <row r="1026">
          <cell r="A1026">
            <v>127</v>
          </cell>
          <cell r="B1026">
            <v>2</v>
          </cell>
          <cell r="C1026">
            <v>4</v>
          </cell>
          <cell r="D1026">
            <v>105</v>
          </cell>
          <cell r="E1026">
            <v>1</v>
          </cell>
          <cell r="F1026">
            <v>1</v>
          </cell>
        </row>
        <row r="1027">
          <cell r="A1027">
            <v>127</v>
          </cell>
          <cell r="B1027">
            <v>2</v>
          </cell>
          <cell r="C1027">
            <v>5</v>
          </cell>
          <cell r="D1027">
            <v>255</v>
          </cell>
          <cell r="E1027">
            <v>2</v>
          </cell>
          <cell r="F1027">
            <v>2</v>
          </cell>
        </row>
        <row r="1028">
          <cell r="A1028">
            <v>127</v>
          </cell>
          <cell r="B1028">
            <v>3</v>
          </cell>
          <cell r="C1028">
            <v>1</v>
          </cell>
          <cell r="D1028">
            <v>4625.6000000000004</v>
          </cell>
          <cell r="E1028">
            <v>28</v>
          </cell>
          <cell r="F1028">
            <v>28</v>
          </cell>
        </row>
        <row r="1029">
          <cell r="A1029">
            <v>127</v>
          </cell>
          <cell r="B1029">
            <v>3</v>
          </cell>
          <cell r="C1029">
            <v>3</v>
          </cell>
          <cell r="D1029">
            <v>2855.6</v>
          </cell>
          <cell r="E1029">
            <v>17</v>
          </cell>
          <cell r="F1029">
            <v>17</v>
          </cell>
        </row>
        <row r="1030">
          <cell r="A1030">
            <v>127</v>
          </cell>
          <cell r="B1030">
            <v>3</v>
          </cell>
          <cell r="C1030">
            <v>4</v>
          </cell>
          <cell r="D1030">
            <v>165.2</v>
          </cell>
          <cell r="E1030">
            <v>1</v>
          </cell>
          <cell r="F1030">
            <v>1</v>
          </cell>
        </row>
        <row r="1031">
          <cell r="A1031">
            <v>127</v>
          </cell>
          <cell r="B1031">
            <v>3</v>
          </cell>
          <cell r="C1031">
            <v>5</v>
          </cell>
          <cell r="D1031">
            <v>165.2</v>
          </cell>
          <cell r="E1031">
            <v>1</v>
          </cell>
          <cell r="F1031">
            <v>1</v>
          </cell>
        </row>
        <row r="1032">
          <cell r="A1032">
            <v>127</v>
          </cell>
          <cell r="B1032">
            <v>4</v>
          </cell>
          <cell r="C1032">
            <v>1</v>
          </cell>
          <cell r="D1032">
            <v>6052.8</v>
          </cell>
          <cell r="E1032">
            <v>22</v>
          </cell>
          <cell r="F1032">
            <v>22</v>
          </cell>
        </row>
        <row r="1033">
          <cell r="A1033">
            <v>127</v>
          </cell>
          <cell r="B1033">
            <v>4</v>
          </cell>
          <cell r="C1033">
            <v>3</v>
          </cell>
          <cell r="D1033">
            <v>5509.6</v>
          </cell>
          <cell r="E1033">
            <v>20</v>
          </cell>
          <cell r="F1033">
            <v>20</v>
          </cell>
        </row>
        <row r="1034">
          <cell r="A1034">
            <v>127</v>
          </cell>
          <cell r="B1034">
            <v>4</v>
          </cell>
          <cell r="C1034">
            <v>5</v>
          </cell>
          <cell r="D1034">
            <v>271.60000000000002</v>
          </cell>
          <cell r="E1034">
            <v>1</v>
          </cell>
          <cell r="F1034">
            <v>1</v>
          </cell>
        </row>
        <row r="1035">
          <cell r="A1035">
            <v>127</v>
          </cell>
          <cell r="B1035">
            <v>5</v>
          </cell>
          <cell r="C1035">
            <v>1</v>
          </cell>
          <cell r="D1035">
            <v>2499.1999999999998</v>
          </cell>
          <cell r="E1035">
            <v>6</v>
          </cell>
          <cell r="F1035">
            <v>6</v>
          </cell>
        </row>
        <row r="1036">
          <cell r="A1036">
            <v>127</v>
          </cell>
          <cell r="B1036">
            <v>5</v>
          </cell>
          <cell r="C1036">
            <v>2</v>
          </cell>
          <cell r="D1036">
            <v>397.6</v>
          </cell>
          <cell r="E1036">
            <v>1</v>
          </cell>
          <cell r="F1036">
            <v>1</v>
          </cell>
        </row>
        <row r="1037">
          <cell r="A1037">
            <v>127</v>
          </cell>
          <cell r="B1037">
            <v>5</v>
          </cell>
          <cell r="C1037">
            <v>3</v>
          </cell>
          <cell r="D1037">
            <v>3635.2</v>
          </cell>
          <cell r="E1037">
            <v>9</v>
          </cell>
          <cell r="F1037">
            <v>9</v>
          </cell>
        </row>
        <row r="1038">
          <cell r="A1038">
            <v>127</v>
          </cell>
          <cell r="B1038">
            <v>5</v>
          </cell>
          <cell r="C1038">
            <v>4</v>
          </cell>
          <cell r="D1038">
            <v>397.6</v>
          </cell>
          <cell r="E1038">
            <v>1</v>
          </cell>
          <cell r="F1038">
            <v>1</v>
          </cell>
        </row>
        <row r="1039">
          <cell r="A1039">
            <v>127</v>
          </cell>
          <cell r="B1039">
            <v>6</v>
          </cell>
          <cell r="C1039">
            <v>1</v>
          </cell>
          <cell r="D1039">
            <v>1566.6</v>
          </cell>
          <cell r="E1039">
            <v>3</v>
          </cell>
          <cell r="F1039">
            <v>3</v>
          </cell>
        </row>
        <row r="1040">
          <cell r="A1040">
            <v>127</v>
          </cell>
          <cell r="B1040">
            <v>6</v>
          </cell>
          <cell r="C1040">
            <v>3</v>
          </cell>
          <cell r="D1040">
            <v>1044.4000000000001</v>
          </cell>
          <cell r="E1040">
            <v>2</v>
          </cell>
          <cell r="F1040">
            <v>2</v>
          </cell>
        </row>
        <row r="1041">
          <cell r="A1041">
            <v>127</v>
          </cell>
          <cell r="B1041">
            <v>6</v>
          </cell>
          <cell r="C1041">
            <v>4</v>
          </cell>
          <cell r="D1041">
            <v>522.20000000000005</v>
          </cell>
          <cell r="E1041">
            <v>1</v>
          </cell>
          <cell r="F1041">
            <v>1</v>
          </cell>
        </row>
        <row r="1042">
          <cell r="A1042">
            <v>127</v>
          </cell>
          <cell r="B1042">
            <v>7</v>
          </cell>
          <cell r="C1042">
            <v>1</v>
          </cell>
          <cell r="D1042">
            <v>1948.8</v>
          </cell>
          <cell r="E1042">
            <v>3</v>
          </cell>
          <cell r="F1042">
            <v>3</v>
          </cell>
        </row>
        <row r="1043">
          <cell r="A1043">
            <v>127</v>
          </cell>
          <cell r="B1043">
            <v>7</v>
          </cell>
          <cell r="C1043">
            <v>3</v>
          </cell>
          <cell r="D1043">
            <v>2598.4</v>
          </cell>
          <cell r="E1043">
            <v>4</v>
          </cell>
          <cell r="F1043">
            <v>4</v>
          </cell>
        </row>
        <row r="1044">
          <cell r="A1044">
            <v>128</v>
          </cell>
          <cell r="B1044">
            <v>1</v>
          </cell>
          <cell r="C1044">
            <v>1</v>
          </cell>
          <cell r="D1044">
            <v>491.4</v>
          </cell>
          <cell r="E1044">
            <v>9</v>
          </cell>
          <cell r="F1044">
            <v>9</v>
          </cell>
        </row>
        <row r="1045">
          <cell r="A1045">
            <v>128</v>
          </cell>
          <cell r="B1045">
            <v>1</v>
          </cell>
          <cell r="C1045">
            <v>2</v>
          </cell>
          <cell r="D1045">
            <v>54.6</v>
          </cell>
          <cell r="E1045">
            <v>1</v>
          </cell>
          <cell r="F1045">
            <v>1</v>
          </cell>
        </row>
        <row r="1046">
          <cell r="A1046">
            <v>128</v>
          </cell>
          <cell r="B1046">
            <v>1</v>
          </cell>
          <cell r="C1046">
            <v>3</v>
          </cell>
          <cell r="D1046">
            <v>873.6</v>
          </cell>
          <cell r="E1046">
            <v>16</v>
          </cell>
          <cell r="F1046">
            <v>16</v>
          </cell>
        </row>
        <row r="1047">
          <cell r="A1047">
            <v>128</v>
          </cell>
          <cell r="B1047">
            <v>1</v>
          </cell>
          <cell r="C1047">
            <v>4</v>
          </cell>
          <cell r="D1047">
            <v>62.4</v>
          </cell>
          <cell r="E1047">
            <v>1</v>
          </cell>
          <cell r="F1047">
            <v>1</v>
          </cell>
        </row>
        <row r="1048">
          <cell r="A1048">
            <v>128</v>
          </cell>
          <cell r="B1048">
            <v>1</v>
          </cell>
          <cell r="C1048">
            <v>5</v>
          </cell>
          <cell r="D1048">
            <v>296.39999999999998</v>
          </cell>
          <cell r="E1048">
            <v>5</v>
          </cell>
          <cell r="F1048">
            <v>5</v>
          </cell>
        </row>
        <row r="1049">
          <cell r="A1049">
            <v>128</v>
          </cell>
          <cell r="B1049">
            <v>1</v>
          </cell>
          <cell r="C1049">
            <v>6</v>
          </cell>
          <cell r="D1049">
            <v>54.6</v>
          </cell>
          <cell r="E1049">
            <v>1</v>
          </cell>
          <cell r="F1049">
            <v>1</v>
          </cell>
        </row>
        <row r="1050">
          <cell r="A1050">
            <v>128</v>
          </cell>
          <cell r="B1050">
            <v>2</v>
          </cell>
          <cell r="C1050">
            <v>1</v>
          </cell>
          <cell r="D1050">
            <v>420</v>
          </cell>
          <cell r="E1050">
            <v>4</v>
          </cell>
          <cell r="F1050">
            <v>4</v>
          </cell>
        </row>
        <row r="1051">
          <cell r="A1051">
            <v>128</v>
          </cell>
          <cell r="B1051">
            <v>2</v>
          </cell>
          <cell r="C1051">
            <v>3</v>
          </cell>
          <cell r="D1051">
            <v>945</v>
          </cell>
          <cell r="E1051">
            <v>9</v>
          </cell>
          <cell r="F1051">
            <v>9</v>
          </cell>
        </row>
        <row r="1052">
          <cell r="A1052">
            <v>128</v>
          </cell>
          <cell r="B1052">
            <v>2</v>
          </cell>
          <cell r="C1052">
            <v>4</v>
          </cell>
          <cell r="D1052">
            <v>105</v>
          </cell>
          <cell r="E1052">
            <v>1</v>
          </cell>
          <cell r="F1052">
            <v>1</v>
          </cell>
        </row>
        <row r="1053">
          <cell r="A1053">
            <v>128</v>
          </cell>
          <cell r="B1053">
            <v>2</v>
          </cell>
          <cell r="C1053">
            <v>5</v>
          </cell>
          <cell r="D1053">
            <v>630</v>
          </cell>
          <cell r="E1053">
            <v>6</v>
          </cell>
          <cell r="F1053">
            <v>6</v>
          </cell>
        </row>
        <row r="1054">
          <cell r="A1054">
            <v>128</v>
          </cell>
          <cell r="B1054">
            <v>3</v>
          </cell>
          <cell r="C1054">
            <v>1</v>
          </cell>
          <cell r="D1054">
            <v>660.8</v>
          </cell>
          <cell r="E1054">
            <v>4</v>
          </cell>
          <cell r="F1054">
            <v>4</v>
          </cell>
        </row>
        <row r="1055">
          <cell r="A1055">
            <v>128</v>
          </cell>
          <cell r="B1055">
            <v>3</v>
          </cell>
          <cell r="C1055">
            <v>3</v>
          </cell>
          <cell r="D1055">
            <v>1014.8</v>
          </cell>
          <cell r="E1055">
            <v>6</v>
          </cell>
          <cell r="F1055">
            <v>6</v>
          </cell>
        </row>
        <row r="1056">
          <cell r="A1056">
            <v>128</v>
          </cell>
          <cell r="B1056">
            <v>3</v>
          </cell>
          <cell r="C1056">
            <v>5</v>
          </cell>
          <cell r="D1056">
            <v>165.2</v>
          </cell>
          <cell r="E1056">
            <v>1</v>
          </cell>
          <cell r="F1056">
            <v>1</v>
          </cell>
        </row>
        <row r="1057">
          <cell r="A1057">
            <v>128</v>
          </cell>
          <cell r="B1057">
            <v>3</v>
          </cell>
          <cell r="C1057">
            <v>6</v>
          </cell>
          <cell r="D1057">
            <v>165.2</v>
          </cell>
          <cell r="E1057">
            <v>1</v>
          </cell>
          <cell r="F1057">
            <v>1</v>
          </cell>
        </row>
        <row r="1058">
          <cell r="A1058">
            <v>128</v>
          </cell>
          <cell r="B1058">
            <v>4</v>
          </cell>
          <cell r="C1058">
            <v>1</v>
          </cell>
          <cell r="D1058">
            <v>2211.6</v>
          </cell>
          <cell r="E1058">
            <v>8</v>
          </cell>
          <cell r="F1058">
            <v>8</v>
          </cell>
        </row>
        <row r="1059">
          <cell r="A1059">
            <v>128</v>
          </cell>
          <cell r="B1059">
            <v>4</v>
          </cell>
          <cell r="C1059">
            <v>3</v>
          </cell>
          <cell r="D1059">
            <v>892.4</v>
          </cell>
          <cell r="E1059">
            <v>3</v>
          </cell>
          <cell r="F1059">
            <v>3</v>
          </cell>
        </row>
        <row r="1060">
          <cell r="A1060">
            <v>128</v>
          </cell>
          <cell r="B1060">
            <v>5</v>
          </cell>
          <cell r="C1060">
            <v>1</v>
          </cell>
          <cell r="D1060">
            <v>795.2</v>
          </cell>
          <cell r="E1060">
            <v>2</v>
          </cell>
          <cell r="F1060">
            <v>2</v>
          </cell>
        </row>
        <row r="1061">
          <cell r="A1061">
            <v>128</v>
          </cell>
          <cell r="B1061">
            <v>5</v>
          </cell>
          <cell r="C1061">
            <v>3</v>
          </cell>
          <cell r="D1061">
            <v>1590.4</v>
          </cell>
          <cell r="E1061">
            <v>4</v>
          </cell>
          <cell r="F1061">
            <v>4</v>
          </cell>
        </row>
        <row r="1062">
          <cell r="A1062">
            <v>128</v>
          </cell>
          <cell r="B1062">
            <v>5</v>
          </cell>
          <cell r="C1062">
            <v>4</v>
          </cell>
          <cell r="D1062">
            <v>397.6</v>
          </cell>
          <cell r="E1062">
            <v>1</v>
          </cell>
          <cell r="F1062">
            <v>1</v>
          </cell>
        </row>
        <row r="1063">
          <cell r="A1063">
            <v>128</v>
          </cell>
          <cell r="B1063">
            <v>6</v>
          </cell>
          <cell r="C1063">
            <v>1</v>
          </cell>
          <cell r="D1063">
            <v>522.20000000000005</v>
          </cell>
          <cell r="E1063">
            <v>1</v>
          </cell>
          <cell r="F1063">
            <v>1</v>
          </cell>
        </row>
        <row r="1064">
          <cell r="A1064">
            <v>128</v>
          </cell>
          <cell r="B1064">
            <v>6</v>
          </cell>
          <cell r="C1064">
            <v>4</v>
          </cell>
          <cell r="D1064">
            <v>596.79999999999995</v>
          </cell>
          <cell r="E1064">
            <v>1</v>
          </cell>
          <cell r="F1064">
            <v>1</v>
          </cell>
        </row>
        <row r="1065">
          <cell r="A1065">
            <v>128</v>
          </cell>
          <cell r="B1065">
            <v>7</v>
          </cell>
          <cell r="C1065">
            <v>4</v>
          </cell>
          <cell r="D1065">
            <v>649.6</v>
          </cell>
          <cell r="E1065">
            <v>1</v>
          </cell>
          <cell r="F1065">
            <v>1</v>
          </cell>
        </row>
        <row r="1066">
          <cell r="A1066">
            <v>129</v>
          </cell>
          <cell r="B1066">
            <v>1</v>
          </cell>
          <cell r="C1066">
            <v>1</v>
          </cell>
          <cell r="D1066">
            <v>2457</v>
          </cell>
          <cell r="E1066">
            <v>45</v>
          </cell>
          <cell r="F1066">
            <v>45</v>
          </cell>
        </row>
        <row r="1067">
          <cell r="A1067">
            <v>129</v>
          </cell>
          <cell r="B1067">
            <v>1</v>
          </cell>
          <cell r="C1067">
            <v>2</v>
          </cell>
          <cell r="D1067">
            <v>109.2</v>
          </cell>
          <cell r="E1067">
            <v>2</v>
          </cell>
          <cell r="F1067">
            <v>2</v>
          </cell>
        </row>
        <row r="1068">
          <cell r="A1068">
            <v>129</v>
          </cell>
          <cell r="B1068">
            <v>1</v>
          </cell>
          <cell r="C1068">
            <v>3</v>
          </cell>
          <cell r="D1068">
            <v>4719</v>
          </cell>
          <cell r="E1068">
            <v>85</v>
          </cell>
          <cell r="F1068">
            <v>85</v>
          </cell>
        </row>
        <row r="1069">
          <cell r="A1069">
            <v>129</v>
          </cell>
          <cell r="B1069">
            <v>1</v>
          </cell>
          <cell r="C1069">
            <v>4</v>
          </cell>
          <cell r="D1069">
            <v>218.4</v>
          </cell>
          <cell r="E1069">
            <v>4</v>
          </cell>
          <cell r="F1069">
            <v>4</v>
          </cell>
        </row>
        <row r="1070">
          <cell r="A1070">
            <v>129</v>
          </cell>
          <cell r="B1070">
            <v>1</v>
          </cell>
          <cell r="C1070">
            <v>5</v>
          </cell>
          <cell r="D1070">
            <v>382.2</v>
          </cell>
          <cell r="E1070">
            <v>7</v>
          </cell>
          <cell r="F1070">
            <v>7</v>
          </cell>
        </row>
        <row r="1071">
          <cell r="A1071">
            <v>129</v>
          </cell>
          <cell r="B1071">
            <v>1</v>
          </cell>
          <cell r="C1071">
            <v>6</v>
          </cell>
          <cell r="D1071">
            <v>54.6</v>
          </cell>
          <cell r="E1071">
            <v>1</v>
          </cell>
          <cell r="F1071">
            <v>1</v>
          </cell>
        </row>
        <row r="1072">
          <cell r="A1072">
            <v>129</v>
          </cell>
          <cell r="B1072">
            <v>2</v>
          </cell>
          <cell r="C1072">
            <v>1</v>
          </cell>
          <cell r="D1072">
            <v>3495</v>
          </cell>
          <cell r="E1072">
            <v>33</v>
          </cell>
          <cell r="F1072">
            <v>33</v>
          </cell>
        </row>
        <row r="1073">
          <cell r="A1073">
            <v>129</v>
          </cell>
          <cell r="B1073">
            <v>2</v>
          </cell>
          <cell r="C1073">
            <v>3</v>
          </cell>
          <cell r="D1073">
            <v>2700</v>
          </cell>
          <cell r="E1073">
            <v>25</v>
          </cell>
          <cell r="F1073">
            <v>25</v>
          </cell>
        </row>
        <row r="1074">
          <cell r="A1074">
            <v>129</v>
          </cell>
          <cell r="B1074">
            <v>2</v>
          </cell>
          <cell r="C1074">
            <v>4</v>
          </cell>
          <cell r="D1074">
            <v>525</v>
          </cell>
          <cell r="E1074">
            <v>5</v>
          </cell>
          <cell r="F1074">
            <v>5</v>
          </cell>
        </row>
        <row r="1075">
          <cell r="A1075">
            <v>129</v>
          </cell>
          <cell r="B1075">
            <v>2</v>
          </cell>
          <cell r="C1075">
            <v>6</v>
          </cell>
          <cell r="D1075">
            <v>105</v>
          </cell>
          <cell r="E1075">
            <v>1</v>
          </cell>
          <cell r="F1075">
            <v>1</v>
          </cell>
        </row>
        <row r="1076">
          <cell r="A1076">
            <v>129</v>
          </cell>
          <cell r="B1076">
            <v>3</v>
          </cell>
          <cell r="C1076">
            <v>1</v>
          </cell>
          <cell r="D1076">
            <v>2643.2</v>
          </cell>
          <cell r="E1076">
            <v>16</v>
          </cell>
          <cell r="F1076">
            <v>16</v>
          </cell>
        </row>
        <row r="1077">
          <cell r="A1077">
            <v>129</v>
          </cell>
          <cell r="B1077">
            <v>3</v>
          </cell>
          <cell r="C1077">
            <v>3</v>
          </cell>
          <cell r="D1077">
            <v>6112.4</v>
          </cell>
          <cell r="E1077">
            <v>36</v>
          </cell>
          <cell r="F1077">
            <v>36</v>
          </cell>
        </row>
        <row r="1078">
          <cell r="A1078">
            <v>129</v>
          </cell>
          <cell r="B1078">
            <v>3</v>
          </cell>
          <cell r="C1078">
            <v>4</v>
          </cell>
          <cell r="D1078">
            <v>519.20000000000005</v>
          </cell>
          <cell r="E1078">
            <v>3</v>
          </cell>
          <cell r="F1078">
            <v>3</v>
          </cell>
        </row>
        <row r="1079">
          <cell r="A1079">
            <v>129</v>
          </cell>
          <cell r="B1079">
            <v>4</v>
          </cell>
          <cell r="C1079">
            <v>1</v>
          </cell>
          <cell r="D1079">
            <v>5470.8</v>
          </cell>
          <cell r="E1079">
            <v>20</v>
          </cell>
          <cell r="F1079">
            <v>20</v>
          </cell>
        </row>
        <row r="1080">
          <cell r="A1080">
            <v>129</v>
          </cell>
          <cell r="B1080">
            <v>4</v>
          </cell>
          <cell r="C1080">
            <v>2</v>
          </cell>
          <cell r="D1080">
            <v>310.39999999999998</v>
          </cell>
          <cell r="E1080">
            <v>1</v>
          </cell>
          <cell r="F1080">
            <v>1</v>
          </cell>
        </row>
        <row r="1081">
          <cell r="A1081">
            <v>129</v>
          </cell>
          <cell r="B1081">
            <v>4</v>
          </cell>
          <cell r="C1081">
            <v>3</v>
          </cell>
          <cell r="D1081">
            <v>4966.3999999999996</v>
          </cell>
          <cell r="E1081">
            <v>18</v>
          </cell>
          <cell r="F1081">
            <v>18</v>
          </cell>
        </row>
        <row r="1082">
          <cell r="A1082">
            <v>129</v>
          </cell>
          <cell r="B1082">
            <v>4</v>
          </cell>
          <cell r="C1082">
            <v>4</v>
          </cell>
          <cell r="D1082">
            <v>543.20000000000005</v>
          </cell>
          <cell r="E1082">
            <v>2</v>
          </cell>
          <cell r="F1082">
            <v>2</v>
          </cell>
        </row>
        <row r="1083">
          <cell r="A1083">
            <v>129</v>
          </cell>
          <cell r="B1083">
            <v>5</v>
          </cell>
          <cell r="C1083">
            <v>1</v>
          </cell>
          <cell r="D1083">
            <v>1704</v>
          </cell>
          <cell r="E1083">
            <v>4</v>
          </cell>
          <cell r="F1083">
            <v>4</v>
          </cell>
        </row>
        <row r="1084">
          <cell r="A1084">
            <v>129</v>
          </cell>
          <cell r="B1084">
            <v>5</v>
          </cell>
          <cell r="C1084">
            <v>3</v>
          </cell>
          <cell r="D1084">
            <v>4828</v>
          </cell>
          <cell r="E1084">
            <v>12</v>
          </cell>
          <cell r="F1084">
            <v>12</v>
          </cell>
        </row>
        <row r="1085">
          <cell r="A1085">
            <v>129</v>
          </cell>
          <cell r="B1085">
            <v>5</v>
          </cell>
          <cell r="C1085">
            <v>4</v>
          </cell>
          <cell r="D1085">
            <v>1249.5999999999999</v>
          </cell>
          <cell r="E1085">
            <v>3</v>
          </cell>
          <cell r="F1085">
            <v>3</v>
          </cell>
        </row>
        <row r="1086">
          <cell r="A1086">
            <v>129</v>
          </cell>
          <cell r="B1086">
            <v>6</v>
          </cell>
          <cell r="C1086">
            <v>1</v>
          </cell>
          <cell r="D1086">
            <v>3655.4</v>
          </cell>
          <cell r="E1086">
            <v>7</v>
          </cell>
          <cell r="F1086">
            <v>7</v>
          </cell>
        </row>
        <row r="1087">
          <cell r="A1087">
            <v>129</v>
          </cell>
          <cell r="B1087">
            <v>6</v>
          </cell>
          <cell r="C1087">
            <v>4</v>
          </cell>
          <cell r="D1087">
            <v>522.20000000000005</v>
          </cell>
          <cell r="E1087">
            <v>1</v>
          </cell>
          <cell r="F1087">
            <v>1</v>
          </cell>
        </row>
        <row r="1088">
          <cell r="A1088">
            <v>129</v>
          </cell>
          <cell r="B1088">
            <v>7</v>
          </cell>
          <cell r="C1088">
            <v>1</v>
          </cell>
          <cell r="D1088">
            <v>649.6</v>
          </cell>
          <cell r="E1088">
            <v>1</v>
          </cell>
          <cell r="F1088">
            <v>1</v>
          </cell>
        </row>
        <row r="1089">
          <cell r="A1089">
            <v>129</v>
          </cell>
          <cell r="B1089">
            <v>7</v>
          </cell>
          <cell r="C1089">
            <v>3</v>
          </cell>
          <cell r="D1089">
            <v>649.6</v>
          </cell>
          <cell r="E1089">
            <v>1</v>
          </cell>
          <cell r="F1089">
            <v>1</v>
          </cell>
        </row>
        <row r="1090">
          <cell r="A1090">
            <v>129</v>
          </cell>
          <cell r="B1090">
            <v>7</v>
          </cell>
          <cell r="C1090">
            <v>4</v>
          </cell>
          <cell r="D1090">
            <v>649.6</v>
          </cell>
          <cell r="E1090">
            <v>1</v>
          </cell>
          <cell r="F1090">
            <v>1</v>
          </cell>
        </row>
        <row r="1091">
          <cell r="A1091">
            <v>130</v>
          </cell>
          <cell r="B1091">
            <v>1</v>
          </cell>
          <cell r="C1091">
            <v>1</v>
          </cell>
          <cell r="D1091">
            <v>553.79999999999995</v>
          </cell>
          <cell r="E1091">
            <v>10</v>
          </cell>
          <cell r="F1091">
            <v>10</v>
          </cell>
        </row>
        <row r="1092">
          <cell r="A1092">
            <v>130</v>
          </cell>
          <cell r="B1092">
            <v>1</v>
          </cell>
          <cell r="C1092">
            <v>2</v>
          </cell>
          <cell r="D1092">
            <v>163.80000000000001</v>
          </cell>
          <cell r="E1092">
            <v>3</v>
          </cell>
          <cell r="F1092">
            <v>3</v>
          </cell>
        </row>
        <row r="1093">
          <cell r="A1093">
            <v>130</v>
          </cell>
          <cell r="B1093">
            <v>1</v>
          </cell>
          <cell r="C1093">
            <v>3</v>
          </cell>
          <cell r="D1093">
            <v>1739.4</v>
          </cell>
          <cell r="E1093">
            <v>31</v>
          </cell>
          <cell r="F1093">
            <v>31</v>
          </cell>
        </row>
        <row r="1094">
          <cell r="A1094">
            <v>130</v>
          </cell>
          <cell r="B1094">
            <v>1</v>
          </cell>
          <cell r="C1094">
            <v>4</v>
          </cell>
          <cell r="D1094">
            <v>54.6</v>
          </cell>
          <cell r="E1094">
            <v>1</v>
          </cell>
          <cell r="F1094">
            <v>1</v>
          </cell>
        </row>
        <row r="1095">
          <cell r="A1095">
            <v>130</v>
          </cell>
          <cell r="B1095">
            <v>1</v>
          </cell>
          <cell r="C1095">
            <v>5</v>
          </cell>
          <cell r="D1095">
            <v>226.2</v>
          </cell>
          <cell r="E1095">
            <v>4</v>
          </cell>
          <cell r="F1095">
            <v>4</v>
          </cell>
        </row>
        <row r="1096">
          <cell r="A1096">
            <v>130</v>
          </cell>
          <cell r="B1096">
            <v>2</v>
          </cell>
          <cell r="C1096">
            <v>1</v>
          </cell>
          <cell r="D1096">
            <v>525</v>
          </cell>
          <cell r="E1096">
            <v>5</v>
          </cell>
          <cell r="F1096">
            <v>5</v>
          </cell>
        </row>
        <row r="1097">
          <cell r="A1097">
            <v>130</v>
          </cell>
          <cell r="B1097">
            <v>2</v>
          </cell>
          <cell r="C1097">
            <v>3</v>
          </cell>
          <cell r="D1097">
            <v>735</v>
          </cell>
          <cell r="E1097">
            <v>7</v>
          </cell>
          <cell r="F1097">
            <v>7</v>
          </cell>
        </row>
        <row r="1098">
          <cell r="A1098">
            <v>130</v>
          </cell>
          <cell r="B1098">
            <v>3</v>
          </cell>
          <cell r="C1098">
            <v>1</v>
          </cell>
          <cell r="D1098">
            <v>1180</v>
          </cell>
          <cell r="E1098">
            <v>7</v>
          </cell>
          <cell r="F1098">
            <v>7</v>
          </cell>
        </row>
        <row r="1099">
          <cell r="A1099">
            <v>130</v>
          </cell>
          <cell r="B1099">
            <v>3</v>
          </cell>
          <cell r="C1099">
            <v>3</v>
          </cell>
          <cell r="D1099">
            <v>896.8</v>
          </cell>
          <cell r="E1099">
            <v>5</v>
          </cell>
          <cell r="F1099">
            <v>5</v>
          </cell>
        </row>
        <row r="1100">
          <cell r="A1100">
            <v>130</v>
          </cell>
          <cell r="B1100">
            <v>4</v>
          </cell>
          <cell r="C1100">
            <v>1</v>
          </cell>
          <cell r="D1100">
            <v>271.60000000000002</v>
          </cell>
          <cell r="E1100">
            <v>1</v>
          </cell>
          <cell r="F1100">
            <v>1</v>
          </cell>
        </row>
        <row r="1101">
          <cell r="A1101">
            <v>130</v>
          </cell>
          <cell r="B1101">
            <v>4</v>
          </cell>
          <cell r="C1101">
            <v>3</v>
          </cell>
          <cell r="D1101">
            <v>1396.8</v>
          </cell>
          <cell r="E1101">
            <v>5</v>
          </cell>
          <cell r="F1101">
            <v>5</v>
          </cell>
        </row>
        <row r="1102">
          <cell r="A1102">
            <v>130</v>
          </cell>
          <cell r="B1102">
            <v>5</v>
          </cell>
          <cell r="C1102">
            <v>1</v>
          </cell>
          <cell r="D1102">
            <v>1192.8</v>
          </cell>
          <cell r="E1102">
            <v>3</v>
          </cell>
          <cell r="F1102">
            <v>3</v>
          </cell>
        </row>
        <row r="1103">
          <cell r="A1103">
            <v>130</v>
          </cell>
          <cell r="B1103">
            <v>5</v>
          </cell>
          <cell r="C1103">
            <v>3</v>
          </cell>
          <cell r="D1103">
            <v>852</v>
          </cell>
          <cell r="E1103">
            <v>2</v>
          </cell>
          <cell r="F1103">
            <v>2</v>
          </cell>
        </row>
        <row r="1104">
          <cell r="A1104">
            <v>130</v>
          </cell>
          <cell r="B1104">
            <v>6</v>
          </cell>
          <cell r="C1104">
            <v>3</v>
          </cell>
          <cell r="D1104">
            <v>522.20000000000005</v>
          </cell>
          <cell r="E1104">
            <v>1</v>
          </cell>
          <cell r="F1104">
            <v>1</v>
          </cell>
        </row>
        <row r="1105">
          <cell r="A1105">
            <v>131</v>
          </cell>
          <cell r="B1105">
            <v>1</v>
          </cell>
          <cell r="C1105">
            <v>1</v>
          </cell>
          <cell r="D1105">
            <v>717.6</v>
          </cell>
          <cell r="E1105">
            <v>13</v>
          </cell>
          <cell r="F1105">
            <v>13</v>
          </cell>
        </row>
        <row r="1106">
          <cell r="A1106">
            <v>131</v>
          </cell>
          <cell r="B1106">
            <v>1</v>
          </cell>
          <cell r="C1106">
            <v>3</v>
          </cell>
          <cell r="D1106">
            <v>499.2</v>
          </cell>
          <cell r="E1106">
            <v>9</v>
          </cell>
          <cell r="F1106">
            <v>9</v>
          </cell>
        </row>
        <row r="1107">
          <cell r="A1107">
            <v>131</v>
          </cell>
          <cell r="B1107">
            <v>1</v>
          </cell>
          <cell r="C1107">
            <v>4</v>
          </cell>
          <cell r="D1107">
            <v>54.6</v>
          </cell>
          <cell r="E1107">
            <v>1</v>
          </cell>
          <cell r="F1107">
            <v>1</v>
          </cell>
        </row>
        <row r="1108">
          <cell r="A1108">
            <v>131</v>
          </cell>
          <cell r="B1108">
            <v>1</v>
          </cell>
          <cell r="C1108">
            <v>5</v>
          </cell>
          <cell r="D1108">
            <v>990.6</v>
          </cell>
          <cell r="E1108">
            <v>18</v>
          </cell>
          <cell r="F1108">
            <v>18</v>
          </cell>
        </row>
        <row r="1109">
          <cell r="A1109">
            <v>131</v>
          </cell>
          <cell r="B1109">
            <v>1</v>
          </cell>
          <cell r="C1109">
            <v>6</v>
          </cell>
          <cell r="D1109">
            <v>54.6</v>
          </cell>
          <cell r="E1109">
            <v>1</v>
          </cell>
          <cell r="F1109">
            <v>1</v>
          </cell>
        </row>
        <row r="1110">
          <cell r="A1110">
            <v>131</v>
          </cell>
          <cell r="B1110">
            <v>2</v>
          </cell>
          <cell r="C1110">
            <v>1</v>
          </cell>
          <cell r="D1110">
            <v>210</v>
          </cell>
          <cell r="E1110">
            <v>2</v>
          </cell>
          <cell r="F1110">
            <v>2</v>
          </cell>
        </row>
        <row r="1111">
          <cell r="A1111">
            <v>131</v>
          </cell>
          <cell r="B1111">
            <v>2</v>
          </cell>
          <cell r="C1111">
            <v>3</v>
          </cell>
          <cell r="D1111">
            <v>105</v>
          </cell>
          <cell r="E1111">
            <v>1</v>
          </cell>
          <cell r="F1111">
            <v>1</v>
          </cell>
        </row>
        <row r="1112">
          <cell r="A1112">
            <v>131</v>
          </cell>
          <cell r="B1112">
            <v>2</v>
          </cell>
          <cell r="C1112">
            <v>5</v>
          </cell>
          <cell r="D1112">
            <v>105</v>
          </cell>
          <cell r="E1112">
            <v>1</v>
          </cell>
          <cell r="F1112">
            <v>1</v>
          </cell>
        </row>
        <row r="1113">
          <cell r="A1113">
            <v>131</v>
          </cell>
          <cell r="B1113">
            <v>3</v>
          </cell>
          <cell r="C1113">
            <v>3</v>
          </cell>
          <cell r="D1113">
            <v>849.6</v>
          </cell>
          <cell r="E1113">
            <v>5</v>
          </cell>
          <cell r="F1113">
            <v>5</v>
          </cell>
        </row>
        <row r="1114">
          <cell r="A1114">
            <v>131</v>
          </cell>
          <cell r="B1114">
            <v>4</v>
          </cell>
          <cell r="C1114">
            <v>3</v>
          </cell>
          <cell r="D1114">
            <v>271.60000000000002</v>
          </cell>
          <cell r="E1114">
            <v>1</v>
          </cell>
          <cell r="F1114">
            <v>1</v>
          </cell>
        </row>
        <row r="1115">
          <cell r="A1115">
            <v>131</v>
          </cell>
          <cell r="B1115">
            <v>4</v>
          </cell>
          <cell r="C1115">
            <v>4</v>
          </cell>
          <cell r="D1115">
            <v>582</v>
          </cell>
          <cell r="E1115">
            <v>2</v>
          </cell>
          <cell r="F1115">
            <v>2</v>
          </cell>
        </row>
        <row r="1116">
          <cell r="A1116">
            <v>131</v>
          </cell>
          <cell r="B1116">
            <v>4</v>
          </cell>
          <cell r="C1116">
            <v>5</v>
          </cell>
          <cell r="D1116">
            <v>310.39999999999998</v>
          </cell>
          <cell r="E1116">
            <v>1</v>
          </cell>
          <cell r="F1116">
            <v>1</v>
          </cell>
        </row>
        <row r="1117">
          <cell r="A1117">
            <v>131</v>
          </cell>
          <cell r="B1117">
            <v>5</v>
          </cell>
          <cell r="C1117">
            <v>3</v>
          </cell>
          <cell r="D1117">
            <v>1249.5999999999999</v>
          </cell>
          <cell r="E1117">
            <v>3</v>
          </cell>
          <cell r="F1117">
            <v>3</v>
          </cell>
        </row>
        <row r="1118">
          <cell r="A1118">
            <v>131</v>
          </cell>
          <cell r="B1118">
            <v>6</v>
          </cell>
          <cell r="C1118">
            <v>3</v>
          </cell>
          <cell r="D1118">
            <v>596.79999999999995</v>
          </cell>
          <cell r="E1118">
            <v>1</v>
          </cell>
          <cell r="F1118">
            <v>1</v>
          </cell>
        </row>
        <row r="1119">
          <cell r="A1119">
            <v>131</v>
          </cell>
          <cell r="B1119">
            <v>7</v>
          </cell>
          <cell r="C1119">
            <v>1</v>
          </cell>
          <cell r="D1119">
            <v>649.6</v>
          </cell>
          <cell r="E1119">
            <v>1</v>
          </cell>
          <cell r="F1119">
            <v>1</v>
          </cell>
        </row>
        <row r="1120">
          <cell r="A1120">
            <v>132</v>
          </cell>
          <cell r="B1120">
            <v>1</v>
          </cell>
          <cell r="C1120">
            <v>1</v>
          </cell>
          <cell r="D1120">
            <v>608.4</v>
          </cell>
          <cell r="E1120">
            <v>11</v>
          </cell>
          <cell r="F1120">
            <v>11</v>
          </cell>
        </row>
        <row r="1121">
          <cell r="A1121">
            <v>132</v>
          </cell>
          <cell r="B1121">
            <v>1</v>
          </cell>
          <cell r="C1121">
            <v>3</v>
          </cell>
          <cell r="D1121">
            <v>834.6</v>
          </cell>
          <cell r="E1121">
            <v>15</v>
          </cell>
          <cell r="F1121">
            <v>15</v>
          </cell>
        </row>
        <row r="1122">
          <cell r="A1122">
            <v>132</v>
          </cell>
          <cell r="B1122">
            <v>1</v>
          </cell>
          <cell r="C1122">
            <v>4</v>
          </cell>
          <cell r="D1122">
            <v>54.6</v>
          </cell>
          <cell r="E1122">
            <v>1</v>
          </cell>
          <cell r="F1122">
            <v>1</v>
          </cell>
        </row>
        <row r="1123">
          <cell r="A1123">
            <v>132</v>
          </cell>
          <cell r="B1123">
            <v>1</v>
          </cell>
          <cell r="C1123">
            <v>5</v>
          </cell>
          <cell r="D1123">
            <v>390</v>
          </cell>
          <cell r="E1123">
            <v>7</v>
          </cell>
          <cell r="F1123">
            <v>7</v>
          </cell>
        </row>
        <row r="1124">
          <cell r="A1124">
            <v>132</v>
          </cell>
          <cell r="B1124">
            <v>2</v>
          </cell>
          <cell r="C1124">
            <v>1</v>
          </cell>
          <cell r="D1124">
            <v>450</v>
          </cell>
          <cell r="E1124">
            <v>4</v>
          </cell>
          <cell r="F1124">
            <v>4</v>
          </cell>
        </row>
        <row r="1125">
          <cell r="A1125">
            <v>132</v>
          </cell>
          <cell r="B1125">
            <v>2</v>
          </cell>
          <cell r="C1125">
            <v>3</v>
          </cell>
          <cell r="D1125">
            <v>555</v>
          </cell>
          <cell r="E1125">
            <v>5</v>
          </cell>
          <cell r="F1125">
            <v>5</v>
          </cell>
        </row>
        <row r="1126">
          <cell r="A1126">
            <v>132</v>
          </cell>
          <cell r="B1126">
            <v>2</v>
          </cell>
          <cell r="C1126">
            <v>4</v>
          </cell>
          <cell r="D1126">
            <v>105</v>
          </cell>
          <cell r="E1126">
            <v>1</v>
          </cell>
          <cell r="F1126">
            <v>1</v>
          </cell>
        </row>
        <row r="1127">
          <cell r="A1127">
            <v>132</v>
          </cell>
          <cell r="B1127">
            <v>2</v>
          </cell>
          <cell r="C1127">
            <v>5</v>
          </cell>
          <cell r="D1127">
            <v>120</v>
          </cell>
          <cell r="E1127">
            <v>1</v>
          </cell>
          <cell r="F1127">
            <v>1</v>
          </cell>
        </row>
        <row r="1128">
          <cell r="A1128">
            <v>132</v>
          </cell>
          <cell r="B1128">
            <v>2</v>
          </cell>
          <cell r="C1128">
            <v>6</v>
          </cell>
          <cell r="D1128">
            <v>105</v>
          </cell>
          <cell r="E1128">
            <v>1</v>
          </cell>
          <cell r="F1128">
            <v>1</v>
          </cell>
        </row>
        <row r="1129">
          <cell r="A1129">
            <v>132</v>
          </cell>
          <cell r="B1129">
            <v>3</v>
          </cell>
          <cell r="C1129">
            <v>1</v>
          </cell>
          <cell r="D1129">
            <v>330.4</v>
          </cell>
          <cell r="E1129">
            <v>2</v>
          </cell>
          <cell r="F1129">
            <v>2</v>
          </cell>
        </row>
        <row r="1130">
          <cell r="A1130">
            <v>132</v>
          </cell>
          <cell r="B1130">
            <v>3</v>
          </cell>
          <cell r="C1130">
            <v>3</v>
          </cell>
          <cell r="D1130">
            <v>165.2</v>
          </cell>
          <cell r="E1130">
            <v>1</v>
          </cell>
          <cell r="F1130">
            <v>1</v>
          </cell>
        </row>
        <row r="1131">
          <cell r="A1131">
            <v>132</v>
          </cell>
          <cell r="B1131">
            <v>3</v>
          </cell>
          <cell r="C1131">
            <v>4</v>
          </cell>
          <cell r="D1131">
            <v>165.2</v>
          </cell>
          <cell r="E1131">
            <v>1</v>
          </cell>
          <cell r="F1131">
            <v>1</v>
          </cell>
        </row>
        <row r="1132">
          <cell r="A1132">
            <v>132</v>
          </cell>
          <cell r="B1132">
            <v>4</v>
          </cell>
          <cell r="C1132">
            <v>1</v>
          </cell>
          <cell r="D1132">
            <v>1086.4000000000001</v>
          </cell>
          <cell r="E1132">
            <v>4</v>
          </cell>
          <cell r="F1132">
            <v>4</v>
          </cell>
        </row>
        <row r="1133">
          <cell r="A1133">
            <v>132</v>
          </cell>
          <cell r="B1133">
            <v>4</v>
          </cell>
          <cell r="C1133">
            <v>3</v>
          </cell>
          <cell r="D1133">
            <v>582</v>
          </cell>
          <cell r="E1133">
            <v>2</v>
          </cell>
          <cell r="F1133">
            <v>2</v>
          </cell>
        </row>
        <row r="1134">
          <cell r="A1134">
            <v>132</v>
          </cell>
          <cell r="B1134">
            <v>5</v>
          </cell>
          <cell r="C1134">
            <v>1</v>
          </cell>
          <cell r="D1134">
            <v>454.4</v>
          </cell>
          <cell r="E1134">
            <v>1</v>
          </cell>
          <cell r="F1134">
            <v>1</v>
          </cell>
        </row>
        <row r="1135">
          <cell r="A1135">
            <v>132</v>
          </cell>
          <cell r="B1135">
            <v>5</v>
          </cell>
          <cell r="C1135">
            <v>3</v>
          </cell>
          <cell r="D1135">
            <v>795.2</v>
          </cell>
          <cell r="E1135">
            <v>2</v>
          </cell>
          <cell r="F1135">
            <v>2</v>
          </cell>
        </row>
        <row r="1136">
          <cell r="A1136">
            <v>132</v>
          </cell>
          <cell r="B1136">
            <v>5</v>
          </cell>
          <cell r="C1136">
            <v>5</v>
          </cell>
          <cell r="D1136">
            <v>454.4</v>
          </cell>
          <cell r="E1136">
            <v>1</v>
          </cell>
          <cell r="F1136">
            <v>1</v>
          </cell>
        </row>
        <row r="1137">
          <cell r="A1137">
            <v>133</v>
          </cell>
          <cell r="B1137">
            <v>1</v>
          </cell>
          <cell r="C1137">
            <v>1</v>
          </cell>
          <cell r="D1137">
            <v>436.8</v>
          </cell>
          <cell r="E1137">
            <v>8</v>
          </cell>
          <cell r="F1137">
            <v>8</v>
          </cell>
        </row>
        <row r="1138">
          <cell r="A1138">
            <v>133</v>
          </cell>
          <cell r="B1138">
            <v>1</v>
          </cell>
          <cell r="C1138">
            <v>3</v>
          </cell>
          <cell r="D1138">
            <v>553.79999999999995</v>
          </cell>
          <cell r="E1138">
            <v>10</v>
          </cell>
          <cell r="F1138">
            <v>10</v>
          </cell>
        </row>
        <row r="1139">
          <cell r="A1139">
            <v>133</v>
          </cell>
          <cell r="B1139">
            <v>1</v>
          </cell>
          <cell r="C1139">
            <v>5</v>
          </cell>
          <cell r="D1139">
            <v>1255.8</v>
          </cell>
          <cell r="E1139">
            <v>22</v>
          </cell>
          <cell r="F1139">
            <v>22</v>
          </cell>
        </row>
        <row r="1140">
          <cell r="A1140">
            <v>133</v>
          </cell>
          <cell r="B1140">
            <v>2</v>
          </cell>
          <cell r="C1140">
            <v>1</v>
          </cell>
          <cell r="D1140">
            <v>435</v>
          </cell>
          <cell r="E1140">
            <v>4</v>
          </cell>
          <cell r="F1140">
            <v>4</v>
          </cell>
        </row>
        <row r="1141">
          <cell r="A1141">
            <v>133</v>
          </cell>
          <cell r="B1141">
            <v>2</v>
          </cell>
          <cell r="C1141">
            <v>3</v>
          </cell>
          <cell r="D1141">
            <v>105</v>
          </cell>
          <cell r="E1141">
            <v>1</v>
          </cell>
          <cell r="F1141">
            <v>1</v>
          </cell>
        </row>
        <row r="1142">
          <cell r="A1142">
            <v>133</v>
          </cell>
          <cell r="B1142">
            <v>2</v>
          </cell>
          <cell r="C1142">
            <v>5</v>
          </cell>
          <cell r="D1142">
            <v>210</v>
          </cell>
          <cell r="E1142">
            <v>2</v>
          </cell>
          <cell r="F1142">
            <v>2</v>
          </cell>
        </row>
        <row r="1143">
          <cell r="A1143">
            <v>133</v>
          </cell>
          <cell r="B1143">
            <v>3</v>
          </cell>
          <cell r="C1143">
            <v>1</v>
          </cell>
          <cell r="D1143">
            <v>165.2</v>
          </cell>
          <cell r="E1143">
            <v>1</v>
          </cell>
          <cell r="F1143">
            <v>1</v>
          </cell>
        </row>
        <row r="1144">
          <cell r="A1144">
            <v>133</v>
          </cell>
          <cell r="B1144">
            <v>3</v>
          </cell>
          <cell r="C1144">
            <v>3</v>
          </cell>
          <cell r="D1144">
            <v>826</v>
          </cell>
          <cell r="E1144">
            <v>5</v>
          </cell>
          <cell r="F1144">
            <v>5</v>
          </cell>
        </row>
        <row r="1145">
          <cell r="A1145">
            <v>133</v>
          </cell>
          <cell r="B1145">
            <v>3</v>
          </cell>
          <cell r="C1145">
            <v>4</v>
          </cell>
          <cell r="D1145">
            <v>165.2</v>
          </cell>
          <cell r="E1145">
            <v>1</v>
          </cell>
          <cell r="F1145">
            <v>1</v>
          </cell>
        </row>
        <row r="1146">
          <cell r="A1146">
            <v>133</v>
          </cell>
          <cell r="B1146">
            <v>4</v>
          </cell>
          <cell r="C1146">
            <v>1</v>
          </cell>
          <cell r="D1146">
            <v>814.8</v>
          </cell>
          <cell r="E1146">
            <v>3</v>
          </cell>
          <cell r="F1146">
            <v>3</v>
          </cell>
        </row>
        <row r="1147">
          <cell r="A1147">
            <v>133</v>
          </cell>
          <cell r="B1147">
            <v>4</v>
          </cell>
          <cell r="C1147">
            <v>3</v>
          </cell>
          <cell r="D1147">
            <v>543.20000000000005</v>
          </cell>
          <cell r="E1147">
            <v>2</v>
          </cell>
          <cell r="F1147">
            <v>2</v>
          </cell>
        </row>
        <row r="1148">
          <cell r="A1148">
            <v>133</v>
          </cell>
          <cell r="B1148">
            <v>4</v>
          </cell>
          <cell r="C1148">
            <v>4</v>
          </cell>
          <cell r="D1148">
            <v>271.60000000000002</v>
          </cell>
          <cell r="E1148">
            <v>1</v>
          </cell>
          <cell r="F1148">
            <v>1</v>
          </cell>
        </row>
        <row r="1149">
          <cell r="A1149">
            <v>134</v>
          </cell>
          <cell r="B1149">
            <v>1</v>
          </cell>
          <cell r="C1149">
            <v>1</v>
          </cell>
          <cell r="D1149">
            <v>819</v>
          </cell>
          <cell r="E1149">
            <v>15</v>
          </cell>
          <cell r="F1149">
            <v>15</v>
          </cell>
        </row>
        <row r="1150">
          <cell r="A1150">
            <v>134</v>
          </cell>
          <cell r="B1150">
            <v>1</v>
          </cell>
          <cell r="C1150">
            <v>2</v>
          </cell>
          <cell r="D1150">
            <v>54.6</v>
          </cell>
          <cell r="E1150">
            <v>1</v>
          </cell>
          <cell r="F1150">
            <v>1</v>
          </cell>
        </row>
        <row r="1151">
          <cell r="A1151">
            <v>134</v>
          </cell>
          <cell r="B1151">
            <v>1</v>
          </cell>
          <cell r="C1151">
            <v>3</v>
          </cell>
          <cell r="D1151">
            <v>1372.8</v>
          </cell>
          <cell r="E1151">
            <v>24</v>
          </cell>
          <cell r="F1151">
            <v>24</v>
          </cell>
        </row>
        <row r="1152">
          <cell r="A1152">
            <v>134</v>
          </cell>
          <cell r="B1152">
            <v>1</v>
          </cell>
          <cell r="C1152">
            <v>4</v>
          </cell>
          <cell r="D1152">
            <v>109.2</v>
          </cell>
          <cell r="E1152">
            <v>2</v>
          </cell>
          <cell r="F1152">
            <v>2</v>
          </cell>
        </row>
        <row r="1153">
          <cell r="A1153">
            <v>134</v>
          </cell>
          <cell r="B1153">
            <v>1</v>
          </cell>
          <cell r="C1153">
            <v>5</v>
          </cell>
          <cell r="D1153">
            <v>234</v>
          </cell>
          <cell r="E1153">
            <v>4</v>
          </cell>
          <cell r="F1153">
            <v>4</v>
          </cell>
        </row>
        <row r="1154">
          <cell r="A1154">
            <v>134</v>
          </cell>
          <cell r="B1154">
            <v>2</v>
          </cell>
          <cell r="C1154">
            <v>1</v>
          </cell>
          <cell r="D1154">
            <v>525</v>
          </cell>
          <cell r="E1154">
            <v>5</v>
          </cell>
          <cell r="F1154">
            <v>5</v>
          </cell>
        </row>
        <row r="1155">
          <cell r="A1155">
            <v>134</v>
          </cell>
          <cell r="B1155">
            <v>2</v>
          </cell>
          <cell r="C1155">
            <v>2</v>
          </cell>
          <cell r="D1155">
            <v>210</v>
          </cell>
          <cell r="E1155">
            <v>2</v>
          </cell>
          <cell r="F1155">
            <v>2</v>
          </cell>
        </row>
        <row r="1156">
          <cell r="A1156">
            <v>134</v>
          </cell>
          <cell r="B1156">
            <v>2</v>
          </cell>
          <cell r="C1156">
            <v>3</v>
          </cell>
          <cell r="D1156">
            <v>735</v>
          </cell>
          <cell r="E1156">
            <v>7</v>
          </cell>
          <cell r="F1156">
            <v>7</v>
          </cell>
        </row>
        <row r="1157">
          <cell r="A1157">
            <v>134</v>
          </cell>
          <cell r="B1157">
            <v>2</v>
          </cell>
          <cell r="C1157">
            <v>5</v>
          </cell>
          <cell r="D1157">
            <v>435</v>
          </cell>
          <cell r="E1157">
            <v>4</v>
          </cell>
          <cell r="F1157">
            <v>4</v>
          </cell>
        </row>
        <row r="1158">
          <cell r="A1158">
            <v>134</v>
          </cell>
          <cell r="B1158">
            <v>3</v>
          </cell>
          <cell r="C1158">
            <v>1</v>
          </cell>
          <cell r="D1158">
            <v>330.4</v>
          </cell>
          <cell r="E1158">
            <v>2</v>
          </cell>
          <cell r="F1158">
            <v>2</v>
          </cell>
        </row>
        <row r="1159">
          <cell r="A1159">
            <v>134</v>
          </cell>
          <cell r="B1159">
            <v>3</v>
          </cell>
          <cell r="C1159">
            <v>3</v>
          </cell>
          <cell r="D1159">
            <v>660.8</v>
          </cell>
          <cell r="E1159">
            <v>4</v>
          </cell>
          <cell r="F1159">
            <v>4</v>
          </cell>
        </row>
        <row r="1160">
          <cell r="A1160">
            <v>134</v>
          </cell>
          <cell r="B1160">
            <v>3</v>
          </cell>
          <cell r="C1160">
            <v>4</v>
          </cell>
          <cell r="D1160">
            <v>495.6</v>
          </cell>
          <cell r="E1160">
            <v>3</v>
          </cell>
          <cell r="F1160">
            <v>3</v>
          </cell>
        </row>
        <row r="1161">
          <cell r="A1161">
            <v>134</v>
          </cell>
          <cell r="B1161">
            <v>4</v>
          </cell>
          <cell r="C1161">
            <v>1</v>
          </cell>
          <cell r="D1161">
            <v>814.8</v>
          </cell>
          <cell r="E1161">
            <v>3</v>
          </cell>
          <cell r="F1161">
            <v>3</v>
          </cell>
        </row>
        <row r="1162">
          <cell r="A1162">
            <v>134</v>
          </cell>
          <cell r="B1162">
            <v>4</v>
          </cell>
          <cell r="C1162">
            <v>3</v>
          </cell>
          <cell r="D1162">
            <v>1125.2</v>
          </cell>
          <cell r="E1162">
            <v>4</v>
          </cell>
          <cell r="F1162">
            <v>4</v>
          </cell>
        </row>
        <row r="1163">
          <cell r="A1163">
            <v>134</v>
          </cell>
          <cell r="B1163">
            <v>4</v>
          </cell>
          <cell r="C1163">
            <v>5</v>
          </cell>
          <cell r="D1163">
            <v>310.39999999999998</v>
          </cell>
          <cell r="E1163">
            <v>1</v>
          </cell>
          <cell r="F1163">
            <v>1</v>
          </cell>
        </row>
        <row r="1164">
          <cell r="A1164">
            <v>134</v>
          </cell>
          <cell r="B1164">
            <v>5</v>
          </cell>
          <cell r="C1164">
            <v>3</v>
          </cell>
          <cell r="D1164">
            <v>397.6</v>
          </cell>
          <cell r="E1164">
            <v>1</v>
          </cell>
          <cell r="F1164">
            <v>1</v>
          </cell>
        </row>
        <row r="1165">
          <cell r="A1165">
            <v>134</v>
          </cell>
          <cell r="B1165">
            <v>6</v>
          </cell>
          <cell r="C1165">
            <v>1</v>
          </cell>
          <cell r="D1165">
            <v>522.20000000000005</v>
          </cell>
          <cell r="E1165">
            <v>1</v>
          </cell>
          <cell r="F1165">
            <v>1</v>
          </cell>
        </row>
        <row r="1166">
          <cell r="A1166">
            <v>134</v>
          </cell>
          <cell r="B1166">
            <v>6</v>
          </cell>
          <cell r="C1166">
            <v>3</v>
          </cell>
          <cell r="D1166">
            <v>522.20000000000005</v>
          </cell>
          <cell r="E1166">
            <v>1</v>
          </cell>
          <cell r="F1166">
            <v>1</v>
          </cell>
        </row>
        <row r="1167">
          <cell r="A1167">
            <v>134</v>
          </cell>
          <cell r="B1167">
            <v>7</v>
          </cell>
          <cell r="C1167">
            <v>3</v>
          </cell>
          <cell r="D1167">
            <v>649.6</v>
          </cell>
          <cell r="E1167">
            <v>1</v>
          </cell>
          <cell r="F1167">
            <v>1</v>
          </cell>
        </row>
        <row r="1168">
          <cell r="A1168">
            <v>138</v>
          </cell>
          <cell r="B1168">
            <v>1</v>
          </cell>
          <cell r="C1168">
            <v>1</v>
          </cell>
          <cell r="D1168">
            <v>663</v>
          </cell>
          <cell r="E1168">
            <v>12</v>
          </cell>
          <cell r="F1168">
            <v>12</v>
          </cell>
        </row>
        <row r="1169">
          <cell r="A1169">
            <v>138</v>
          </cell>
          <cell r="B1169">
            <v>1</v>
          </cell>
          <cell r="C1169">
            <v>2</v>
          </cell>
          <cell r="D1169">
            <v>54.6</v>
          </cell>
          <cell r="E1169">
            <v>1</v>
          </cell>
          <cell r="F1169">
            <v>1</v>
          </cell>
        </row>
        <row r="1170">
          <cell r="A1170">
            <v>138</v>
          </cell>
          <cell r="B1170">
            <v>1</v>
          </cell>
          <cell r="C1170">
            <v>3</v>
          </cell>
          <cell r="D1170">
            <v>1404</v>
          </cell>
          <cell r="E1170">
            <v>25</v>
          </cell>
          <cell r="F1170">
            <v>25</v>
          </cell>
        </row>
        <row r="1171">
          <cell r="A1171">
            <v>138</v>
          </cell>
          <cell r="B1171">
            <v>1</v>
          </cell>
          <cell r="C1171">
            <v>5</v>
          </cell>
          <cell r="D1171">
            <v>124.8</v>
          </cell>
          <cell r="E1171">
            <v>2</v>
          </cell>
          <cell r="F1171">
            <v>2</v>
          </cell>
        </row>
        <row r="1172">
          <cell r="A1172">
            <v>138</v>
          </cell>
          <cell r="B1172">
            <v>1</v>
          </cell>
          <cell r="C1172">
            <v>6</v>
          </cell>
          <cell r="D1172">
            <v>109.2</v>
          </cell>
          <cell r="E1172">
            <v>1</v>
          </cell>
          <cell r="F1172">
            <v>1</v>
          </cell>
        </row>
        <row r="1173">
          <cell r="A1173">
            <v>138</v>
          </cell>
          <cell r="B1173">
            <v>2</v>
          </cell>
          <cell r="C1173">
            <v>1</v>
          </cell>
          <cell r="D1173">
            <v>735</v>
          </cell>
          <cell r="E1173">
            <v>7</v>
          </cell>
          <cell r="F1173">
            <v>7</v>
          </cell>
        </row>
        <row r="1174">
          <cell r="A1174">
            <v>138</v>
          </cell>
          <cell r="B1174">
            <v>2</v>
          </cell>
          <cell r="C1174">
            <v>3</v>
          </cell>
          <cell r="D1174">
            <v>945</v>
          </cell>
          <cell r="E1174">
            <v>9</v>
          </cell>
          <cell r="F1174">
            <v>9</v>
          </cell>
        </row>
        <row r="1175">
          <cell r="A1175">
            <v>138</v>
          </cell>
          <cell r="B1175">
            <v>2</v>
          </cell>
          <cell r="C1175">
            <v>4</v>
          </cell>
          <cell r="D1175">
            <v>105</v>
          </cell>
          <cell r="E1175">
            <v>1</v>
          </cell>
          <cell r="F1175">
            <v>1</v>
          </cell>
        </row>
        <row r="1176">
          <cell r="A1176">
            <v>138</v>
          </cell>
          <cell r="B1176">
            <v>2</v>
          </cell>
          <cell r="C1176">
            <v>6</v>
          </cell>
          <cell r="D1176">
            <v>105</v>
          </cell>
          <cell r="E1176">
            <v>1</v>
          </cell>
          <cell r="F1176">
            <v>1</v>
          </cell>
        </row>
        <row r="1177">
          <cell r="A1177">
            <v>138</v>
          </cell>
          <cell r="B1177">
            <v>3</v>
          </cell>
          <cell r="C1177">
            <v>1</v>
          </cell>
          <cell r="D1177">
            <v>495.6</v>
          </cell>
          <cell r="E1177">
            <v>3</v>
          </cell>
          <cell r="F1177">
            <v>3</v>
          </cell>
        </row>
        <row r="1178">
          <cell r="A1178">
            <v>138</v>
          </cell>
          <cell r="B1178">
            <v>3</v>
          </cell>
          <cell r="C1178">
            <v>3</v>
          </cell>
          <cell r="D1178">
            <v>873.2</v>
          </cell>
          <cell r="E1178">
            <v>5</v>
          </cell>
          <cell r="F1178">
            <v>5</v>
          </cell>
        </row>
        <row r="1179">
          <cell r="A1179">
            <v>138</v>
          </cell>
          <cell r="B1179">
            <v>4</v>
          </cell>
          <cell r="C1179">
            <v>1</v>
          </cell>
          <cell r="D1179">
            <v>814.8</v>
          </cell>
          <cell r="E1179">
            <v>3</v>
          </cell>
          <cell r="F1179">
            <v>3</v>
          </cell>
        </row>
        <row r="1180">
          <cell r="A1180">
            <v>138</v>
          </cell>
          <cell r="B1180">
            <v>4</v>
          </cell>
          <cell r="C1180">
            <v>3</v>
          </cell>
          <cell r="D1180">
            <v>271.60000000000002</v>
          </cell>
          <cell r="E1180">
            <v>1</v>
          </cell>
          <cell r="F1180">
            <v>1</v>
          </cell>
        </row>
        <row r="1181">
          <cell r="A1181">
            <v>138</v>
          </cell>
          <cell r="B1181">
            <v>5</v>
          </cell>
          <cell r="C1181">
            <v>1</v>
          </cell>
          <cell r="D1181">
            <v>397.6</v>
          </cell>
          <cell r="E1181">
            <v>1</v>
          </cell>
          <cell r="F1181">
            <v>1</v>
          </cell>
        </row>
        <row r="1182">
          <cell r="A1182">
            <v>138</v>
          </cell>
          <cell r="B1182">
            <v>5</v>
          </cell>
          <cell r="C1182">
            <v>3</v>
          </cell>
          <cell r="D1182">
            <v>852</v>
          </cell>
          <cell r="E1182">
            <v>2</v>
          </cell>
          <cell r="F1182">
            <v>2</v>
          </cell>
        </row>
        <row r="1183">
          <cell r="A1183">
            <v>138</v>
          </cell>
          <cell r="B1183">
            <v>5</v>
          </cell>
          <cell r="C1183">
            <v>6</v>
          </cell>
          <cell r="D1183">
            <v>397.6</v>
          </cell>
          <cell r="E1183">
            <v>1</v>
          </cell>
          <cell r="F1183">
            <v>1</v>
          </cell>
        </row>
        <row r="1184">
          <cell r="A1184">
            <v>138</v>
          </cell>
          <cell r="B1184">
            <v>6</v>
          </cell>
          <cell r="C1184">
            <v>1</v>
          </cell>
          <cell r="D1184">
            <v>522.20000000000005</v>
          </cell>
          <cell r="E1184">
            <v>1</v>
          </cell>
          <cell r="F1184">
            <v>1</v>
          </cell>
        </row>
        <row r="1185">
          <cell r="A1185">
            <v>138</v>
          </cell>
          <cell r="B1185">
            <v>6</v>
          </cell>
          <cell r="C1185">
            <v>3</v>
          </cell>
          <cell r="D1185">
            <v>522.20000000000005</v>
          </cell>
          <cell r="E1185">
            <v>1</v>
          </cell>
          <cell r="F1185">
            <v>1</v>
          </cell>
        </row>
        <row r="1186">
          <cell r="A1186">
            <v>139</v>
          </cell>
          <cell r="B1186">
            <v>1</v>
          </cell>
          <cell r="C1186">
            <v>1</v>
          </cell>
          <cell r="D1186">
            <v>819</v>
          </cell>
          <cell r="E1186">
            <v>15</v>
          </cell>
          <cell r="F1186">
            <v>15</v>
          </cell>
        </row>
        <row r="1187">
          <cell r="A1187">
            <v>139</v>
          </cell>
          <cell r="B1187">
            <v>1</v>
          </cell>
          <cell r="C1187">
            <v>2</v>
          </cell>
          <cell r="D1187">
            <v>54.6</v>
          </cell>
          <cell r="E1187">
            <v>1</v>
          </cell>
          <cell r="F1187">
            <v>1</v>
          </cell>
        </row>
        <row r="1188">
          <cell r="A1188">
            <v>139</v>
          </cell>
          <cell r="B1188">
            <v>1</v>
          </cell>
          <cell r="C1188">
            <v>3</v>
          </cell>
          <cell r="D1188">
            <v>436.8</v>
          </cell>
          <cell r="E1188">
            <v>8</v>
          </cell>
          <cell r="F1188">
            <v>8</v>
          </cell>
        </row>
        <row r="1189">
          <cell r="A1189">
            <v>139</v>
          </cell>
          <cell r="B1189">
            <v>1</v>
          </cell>
          <cell r="C1189">
            <v>5</v>
          </cell>
          <cell r="D1189">
            <v>436.8</v>
          </cell>
          <cell r="E1189">
            <v>8</v>
          </cell>
          <cell r="F1189">
            <v>8</v>
          </cell>
        </row>
        <row r="1190">
          <cell r="A1190">
            <v>139</v>
          </cell>
          <cell r="B1190">
            <v>1</v>
          </cell>
          <cell r="C1190">
            <v>6</v>
          </cell>
          <cell r="D1190">
            <v>54.6</v>
          </cell>
          <cell r="E1190">
            <v>1</v>
          </cell>
          <cell r="F1190">
            <v>1</v>
          </cell>
        </row>
        <row r="1191">
          <cell r="A1191">
            <v>139</v>
          </cell>
          <cell r="B1191">
            <v>2</v>
          </cell>
          <cell r="C1191">
            <v>1</v>
          </cell>
          <cell r="D1191">
            <v>210</v>
          </cell>
          <cell r="E1191">
            <v>2</v>
          </cell>
          <cell r="F1191">
            <v>2</v>
          </cell>
        </row>
        <row r="1192">
          <cell r="A1192">
            <v>139</v>
          </cell>
          <cell r="B1192">
            <v>2</v>
          </cell>
          <cell r="C1192">
            <v>3</v>
          </cell>
          <cell r="D1192">
            <v>315</v>
          </cell>
          <cell r="E1192">
            <v>3</v>
          </cell>
          <cell r="F1192">
            <v>3</v>
          </cell>
        </row>
        <row r="1193">
          <cell r="A1193">
            <v>139</v>
          </cell>
          <cell r="B1193">
            <v>2</v>
          </cell>
          <cell r="C1193">
            <v>5</v>
          </cell>
          <cell r="D1193">
            <v>315</v>
          </cell>
          <cell r="E1193">
            <v>3</v>
          </cell>
          <cell r="F1193">
            <v>3</v>
          </cell>
        </row>
        <row r="1194">
          <cell r="A1194">
            <v>139</v>
          </cell>
          <cell r="B1194">
            <v>3</v>
          </cell>
          <cell r="C1194">
            <v>1</v>
          </cell>
          <cell r="D1194">
            <v>330.4</v>
          </cell>
          <cell r="E1194">
            <v>2</v>
          </cell>
          <cell r="F1194">
            <v>2</v>
          </cell>
        </row>
        <row r="1195">
          <cell r="A1195">
            <v>139</v>
          </cell>
          <cell r="B1195">
            <v>3</v>
          </cell>
          <cell r="C1195">
            <v>3</v>
          </cell>
          <cell r="D1195">
            <v>165.2</v>
          </cell>
          <cell r="E1195">
            <v>1</v>
          </cell>
          <cell r="F1195">
            <v>1</v>
          </cell>
        </row>
        <row r="1196">
          <cell r="A1196">
            <v>139</v>
          </cell>
          <cell r="B1196">
            <v>3</v>
          </cell>
          <cell r="C1196">
            <v>4</v>
          </cell>
          <cell r="D1196">
            <v>165.2</v>
          </cell>
          <cell r="E1196">
            <v>1</v>
          </cell>
          <cell r="F1196">
            <v>1</v>
          </cell>
        </row>
        <row r="1197">
          <cell r="A1197">
            <v>139</v>
          </cell>
          <cell r="B1197">
            <v>3</v>
          </cell>
          <cell r="C1197">
            <v>5</v>
          </cell>
          <cell r="D1197">
            <v>165.2</v>
          </cell>
          <cell r="E1197">
            <v>1</v>
          </cell>
          <cell r="F1197">
            <v>1</v>
          </cell>
        </row>
        <row r="1198">
          <cell r="A1198">
            <v>139</v>
          </cell>
          <cell r="B1198">
            <v>4</v>
          </cell>
          <cell r="C1198">
            <v>1</v>
          </cell>
          <cell r="D1198">
            <v>582</v>
          </cell>
          <cell r="E1198">
            <v>2</v>
          </cell>
          <cell r="F1198">
            <v>2</v>
          </cell>
        </row>
        <row r="1199">
          <cell r="A1199">
            <v>139</v>
          </cell>
          <cell r="B1199">
            <v>4</v>
          </cell>
          <cell r="C1199">
            <v>4</v>
          </cell>
          <cell r="D1199">
            <v>271.60000000000002</v>
          </cell>
          <cell r="E1199">
            <v>1</v>
          </cell>
          <cell r="F1199">
            <v>1</v>
          </cell>
        </row>
        <row r="1200">
          <cell r="A1200">
            <v>139</v>
          </cell>
          <cell r="B1200">
            <v>4</v>
          </cell>
          <cell r="C1200">
            <v>5</v>
          </cell>
          <cell r="D1200">
            <v>853.6</v>
          </cell>
          <cell r="E1200">
            <v>3</v>
          </cell>
          <cell r="F1200">
            <v>3</v>
          </cell>
        </row>
        <row r="1201">
          <cell r="A1201">
            <v>139</v>
          </cell>
          <cell r="B1201">
            <v>5</v>
          </cell>
          <cell r="C1201">
            <v>1</v>
          </cell>
          <cell r="D1201">
            <v>397.6</v>
          </cell>
          <cell r="E1201">
            <v>1</v>
          </cell>
          <cell r="F1201">
            <v>1</v>
          </cell>
        </row>
        <row r="1202">
          <cell r="A1202">
            <v>139</v>
          </cell>
          <cell r="B1202">
            <v>6</v>
          </cell>
          <cell r="C1202">
            <v>1</v>
          </cell>
          <cell r="D1202">
            <v>596.79999999999995</v>
          </cell>
          <cell r="E1202">
            <v>1</v>
          </cell>
          <cell r="F1202">
            <v>1</v>
          </cell>
        </row>
        <row r="1203">
          <cell r="A1203">
            <v>139</v>
          </cell>
          <cell r="B1203">
            <v>7</v>
          </cell>
          <cell r="C1203">
            <v>1</v>
          </cell>
          <cell r="D1203">
            <v>649.6</v>
          </cell>
          <cell r="E1203">
            <v>1</v>
          </cell>
          <cell r="F1203">
            <v>1</v>
          </cell>
        </row>
        <row r="1204">
          <cell r="A1204">
            <v>140</v>
          </cell>
          <cell r="B1204">
            <v>1</v>
          </cell>
          <cell r="C1204">
            <v>1</v>
          </cell>
          <cell r="D1204">
            <v>1146.5999999999999</v>
          </cell>
          <cell r="E1204">
            <v>21</v>
          </cell>
          <cell r="F1204">
            <v>21</v>
          </cell>
        </row>
        <row r="1205">
          <cell r="A1205">
            <v>140</v>
          </cell>
          <cell r="B1205">
            <v>1</v>
          </cell>
          <cell r="C1205">
            <v>3</v>
          </cell>
          <cell r="D1205">
            <v>2035.8</v>
          </cell>
          <cell r="E1205">
            <v>37</v>
          </cell>
          <cell r="F1205">
            <v>37</v>
          </cell>
        </row>
        <row r="1206">
          <cell r="A1206">
            <v>140</v>
          </cell>
          <cell r="B1206">
            <v>1</v>
          </cell>
          <cell r="C1206">
            <v>4</v>
          </cell>
          <cell r="D1206">
            <v>163.80000000000001</v>
          </cell>
          <cell r="E1206">
            <v>3</v>
          </cell>
          <cell r="F1206">
            <v>3</v>
          </cell>
        </row>
        <row r="1207">
          <cell r="A1207">
            <v>140</v>
          </cell>
          <cell r="B1207">
            <v>1</v>
          </cell>
          <cell r="C1207">
            <v>5</v>
          </cell>
          <cell r="D1207">
            <v>998.4</v>
          </cell>
          <cell r="E1207">
            <v>18</v>
          </cell>
          <cell r="F1207">
            <v>18</v>
          </cell>
        </row>
        <row r="1208">
          <cell r="A1208">
            <v>140</v>
          </cell>
          <cell r="B1208">
            <v>2</v>
          </cell>
          <cell r="C1208">
            <v>1</v>
          </cell>
          <cell r="D1208">
            <v>645</v>
          </cell>
          <cell r="E1208">
            <v>6</v>
          </cell>
          <cell r="F1208">
            <v>6</v>
          </cell>
        </row>
        <row r="1209">
          <cell r="A1209">
            <v>140</v>
          </cell>
          <cell r="B1209">
            <v>2</v>
          </cell>
          <cell r="C1209">
            <v>2</v>
          </cell>
          <cell r="D1209">
            <v>105</v>
          </cell>
          <cell r="E1209">
            <v>1</v>
          </cell>
          <cell r="F1209">
            <v>1</v>
          </cell>
        </row>
        <row r="1210">
          <cell r="A1210">
            <v>140</v>
          </cell>
          <cell r="B1210">
            <v>2</v>
          </cell>
          <cell r="C1210">
            <v>3</v>
          </cell>
          <cell r="D1210">
            <v>1305</v>
          </cell>
          <cell r="E1210">
            <v>12</v>
          </cell>
          <cell r="F1210">
            <v>12</v>
          </cell>
        </row>
        <row r="1211">
          <cell r="A1211">
            <v>140</v>
          </cell>
          <cell r="B1211">
            <v>2</v>
          </cell>
          <cell r="C1211">
            <v>4</v>
          </cell>
          <cell r="D1211">
            <v>105</v>
          </cell>
          <cell r="E1211">
            <v>1</v>
          </cell>
          <cell r="F1211">
            <v>1</v>
          </cell>
        </row>
        <row r="1212">
          <cell r="A1212">
            <v>140</v>
          </cell>
          <cell r="B1212">
            <v>2</v>
          </cell>
          <cell r="C1212">
            <v>5</v>
          </cell>
          <cell r="D1212">
            <v>240</v>
          </cell>
          <cell r="E1212">
            <v>2</v>
          </cell>
          <cell r="F1212">
            <v>2</v>
          </cell>
        </row>
        <row r="1213">
          <cell r="A1213">
            <v>140</v>
          </cell>
          <cell r="B1213">
            <v>3</v>
          </cell>
          <cell r="C1213">
            <v>1</v>
          </cell>
          <cell r="D1213">
            <v>991.2</v>
          </cell>
          <cell r="E1213">
            <v>6</v>
          </cell>
          <cell r="F1213">
            <v>6</v>
          </cell>
        </row>
        <row r="1214">
          <cell r="A1214">
            <v>140</v>
          </cell>
          <cell r="B1214">
            <v>3</v>
          </cell>
          <cell r="C1214">
            <v>3</v>
          </cell>
          <cell r="D1214">
            <v>826</v>
          </cell>
          <cell r="E1214">
            <v>5</v>
          </cell>
          <cell r="F1214">
            <v>5</v>
          </cell>
        </row>
        <row r="1215">
          <cell r="A1215">
            <v>140</v>
          </cell>
          <cell r="B1215">
            <v>3</v>
          </cell>
          <cell r="C1215">
            <v>4</v>
          </cell>
          <cell r="D1215">
            <v>330.4</v>
          </cell>
          <cell r="E1215">
            <v>2</v>
          </cell>
          <cell r="F1215">
            <v>2</v>
          </cell>
        </row>
        <row r="1216">
          <cell r="A1216">
            <v>140</v>
          </cell>
          <cell r="B1216">
            <v>4</v>
          </cell>
          <cell r="C1216">
            <v>1</v>
          </cell>
          <cell r="D1216">
            <v>814.8</v>
          </cell>
          <cell r="E1216">
            <v>3</v>
          </cell>
          <cell r="F1216">
            <v>3</v>
          </cell>
        </row>
        <row r="1217">
          <cell r="A1217">
            <v>140</v>
          </cell>
          <cell r="B1217">
            <v>4</v>
          </cell>
          <cell r="C1217">
            <v>3</v>
          </cell>
          <cell r="D1217">
            <v>1940</v>
          </cell>
          <cell r="E1217">
            <v>7</v>
          </cell>
          <cell r="F1217">
            <v>7</v>
          </cell>
        </row>
        <row r="1218">
          <cell r="A1218">
            <v>140</v>
          </cell>
          <cell r="B1218">
            <v>5</v>
          </cell>
          <cell r="C1218">
            <v>3</v>
          </cell>
          <cell r="D1218">
            <v>454.4</v>
          </cell>
          <cell r="E1218">
            <v>1</v>
          </cell>
          <cell r="F1218">
            <v>1</v>
          </cell>
        </row>
        <row r="1219">
          <cell r="A1219">
            <v>140</v>
          </cell>
          <cell r="B1219">
            <v>5</v>
          </cell>
          <cell r="C1219">
            <v>4</v>
          </cell>
          <cell r="D1219">
            <v>397.6</v>
          </cell>
          <cell r="E1219">
            <v>1</v>
          </cell>
          <cell r="F1219">
            <v>1</v>
          </cell>
        </row>
        <row r="1220">
          <cell r="A1220">
            <v>140</v>
          </cell>
          <cell r="B1220">
            <v>6</v>
          </cell>
          <cell r="C1220">
            <v>1</v>
          </cell>
          <cell r="D1220">
            <v>522.20000000000005</v>
          </cell>
          <cell r="E1220">
            <v>1</v>
          </cell>
          <cell r="F1220">
            <v>1</v>
          </cell>
        </row>
        <row r="1221">
          <cell r="A1221">
            <v>140</v>
          </cell>
          <cell r="B1221">
            <v>7</v>
          </cell>
          <cell r="C1221">
            <v>4</v>
          </cell>
          <cell r="D1221">
            <v>649.6</v>
          </cell>
          <cell r="E1221">
            <v>1</v>
          </cell>
          <cell r="F1221">
            <v>1</v>
          </cell>
        </row>
        <row r="1222">
          <cell r="A1222">
            <v>141</v>
          </cell>
          <cell r="B1222">
            <v>1</v>
          </cell>
          <cell r="C1222">
            <v>1</v>
          </cell>
          <cell r="D1222">
            <v>218.4</v>
          </cell>
          <cell r="E1222">
            <v>4</v>
          </cell>
          <cell r="F1222">
            <v>4</v>
          </cell>
        </row>
        <row r="1223">
          <cell r="A1223">
            <v>141</v>
          </cell>
          <cell r="B1223">
            <v>1</v>
          </cell>
          <cell r="C1223">
            <v>2</v>
          </cell>
          <cell r="D1223">
            <v>54.6</v>
          </cell>
          <cell r="E1223">
            <v>1</v>
          </cell>
          <cell r="F1223">
            <v>1</v>
          </cell>
        </row>
        <row r="1224">
          <cell r="A1224">
            <v>141</v>
          </cell>
          <cell r="B1224">
            <v>1</v>
          </cell>
          <cell r="C1224">
            <v>3</v>
          </cell>
          <cell r="D1224">
            <v>546</v>
          </cell>
          <cell r="E1224">
            <v>10</v>
          </cell>
          <cell r="F1224">
            <v>10</v>
          </cell>
        </row>
        <row r="1225">
          <cell r="A1225">
            <v>141</v>
          </cell>
          <cell r="B1225">
            <v>1</v>
          </cell>
          <cell r="C1225">
            <v>5</v>
          </cell>
          <cell r="D1225">
            <v>296.39999999999998</v>
          </cell>
          <cell r="E1225">
            <v>5</v>
          </cell>
          <cell r="F1225">
            <v>5</v>
          </cell>
        </row>
        <row r="1226">
          <cell r="A1226">
            <v>141</v>
          </cell>
          <cell r="B1226">
            <v>1</v>
          </cell>
          <cell r="C1226">
            <v>6</v>
          </cell>
          <cell r="D1226">
            <v>54.6</v>
          </cell>
          <cell r="E1226">
            <v>1</v>
          </cell>
          <cell r="F1226">
            <v>1</v>
          </cell>
        </row>
        <row r="1227">
          <cell r="A1227">
            <v>141</v>
          </cell>
          <cell r="B1227">
            <v>2</v>
          </cell>
          <cell r="C1227">
            <v>3</v>
          </cell>
          <cell r="D1227">
            <v>540</v>
          </cell>
          <cell r="E1227">
            <v>5</v>
          </cell>
          <cell r="F1227">
            <v>5</v>
          </cell>
        </row>
        <row r="1228">
          <cell r="A1228">
            <v>141</v>
          </cell>
          <cell r="B1228">
            <v>2</v>
          </cell>
          <cell r="C1228">
            <v>5</v>
          </cell>
          <cell r="D1228">
            <v>105</v>
          </cell>
          <cell r="E1228">
            <v>1</v>
          </cell>
          <cell r="F1228">
            <v>1</v>
          </cell>
        </row>
        <row r="1229">
          <cell r="A1229">
            <v>141</v>
          </cell>
          <cell r="B1229">
            <v>4</v>
          </cell>
          <cell r="C1229">
            <v>3</v>
          </cell>
          <cell r="D1229">
            <v>271.60000000000002</v>
          </cell>
          <cell r="E1229">
            <v>1</v>
          </cell>
          <cell r="F1229">
            <v>1</v>
          </cell>
        </row>
        <row r="1230">
          <cell r="A1230">
            <v>142</v>
          </cell>
          <cell r="B1230">
            <v>1</v>
          </cell>
          <cell r="C1230">
            <v>1</v>
          </cell>
          <cell r="D1230">
            <v>826.8</v>
          </cell>
          <cell r="E1230">
            <v>15</v>
          </cell>
          <cell r="F1230">
            <v>15</v>
          </cell>
        </row>
        <row r="1231">
          <cell r="A1231">
            <v>142</v>
          </cell>
          <cell r="B1231">
            <v>1</v>
          </cell>
          <cell r="C1231">
            <v>3</v>
          </cell>
          <cell r="D1231">
            <v>655.20000000000005</v>
          </cell>
          <cell r="E1231">
            <v>12</v>
          </cell>
          <cell r="F1231">
            <v>12</v>
          </cell>
        </row>
        <row r="1232">
          <cell r="A1232">
            <v>142</v>
          </cell>
          <cell r="B1232">
            <v>1</v>
          </cell>
          <cell r="C1232">
            <v>5</v>
          </cell>
          <cell r="D1232">
            <v>54.6</v>
          </cell>
          <cell r="E1232">
            <v>1</v>
          </cell>
          <cell r="F1232">
            <v>1</v>
          </cell>
        </row>
        <row r="1233">
          <cell r="A1233">
            <v>142</v>
          </cell>
          <cell r="B1233">
            <v>1</v>
          </cell>
          <cell r="C1233">
            <v>6</v>
          </cell>
          <cell r="D1233">
            <v>54.6</v>
          </cell>
          <cell r="E1233">
            <v>1</v>
          </cell>
          <cell r="F1233">
            <v>1</v>
          </cell>
        </row>
        <row r="1234">
          <cell r="A1234">
            <v>142</v>
          </cell>
          <cell r="B1234">
            <v>2</v>
          </cell>
          <cell r="C1234">
            <v>1</v>
          </cell>
          <cell r="D1234">
            <v>435</v>
          </cell>
          <cell r="E1234">
            <v>4</v>
          </cell>
          <cell r="F1234">
            <v>4</v>
          </cell>
        </row>
        <row r="1235">
          <cell r="A1235">
            <v>142</v>
          </cell>
          <cell r="B1235">
            <v>2</v>
          </cell>
          <cell r="C1235">
            <v>3</v>
          </cell>
          <cell r="D1235">
            <v>315</v>
          </cell>
          <cell r="E1235">
            <v>3</v>
          </cell>
          <cell r="F1235">
            <v>3</v>
          </cell>
        </row>
        <row r="1236">
          <cell r="A1236">
            <v>142</v>
          </cell>
          <cell r="B1236">
            <v>2</v>
          </cell>
          <cell r="C1236">
            <v>4</v>
          </cell>
          <cell r="D1236">
            <v>135</v>
          </cell>
          <cell r="E1236">
            <v>1</v>
          </cell>
          <cell r="F1236">
            <v>1</v>
          </cell>
        </row>
        <row r="1237">
          <cell r="A1237">
            <v>142</v>
          </cell>
          <cell r="B1237">
            <v>2</v>
          </cell>
          <cell r="C1237">
            <v>5</v>
          </cell>
          <cell r="D1237">
            <v>105</v>
          </cell>
          <cell r="E1237">
            <v>1</v>
          </cell>
          <cell r="F1237">
            <v>1</v>
          </cell>
        </row>
        <row r="1238">
          <cell r="A1238">
            <v>142</v>
          </cell>
          <cell r="B1238">
            <v>3</v>
          </cell>
          <cell r="C1238">
            <v>1</v>
          </cell>
          <cell r="D1238">
            <v>495.6</v>
          </cell>
          <cell r="E1238">
            <v>3</v>
          </cell>
          <cell r="F1238">
            <v>3</v>
          </cell>
        </row>
        <row r="1239">
          <cell r="A1239">
            <v>142</v>
          </cell>
          <cell r="B1239">
            <v>3</v>
          </cell>
          <cell r="C1239">
            <v>3</v>
          </cell>
          <cell r="D1239">
            <v>519.20000000000005</v>
          </cell>
          <cell r="E1239">
            <v>2</v>
          </cell>
          <cell r="F1239">
            <v>2</v>
          </cell>
        </row>
        <row r="1240">
          <cell r="A1240">
            <v>142</v>
          </cell>
          <cell r="B1240">
            <v>4</v>
          </cell>
          <cell r="C1240">
            <v>1</v>
          </cell>
          <cell r="D1240">
            <v>543.20000000000005</v>
          </cell>
          <cell r="E1240">
            <v>2</v>
          </cell>
          <cell r="F1240">
            <v>2</v>
          </cell>
        </row>
        <row r="1241">
          <cell r="A1241">
            <v>142</v>
          </cell>
          <cell r="B1241">
            <v>4</v>
          </cell>
          <cell r="C1241">
            <v>6</v>
          </cell>
          <cell r="D1241">
            <v>271.60000000000002</v>
          </cell>
          <cell r="E1241">
            <v>1</v>
          </cell>
          <cell r="F1241">
            <v>1</v>
          </cell>
        </row>
        <row r="1242">
          <cell r="A1242">
            <v>142</v>
          </cell>
          <cell r="B1242">
            <v>5</v>
          </cell>
          <cell r="C1242">
            <v>1</v>
          </cell>
          <cell r="D1242">
            <v>1590.4</v>
          </cell>
          <cell r="E1242">
            <v>4</v>
          </cell>
          <cell r="F1242">
            <v>4</v>
          </cell>
        </row>
        <row r="1243">
          <cell r="A1243">
            <v>142</v>
          </cell>
          <cell r="B1243">
            <v>5</v>
          </cell>
          <cell r="C1243">
            <v>3</v>
          </cell>
          <cell r="D1243">
            <v>1590.4</v>
          </cell>
          <cell r="E1243">
            <v>2</v>
          </cell>
          <cell r="F1243">
            <v>2</v>
          </cell>
        </row>
        <row r="1244">
          <cell r="A1244">
            <v>143</v>
          </cell>
          <cell r="B1244">
            <v>1</v>
          </cell>
          <cell r="C1244">
            <v>1</v>
          </cell>
          <cell r="D1244">
            <v>678.6</v>
          </cell>
          <cell r="E1244">
            <v>12</v>
          </cell>
          <cell r="F1244">
            <v>12</v>
          </cell>
        </row>
        <row r="1245">
          <cell r="A1245">
            <v>143</v>
          </cell>
          <cell r="B1245">
            <v>1</v>
          </cell>
          <cell r="C1245">
            <v>3</v>
          </cell>
          <cell r="D1245">
            <v>787.8</v>
          </cell>
          <cell r="E1245">
            <v>14</v>
          </cell>
          <cell r="F1245">
            <v>14</v>
          </cell>
        </row>
        <row r="1246">
          <cell r="A1246">
            <v>143</v>
          </cell>
          <cell r="B1246">
            <v>1</v>
          </cell>
          <cell r="C1246">
            <v>4</v>
          </cell>
          <cell r="D1246">
            <v>109.2</v>
          </cell>
          <cell r="E1246">
            <v>2</v>
          </cell>
          <cell r="F1246">
            <v>2</v>
          </cell>
        </row>
        <row r="1247">
          <cell r="A1247">
            <v>143</v>
          </cell>
          <cell r="B1247">
            <v>1</v>
          </cell>
          <cell r="C1247">
            <v>5</v>
          </cell>
          <cell r="D1247">
            <v>795.6</v>
          </cell>
          <cell r="E1247">
            <v>14</v>
          </cell>
          <cell r="F1247">
            <v>14</v>
          </cell>
        </row>
        <row r="1248">
          <cell r="A1248">
            <v>143</v>
          </cell>
          <cell r="B1248">
            <v>2</v>
          </cell>
          <cell r="C1248">
            <v>2</v>
          </cell>
          <cell r="D1248">
            <v>105</v>
          </cell>
          <cell r="E1248">
            <v>1</v>
          </cell>
          <cell r="F1248">
            <v>1</v>
          </cell>
        </row>
        <row r="1249">
          <cell r="A1249">
            <v>143</v>
          </cell>
          <cell r="B1249">
            <v>2</v>
          </cell>
          <cell r="C1249">
            <v>3</v>
          </cell>
          <cell r="D1249">
            <v>420</v>
          </cell>
          <cell r="E1249">
            <v>4</v>
          </cell>
          <cell r="F1249">
            <v>4</v>
          </cell>
        </row>
        <row r="1250">
          <cell r="A1250">
            <v>143</v>
          </cell>
          <cell r="B1250">
            <v>2</v>
          </cell>
          <cell r="C1250">
            <v>5</v>
          </cell>
          <cell r="D1250">
            <v>465</v>
          </cell>
          <cell r="E1250">
            <v>4</v>
          </cell>
          <cell r="F1250">
            <v>4</v>
          </cell>
        </row>
        <row r="1251">
          <cell r="A1251">
            <v>143</v>
          </cell>
          <cell r="B1251">
            <v>3</v>
          </cell>
          <cell r="C1251">
            <v>1</v>
          </cell>
          <cell r="D1251">
            <v>495.6</v>
          </cell>
          <cell r="E1251">
            <v>3</v>
          </cell>
          <cell r="F1251">
            <v>3</v>
          </cell>
        </row>
        <row r="1252">
          <cell r="A1252">
            <v>143</v>
          </cell>
          <cell r="B1252">
            <v>3</v>
          </cell>
          <cell r="C1252">
            <v>3</v>
          </cell>
          <cell r="D1252">
            <v>708</v>
          </cell>
          <cell r="E1252">
            <v>4</v>
          </cell>
          <cell r="F1252">
            <v>4</v>
          </cell>
        </row>
        <row r="1253">
          <cell r="A1253">
            <v>143</v>
          </cell>
          <cell r="B1253">
            <v>3</v>
          </cell>
          <cell r="C1253">
            <v>6</v>
          </cell>
          <cell r="D1253">
            <v>165.2</v>
          </cell>
          <cell r="E1253">
            <v>1</v>
          </cell>
          <cell r="F1253">
            <v>1</v>
          </cell>
        </row>
        <row r="1254">
          <cell r="A1254">
            <v>143</v>
          </cell>
          <cell r="B1254">
            <v>4</v>
          </cell>
          <cell r="C1254">
            <v>1</v>
          </cell>
          <cell r="D1254">
            <v>543.20000000000005</v>
          </cell>
          <cell r="E1254">
            <v>2</v>
          </cell>
          <cell r="F1254">
            <v>2</v>
          </cell>
        </row>
        <row r="1255">
          <cell r="A1255">
            <v>143</v>
          </cell>
          <cell r="B1255">
            <v>4</v>
          </cell>
          <cell r="C1255">
            <v>3</v>
          </cell>
          <cell r="D1255">
            <v>1668.4</v>
          </cell>
          <cell r="E1255">
            <v>6</v>
          </cell>
          <cell r="F1255">
            <v>6</v>
          </cell>
        </row>
        <row r="1256">
          <cell r="A1256">
            <v>143</v>
          </cell>
          <cell r="B1256">
            <v>5</v>
          </cell>
          <cell r="C1256">
            <v>3</v>
          </cell>
          <cell r="D1256">
            <v>397.6</v>
          </cell>
          <cell r="E1256">
            <v>1</v>
          </cell>
          <cell r="F1256">
            <v>1</v>
          </cell>
        </row>
        <row r="1257">
          <cell r="A1257">
            <v>143</v>
          </cell>
          <cell r="B1257">
            <v>5</v>
          </cell>
          <cell r="C1257">
            <v>6</v>
          </cell>
          <cell r="D1257">
            <v>397.6</v>
          </cell>
          <cell r="E1257">
            <v>1</v>
          </cell>
          <cell r="F1257">
            <v>1</v>
          </cell>
        </row>
        <row r="1258">
          <cell r="A1258">
            <v>144</v>
          </cell>
          <cell r="B1258">
            <v>1</v>
          </cell>
          <cell r="C1258">
            <v>1</v>
          </cell>
          <cell r="D1258">
            <v>1505.4</v>
          </cell>
          <cell r="E1258">
            <v>27</v>
          </cell>
          <cell r="F1258">
            <v>27</v>
          </cell>
        </row>
        <row r="1259">
          <cell r="A1259">
            <v>144</v>
          </cell>
          <cell r="B1259">
            <v>1</v>
          </cell>
          <cell r="C1259">
            <v>3</v>
          </cell>
          <cell r="D1259">
            <v>1521</v>
          </cell>
          <cell r="E1259">
            <v>27</v>
          </cell>
          <cell r="F1259">
            <v>27</v>
          </cell>
        </row>
        <row r="1260">
          <cell r="A1260">
            <v>144</v>
          </cell>
          <cell r="B1260">
            <v>1</v>
          </cell>
          <cell r="C1260">
            <v>5</v>
          </cell>
          <cell r="D1260">
            <v>273</v>
          </cell>
          <cell r="E1260">
            <v>5</v>
          </cell>
          <cell r="F1260">
            <v>5</v>
          </cell>
        </row>
        <row r="1261">
          <cell r="A1261">
            <v>144</v>
          </cell>
          <cell r="B1261">
            <v>2</v>
          </cell>
          <cell r="C1261">
            <v>1</v>
          </cell>
          <cell r="D1261">
            <v>1365</v>
          </cell>
          <cell r="E1261">
            <v>13</v>
          </cell>
          <cell r="F1261">
            <v>13</v>
          </cell>
        </row>
        <row r="1262">
          <cell r="A1262">
            <v>144</v>
          </cell>
          <cell r="B1262">
            <v>2</v>
          </cell>
          <cell r="C1262">
            <v>3</v>
          </cell>
          <cell r="D1262">
            <v>975</v>
          </cell>
          <cell r="E1262">
            <v>9</v>
          </cell>
          <cell r="F1262">
            <v>9</v>
          </cell>
        </row>
        <row r="1263">
          <cell r="A1263">
            <v>144</v>
          </cell>
          <cell r="B1263">
            <v>2</v>
          </cell>
          <cell r="C1263">
            <v>5</v>
          </cell>
          <cell r="D1263">
            <v>315</v>
          </cell>
          <cell r="E1263">
            <v>3</v>
          </cell>
          <cell r="F1263">
            <v>3</v>
          </cell>
        </row>
        <row r="1264">
          <cell r="A1264">
            <v>144</v>
          </cell>
          <cell r="B1264">
            <v>3</v>
          </cell>
          <cell r="C1264">
            <v>1</v>
          </cell>
          <cell r="D1264">
            <v>1652</v>
          </cell>
          <cell r="E1264">
            <v>10</v>
          </cell>
          <cell r="F1264">
            <v>10</v>
          </cell>
        </row>
        <row r="1265">
          <cell r="A1265">
            <v>144</v>
          </cell>
          <cell r="B1265">
            <v>3</v>
          </cell>
          <cell r="C1265">
            <v>3</v>
          </cell>
          <cell r="D1265">
            <v>1534</v>
          </cell>
          <cell r="E1265">
            <v>9</v>
          </cell>
          <cell r="F1265">
            <v>9</v>
          </cell>
        </row>
        <row r="1266">
          <cell r="A1266">
            <v>144</v>
          </cell>
          <cell r="B1266">
            <v>3</v>
          </cell>
          <cell r="C1266">
            <v>4</v>
          </cell>
          <cell r="D1266">
            <v>165.2</v>
          </cell>
          <cell r="E1266">
            <v>1</v>
          </cell>
          <cell r="F1266">
            <v>1</v>
          </cell>
        </row>
        <row r="1267">
          <cell r="A1267">
            <v>144</v>
          </cell>
          <cell r="B1267">
            <v>3</v>
          </cell>
          <cell r="C1267">
            <v>5</v>
          </cell>
          <cell r="D1267">
            <v>212.4</v>
          </cell>
          <cell r="E1267">
            <v>1</v>
          </cell>
          <cell r="F1267">
            <v>1</v>
          </cell>
        </row>
        <row r="1268">
          <cell r="A1268">
            <v>144</v>
          </cell>
          <cell r="B1268">
            <v>4</v>
          </cell>
          <cell r="C1268">
            <v>1</v>
          </cell>
          <cell r="D1268">
            <v>2444.4</v>
          </cell>
          <cell r="E1268">
            <v>9</v>
          </cell>
          <cell r="F1268">
            <v>9</v>
          </cell>
        </row>
        <row r="1269">
          <cell r="A1269">
            <v>144</v>
          </cell>
          <cell r="B1269">
            <v>4</v>
          </cell>
          <cell r="C1269">
            <v>3</v>
          </cell>
          <cell r="D1269">
            <v>1086.4000000000001</v>
          </cell>
          <cell r="E1269">
            <v>4</v>
          </cell>
          <cell r="F1269">
            <v>4</v>
          </cell>
        </row>
        <row r="1270">
          <cell r="A1270">
            <v>144</v>
          </cell>
          <cell r="B1270">
            <v>5</v>
          </cell>
          <cell r="C1270">
            <v>1</v>
          </cell>
          <cell r="D1270">
            <v>795.2</v>
          </cell>
          <cell r="E1270">
            <v>2</v>
          </cell>
          <cell r="F1270">
            <v>2</v>
          </cell>
        </row>
        <row r="1271">
          <cell r="A1271">
            <v>144</v>
          </cell>
          <cell r="B1271">
            <v>5</v>
          </cell>
          <cell r="C1271">
            <v>3</v>
          </cell>
          <cell r="D1271">
            <v>397.6</v>
          </cell>
          <cell r="E1271">
            <v>1</v>
          </cell>
          <cell r="F1271">
            <v>1</v>
          </cell>
        </row>
        <row r="1272">
          <cell r="A1272">
            <v>144</v>
          </cell>
          <cell r="B1272">
            <v>5</v>
          </cell>
          <cell r="C1272">
            <v>4</v>
          </cell>
          <cell r="D1272">
            <v>397.6</v>
          </cell>
          <cell r="E1272">
            <v>1</v>
          </cell>
          <cell r="F1272">
            <v>1</v>
          </cell>
        </row>
        <row r="1273">
          <cell r="A1273">
            <v>144</v>
          </cell>
          <cell r="B1273">
            <v>5</v>
          </cell>
          <cell r="C1273">
            <v>5</v>
          </cell>
          <cell r="D1273">
            <v>397.6</v>
          </cell>
          <cell r="E1273">
            <v>1</v>
          </cell>
          <cell r="F1273">
            <v>1</v>
          </cell>
        </row>
        <row r="1274">
          <cell r="A1274">
            <v>144</v>
          </cell>
          <cell r="B1274">
            <v>6</v>
          </cell>
          <cell r="C1274">
            <v>2</v>
          </cell>
          <cell r="D1274">
            <v>596.79999999999995</v>
          </cell>
          <cell r="E1274">
            <v>1</v>
          </cell>
          <cell r="F1274">
            <v>1</v>
          </cell>
        </row>
        <row r="1275">
          <cell r="A1275">
            <v>144</v>
          </cell>
          <cell r="B1275">
            <v>7</v>
          </cell>
          <cell r="C1275">
            <v>3</v>
          </cell>
          <cell r="D1275">
            <v>649.6</v>
          </cell>
          <cell r="E1275">
            <v>1</v>
          </cell>
          <cell r="F1275">
            <v>1</v>
          </cell>
        </row>
        <row r="1276">
          <cell r="A1276">
            <v>145</v>
          </cell>
          <cell r="B1276">
            <v>1</v>
          </cell>
          <cell r="C1276">
            <v>1</v>
          </cell>
          <cell r="D1276">
            <v>2347.8000000000002</v>
          </cell>
          <cell r="E1276">
            <v>43</v>
          </cell>
          <cell r="F1276">
            <v>43</v>
          </cell>
        </row>
        <row r="1277">
          <cell r="A1277">
            <v>145</v>
          </cell>
          <cell r="B1277">
            <v>1</v>
          </cell>
          <cell r="C1277">
            <v>2</v>
          </cell>
          <cell r="D1277">
            <v>54.6</v>
          </cell>
          <cell r="E1277">
            <v>1</v>
          </cell>
          <cell r="F1277">
            <v>1</v>
          </cell>
        </row>
        <row r="1278">
          <cell r="A1278">
            <v>145</v>
          </cell>
          <cell r="B1278">
            <v>1</v>
          </cell>
          <cell r="C1278">
            <v>3</v>
          </cell>
          <cell r="D1278">
            <v>2363.4</v>
          </cell>
          <cell r="E1278">
            <v>43</v>
          </cell>
          <cell r="F1278">
            <v>43</v>
          </cell>
        </row>
        <row r="1279">
          <cell r="A1279">
            <v>145</v>
          </cell>
          <cell r="B1279">
            <v>1</v>
          </cell>
          <cell r="C1279">
            <v>4</v>
          </cell>
          <cell r="D1279">
            <v>163.80000000000001</v>
          </cell>
          <cell r="E1279">
            <v>3</v>
          </cell>
          <cell r="F1279">
            <v>3</v>
          </cell>
        </row>
        <row r="1280">
          <cell r="A1280">
            <v>145</v>
          </cell>
          <cell r="B1280">
            <v>1</v>
          </cell>
          <cell r="C1280">
            <v>5</v>
          </cell>
          <cell r="D1280">
            <v>514.79999999999995</v>
          </cell>
          <cell r="E1280">
            <v>9</v>
          </cell>
          <cell r="F1280">
            <v>9</v>
          </cell>
        </row>
        <row r="1281">
          <cell r="A1281">
            <v>145</v>
          </cell>
          <cell r="B1281">
            <v>2</v>
          </cell>
          <cell r="C1281">
            <v>1</v>
          </cell>
          <cell r="D1281">
            <v>1575</v>
          </cell>
          <cell r="E1281">
            <v>15</v>
          </cell>
          <cell r="F1281">
            <v>15</v>
          </cell>
        </row>
        <row r="1282">
          <cell r="A1282">
            <v>145</v>
          </cell>
          <cell r="B1282">
            <v>2</v>
          </cell>
          <cell r="C1282">
            <v>3</v>
          </cell>
          <cell r="D1282">
            <v>1290</v>
          </cell>
          <cell r="E1282">
            <v>12</v>
          </cell>
          <cell r="F1282">
            <v>12</v>
          </cell>
        </row>
        <row r="1283">
          <cell r="A1283">
            <v>145</v>
          </cell>
          <cell r="B1283">
            <v>2</v>
          </cell>
          <cell r="C1283">
            <v>4</v>
          </cell>
          <cell r="D1283">
            <v>210</v>
          </cell>
          <cell r="E1283">
            <v>2</v>
          </cell>
          <cell r="F1283">
            <v>2</v>
          </cell>
        </row>
        <row r="1284">
          <cell r="A1284">
            <v>145</v>
          </cell>
          <cell r="B1284">
            <v>2</v>
          </cell>
          <cell r="C1284">
            <v>5</v>
          </cell>
          <cell r="D1284">
            <v>225</v>
          </cell>
          <cell r="E1284">
            <v>2</v>
          </cell>
          <cell r="F1284">
            <v>2</v>
          </cell>
        </row>
        <row r="1285">
          <cell r="A1285">
            <v>145</v>
          </cell>
          <cell r="B1285">
            <v>3</v>
          </cell>
          <cell r="C1285">
            <v>1</v>
          </cell>
          <cell r="D1285">
            <v>2808.4</v>
          </cell>
          <cell r="E1285">
            <v>17</v>
          </cell>
          <cell r="F1285">
            <v>17</v>
          </cell>
        </row>
        <row r="1286">
          <cell r="A1286">
            <v>145</v>
          </cell>
          <cell r="B1286">
            <v>3</v>
          </cell>
          <cell r="C1286">
            <v>3</v>
          </cell>
          <cell r="D1286">
            <v>2006</v>
          </cell>
          <cell r="E1286">
            <v>12</v>
          </cell>
          <cell r="F1286">
            <v>12</v>
          </cell>
        </row>
        <row r="1287">
          <cell r="A1287">
            <v>145</v>
          </cell>
          <cell r="B1287">
            <v>3</v>
          </cell>
          <cell r="C1287">
            <v>6</v>
          </cell>
          <cell r="D1287">
            <v>330.4</v>
          </cell>
          <cell r="E1287">
            <v>2</v>
          </cell>
          <cell r="F1287">
            <v>2</v>
          </cell>
        </row>
        <row r="1288">
          <cell r="A1288">
            <v>145</v>
          </cell>
          <cell r="B1288">
            <v>4</v>
          </cell>
          <cell r="C1288">
            <v>1</v>
          </cell>
          <cell r="D1288">
            <v>2172.8000000000002</v>
          </cell>
          <cell r="E1288">
            <v>8</v>
          </cell>
          <cell r="F1288">
            <v>8</v>
          </cell>
        </row>
        <row r="1289">
          <cell r="A1289">
            <v>145</v>
          </cell>
          <cell r="B1289">
            <v>4</v>
          </cell>
          <cell r="C1289">
            <v>3</v>
          </cell>
          <cell r="D1289">
            <v>4112.8</v>
          </cell>
          <cell r="E1289">
            <v>15</v>
          </cell>
          <cell r="F1289">
            <v>15</v>
          </cell>
        </row>
        <row r="1290">
          <cell r="A1290">
            <v>145</v>
          </cell>
          <cell r="B1290">
            <v>5</v>
          </cell>
          <cell r="C1290">
            <v>1</v>
          </cell>
          <cell r="D1290">
            <v>1192.8</v>
          </cell>
          <cell r="E1290">
            <v>3</v>
          </cell>
          <cell r="F1290">
            <v>3</v>
          </cell>
        </row>
        <row r="1291">
          <cell r="A1291">
            <v>145</v>
          </cell>
          <cell r="B1291">
            <v>5</v>
          </cell>
          <cell r="C1291">
            <v>3</v>
          </cell>
          <cell r="D1291">
            <v>3180.8</v>
          </cell>
          <cell r="E1291">
            <v>8</v>
          </cell>
          <cell r="F1291">
            <v>8</v>
          </cell>
        </row>
        <row r="1292">
          <cell r="A1292">
            <v>145</v>
          </cell>
          <cell r="B1292">
            <v>5</v>
          </cell>
          <cell r="C1292">
            <v>4</v>
          </cell>
          <cell r="D1292">
            <v>397.6</v>
          </cell>
          <cell r="E1292">
            <v>1</v>
          </cell>
          <cell r="F1292">
            <v>1</v>
          </cell>
        </row>
        <row r="1293">
          <cell r="A1293">
            <v>145</v>
          </cell>
          <cell r="B1293">
            <v>6</v>
          </cell>
          <cell r="C1293">
            <v>3</v>
          </cell>
          <cell r="D1293">
            <v>2088.8000000000002</v>
          </cell>
          <cell r="E1293">
            <v>4</v>
          </cell>
          <cell r="F1293">
            <v>4</v>
          </cell>
        </row>
        <row r="1294">
          <cell r="A1294">
            <v>145</v>
          </cell>
          <cell r="B1294">
            <v>7</v>
          </cell>
          <cell r="C1294">
            <v>3</v>
          </cell>
          <cell r="D1294">
            <v>649.6</v>
          </cell>
          <cell r="E1294">
            <v>1</v>
          </cell>
          <cell r="F1294">
            <v>1</v>
          </cell>
        </row>
        <row r="1295">
          <cell r="A1295">
            <v>251</v>
          </cell>
          <cell r="B1295">
            <v>1</v>
          </cell>
          <cell r="C1295">
            <v>1</v>
          </cell>
          <cell r="D1295">
            <v>803.4</v>
          </cell>
          <cell r="E1295">
            <v>13</v>
          </cell>
          <cell r="F1295">
            <v>13</v>
          </cell>
        </row>
        <row r="1296">
          <cell r="A1296">
            <v>251</v>
          </cell>
          <cell r="B1296">
            <v>1</v>
          </cell>
          <cell r="C1296">
            <v>3</v>
          </cell>
          <cell r="D1296">
            <v>670.8</v>
          </cell>
          <cell r="E1296">
            <v>12</v>
          </cell>
          <cell r="F1296">
            <v>12</v>
          </cell>
        </row>
        <row r="1297">
          <cell r="A1297">
            <v>251</v>
          </cell>
          <cell r="B1297">
            <v>2</v>
          </cell>
          <cell r="C1297">
            <v>1</v>
          </cell>
          <cell r="D1297">
            <v>105</v>
          </cell>
          <cell r="E1297">
            <v>1</v>
          </cell>
          <cell r="F1297">
            <v>1</v>
          </cell>
        </row>
        <row r="1298">
          <cell r="A1298">
            <v>251</v>
          </cell>
          <cell r="B1298">
            <v>2</v>
          </cell>
          <cell r="C1298">
            <v>3</v>
          </cell>
          <cell r="D1298">
            <v>315</v>
          </cell>
          <cell r="E1298">
            <v>3</v>
          </cell>
          <cell r="F1298">
            <v>3</v>
          </cell>
        </row>
        <row r="1299">
          <cell r="A1299">
            <v>251</v>
          </cell>
          <cell r="B1299">
            <v>3</v>
          </cell>
          <cell r="C1299">
            <v>1</v>
          </cell>
          <cell r="D1299">
            <v>165.2</v>
          </cell>
          <cell r="E1299">
            <v>1</v>
          </cell>
          <cell r="F1299">
            <v>1</v>
          </cell>
        </row>
        <row r="1300">
          <cell r="A1300">
            <v>251</v>
          </cell>
          <cell r="B1300">
            <v>3</v>
          </cell>
          <cell r="C1300">
            <v>3</v>
          </cell>
          <cell r="D1300">
            <v>377.6</v>
          </cell>
          <cell r="E1300">
            <v>2</v>
          </cell>
          <cell r="F1300">
            <v>2</v>
          </cell>
        </row>
        <row r="1301">
          <cell r="A1301">
            <v>251</v>
          </cell>
          <cell r="B1301">
            <v>4</v>
          </cell>
          <cell r="C1301">
            <v>3</v>
          </cell>
          <cell r="D1301">
            <v>271.60000000000002</v>
          </cell>
          <cell r="E1301">
            <v>1</v>
          </cell>
          <cell r="F1301">
            <v>1</v>
          </cell>
        </row>
        <row r="1302">
          <cell r="A1302">
            <v>251</v>
          </cell>
          <cell r="B1302">
            <v>6</v>
          </cell>
          <cell r="C1302">
            <v>3</v>
          </cell>
          <cell r="D1302">
            <v>746</v>
          </cell>
          <cell r="E1302">
            <v>1</v>
          </cell>
          <cell r="F1302">
            <v>1</v>
          </cell>
        </row>
        <row r="1303">
          <cell r="A1303">
            <v>270</v>
          </cell>
          <cell r="B1303">
            <v>1</v>
          </cell>
          <cell r="C1303">
            <v>1</v>
          </cell>
          <cell r="D1303">
            <v>2386.8000000000002</v>
          </cell>
          <cell r="E1303">
            <v>43</v>
          </cell>
          <cell r="F1303">
            <v>43</v>
          </cell>
        </row>
        <row r="1304">
          <cell r="A1304">
            <v>270</v>
          </cell>
          <cell r="B1304">
            <v>1</v>
          </cell>
          <cell r="C1304">
            <v>2</v>
          </cell>
          <cell r="D1304">
            <v>78</v>
          </cell>
          <cell r="E1304">
            <v>1</v>
          </cell>
          <cell r="F1304">
            <v>1</v>
          </cell>
        </row>
        <row r="1305">
          <cell r="A1305">
            <v>270</v>
          </cell>
          <cell r="B1305">
            <v>1</v>
          </cell>
          <cell r="C1305">
            <v>3</v>
          </cell>
          <cell r="D1305">
            <v>2605.1999999999998</v>
          </cell>
          <cell r="E1305">
            <v>47</v>
          </cell>
          <cell r="F1305">
            <v>47</v>
          </cell>
        </row>
        <row r="1306">
          <cell r="A1306">
            <v>270</v>
          </cell>
          <cell r="B1306">
            <v>1</v>
          </cell>
          <cell r="C1306">
            <v>4</v>
          </cell>
          <cell r="D1306">
            <v>109.2</v>
          </cell>
          <cell r="E1306">
            <v>2</v>
          </cell>
          <cell r="F1306">
            <v>2</v>
          </cell>
        </row>
        <row r="1307">
          <cell r="A1307">
            <v>270</v>
          </cell>
          <cell r="B1307">
            <v>1</v>
          </cell>
          <cell r="C1307">
            <v>5</v>
          </cell>
          <cell r="D1307">
            <v>218.4</v>
          </cell>
          <cell r="E1307">
            <v>4</v>
          </cell>
          <cell r="F1307">
            <v>4</v>
          </cell>
        </row>
        <row r="1308">
          <cell r="A1308">
            <v>270</v>
          </cell>
          <cell r="B1308">
            <v>1</v>
          </cell>
          <cell r="C1308">
            <v>6</v>
          </cell>
          <cell r="D1308">
            <v>54.6</v>
          </cell>
          <cell r="E1308">
            <v>1</v>
          </cell>
          <cell r="F1308">
            <v>1</v>
          </cell>
        </row>
        <row r="1309">
          <cell r="A1309">
            <v>270</v>
          </cell>
          <cell r="B1309">
            <v>2</v>
          </cell>
          <cell r="C1309">
            <v>1</v>
          </cell>
          <cell r="D1309">
            <v>2955</v>
          </cell>
          <cell r="E1309">
            <v>28</v>
          </cell>
          <cell r="F1309">
            <v>28</v>
          </cell>
        </row>
        <row r="1310">
          <cell r="A1310">
            <v>270</v>
          </cell>
          <cell r="B1310">
            <v>2</v>
          </cell>
          <cell r="C1310">
            <v>3</v>
          </cell>
          <cell r="D1310">
            <v>3960</v>
          </cell>
          <cell r="E1310">
            <v>37</v>
          </cell>
          <cell r="F1310">
            <v>37</v>
          </cell>
        </row>
        <row r="1311">
          <cell r="A1311">
            <v>270</v>
          </cell>
          <cell r="B1311">
            <v>2</v>
          </cell>
          <cell r="C1311">
            <v>4</v>
          </cell>
          <cell r="D1311">
            <v>105</v>
          </cell>
          <cell r="E1311">
            <v>1</v>
          </cell>
          <cell r="F1311">
            <v>1</v>
          </cell>
        </row>
        <row r="1312">
          <cell r="A1312">
            <v>270</v>
          </cell>
          <cell r="B1312">
            <v>2</v>
          </cell>
          <cell r="C1312">
            <v>5</v>
          </cell>
          <cell r="D1312">
            <v>450</v>
          </cell>
          <cell r="E1312">
            <v>4</v>
          </cell>
          <cell r="F1312">
            <v>4</v>
          </cell>
        </row>
        <row r="1313">
          <cell r="A1313">
            <v>270</v>
          </cell>
          <cell r="B1313">
            <v>3</v>
          </cell>
          <cell r="C1313">
            <v>1</v>
          </cell>
          <cell r="D1313">
            <v>3162.4</v>
          </cell>
          <cell r="E1313">
            <v>19</v>
          </cell>
          <cell r="F1313">
            <v>19</v>
          </cell>
        </row>
        <row r="1314">
          <cell r="A1314">
            <v>270</v>
          </cell>
          <cell r="B1314">
            <v>3</v>
          </cell>
          <cell r="C1314">
            <v>3</v>
          </cell>
          <cell r="D1314">
            <v>4507.6000000000004</v>
          </cell>
          <cell r="E1314">
            <v>27</v>
          </cell>
          <cell r="F1314">
            <v>27</v>
          </cell>
        </row>
        <row r="1315">
          <cell r="A1315">
            <v>270</v>
          </cell>
          <cell r="B1315">
            <v>3</v>
          </cell>
          <cell r="C1315">
            <v>4</v>
          </cell>
          <cell r="D1315">
            <v>495.6</v>
          </cell>
          <cell r="E1315">
            <v>3</v>
          </cell>
          <cell r="F1315">
            <v>3</v>
          </cell>
        </row>
        <row r="1316">
          <cell r="A1316">
            <v>270</v>
          </cell>
          <cell r="B1316">
            <v>3</v>
          </cell>
          <cell r="C1316">
            <v>5</v>
          </cell>
          <cell r="D1316">
            <v>330.4</v>
          </cell>
          <cell r="E1316">
            <v>2</v>
          </cell>
          <cell r="F1316">
            <v>2</v>
          </cell>
        </row>
        <row r="1317">
          <cell r="A1317">
            <v>270</v>
          </cell>
          <cell r="B1317">
            <v>4</v>
          </cell>
          <cell r="C1317">
            <v>1</v>
          </cell>
          <cell r="D1317">
            <v>3647.2</v>
          </cell>
          <cell r="E1317">
            <v>13</v>
          </cell>
          <cell r="F1317">
            <v>13</v>
          </cell>
        </row>
        <row r="1318">
          <cell r="A1318">
            <v>270</v>
          </cell>
          <cell r="B1318">
            <v>4</v>
          </cell>
          <cell r="C1318">
            <v>2</v>
          </cell>
          <cell r="D1318">
            <v>271.60000000000002</v>
          </cell>
          <cell r="E1318">
            <v>1</v>
          </cell>
          <cell r="F1318">
            <v>1</v>
          </cell>
        </row>
        <row r="1319">
          <cell r="A1319">
            <v>270</v>
          </cell>
          <cell r="B1319">
            <v>4</v>
          </cell>
          <cell r="C1319">
            <v>3</v>
          </cell>
          <cell r="D1319">
            <v>6634.8</v>
          </cell>
          <cell r="E1319">
            <v>24</v>
          </cell>
          <cell r="F1319">
            <v>24</v>
          </cell>
        </row>
        <row r="1320">
          <cell r="A1320">
            <v>270</v>
          </cell>
          <cell r="B1320">
            <v>4</v>
          </cell>
          <cell r="C1320">
            <v>4</v>
          </cell>
          <cell r="D1320">
            <v>1396.8</v>
          </cell>
          <cell r="E1320">
            <v>5</v>
          </cell>
          <cell r="F1320">
            <v>5</v>
          </cell>
        </row>
        <row r="1321">
          <cell r="A1321">
            <v>270</v>
          </cell>
          <cell r="B1321">
            <v>5</v>
          </cell>
          <cell r="C1321">
            <v>1</v>
          </cell>
          <cell r="D1321">
            <v>3635.2</v>
          </cell>
          <cell r="E1321">
            <v>9</v>
          </cell>
          <cell r="F1321">
            <v>9</v>
          </cell>
        </row>
        <row r="1322">
          <cell r="A1322">
            <v>270</v>
          </cell>
          <cell r="B1322">
            <v>5</v>
          </cell>
          <cell r="C1322">
            <v>3</v>
          </cell>
          <cell r="D1322">
            <v>3578.4</v>
          </cell>
          <cell r="E1322">
            <v>9</v>
          </cell>
          <cell r="F1322">
            <v>9</v>
          </cell>
        </row>
        <row r="1323">
          <cell r="A1323">
            <v>270</v>
          </cell>
          <cell r="B1323">
            <v>5</v>
          </cell>
          <cell r="C1323">
            <v>4</v>
          </cell>
          <cell r="D1323">
            <v>397.6</v>
          </cell>
          <cell r="E1323">
            <v>1</v>
          </cell>
          <cell r="F1323">
            <v>1</v>
          </cell>
        </row>
        <row r="1324">
          <cell r="A1324">
            <v>270</v>
          </cell>
          <cell r="B1324">
            <v>6</v>
          </cell>
          <cell r="C1324">
            <v>1</v>
          </cell>
          <cell r="D1324">
            <v>2611</v>
          </cell>
          <cell r="E1324">
            <v>5</v>
          </cell>
          <cell r="F1324">
            <v>5</v>
          </cell>
        </row>
        <row r="1325">
          <cell r="A1325">
            <v>270</v>
          </cell>
          <cell r="B1325">
            <v>6</v>
          </cell>
          <cell r="C1325">
            <v>3</v>
          </cell>
          <cell r="D1325">
            <v>2611</v>
          </cell>
          <cell r="E1325">
            <v>5</v>
          </cell>
          <cell r="F1325">
            <v>5</v>
          </cell>
        </row>
        <row r="1326">
          <cell r="A1326">
            <v>270</v>
          </cell>
          <cell r="B1326">
            <v>7</v>
          </cell>
          <cell r="C1326">
            <v>1</v>
          </cell>
          <cell r="D1326">
            <v>1392</v>
          </cell>
          <cell r="E1326">
            <v>2</v>
          </cell>
          <cell r="F1326">
            <v>2</v>
          </cell>
        </row>
        <row r="1327">
          <cell r="A1327">
            <v>270</v>
          </cell>
          <cell r="B1327">
            <v>7</v>
          </cell>
          <cell r="C1327">
            <v>3</v>
          </cell>
          <cell r="D1327">
            <v>1948.8</v>
          </cell>
          <cell r="E1327">
            <v>3</v>
          </cell>
          <cell r="F1327">
            <v>3</v>
          </cell>
        </row>
        <row r="1328">
          <cell r="A1328">
            <v>271</v>
          </cell>
          <cell r="B1328">
            <v>1</v>
          </cell>
          <cell r="C1328">
            <v>1</v>
          </cell>
          <cell r="D1328">
            <v>709.8</v>
          </cell>
          <cell r="E1328">
            <v>13</v>
          </cell>
          <cell r="F1328">
            <v>13</v>
          </cell>
        </row>
        <row r="1329">
          <cell r="A1329">
            <v>271</v>
          </cell>
          <cell r="B1329">
            <v>1</v>
          </cell>
          <cell r="C1329">
            <v>3</v>
          </cell>
          <cell r="D1329">
            <v>54.6</v>
          </cell>
          <cell r="E1329">
            <v>1</v>
          </cell>
          <cell r="F1329">
            <v>1</v>
          </cell>
        </row>
        <row r="1330">
          <cell r="A1330">
            <v>271</v>
          </cell>
          <cell r="B1330">
            <v>1</v>
          </cell>
          <cell r="C1330">
            <v>5</v>
          </cell>
          <cell r="D1330">
            <v>226.2</v>
          </cell>
          <cell r="E1330">
            <v>4</v>
          </cell>
          <cell r="F1330">
            <v>4</v>
          </cell>
        </row>
        <row r="1331">
          <cell r="A1331">
            <v>271</v>
          </cell>
          <cell r="B1331">
            <v>2</v>
          </cell>
          <cell r="C1331">
            <v>1</v>
          </cell>
          <cell r="D1331">
            <v>525</v>
          </cell>
          <cell r="E1331">
            <v>5</v>
          </cell>
          <cell r="F1331">
            <v>5</v>
          </cell>
        </row>
        <row r="1332">
          <cell r="A1332">
            <v>271</v>
          </cell>
          <cell r="B1332">
            <v>2</v>
          </cell>
          <cell r="C1332">
            <v>3</v>
          </cell>
          <cell r="D1332">
            <v>315</v>
          </cell>
          <cell r="E1332">
            <v>3</v>
          </cell>
          <cell r="F1332">
            <v>3</v>
          </cell>
        </row>
        <row r="1333">
          <cell r="A1333">
            <v>271</v>
          </cell>
          <cell r="B1333">
            <v>2</v>
          </cell>
          <cell r="C1333">
            <v>4</v>
          </cell>
          <cell r="D1333">
            <v>315</v>
          </cell>
          <cell r="E1333">
            <v>3</v>
          </cell>
          <cell r="F1333">
            <v>3</v>
          </cell>
        </row>
        <row r="1334">
          <cell r="A1334">
            <v>271</v>
          </cell>
          <cell r="B1334">
            <v>3</v>
          </cell>
          <cell r="C1334">
            <v>3</v>
          </cell>
          <cell r="D1334">
            <v>802.4</v>
          </cell>
          <cell r="E1334">
            <v>4</v>
          </cell>
          <cell r="F1334">
            <v>4</v>
          </cell>
        </row>
        <row r="1335">
          <cell r="A1335">
            <v>271</v>
          </cell>
          <cell r="B1335">
            <v>4</v>
          </cell>
          <cell r="C1335">
            <v>1</v>
          </cell>
          <cell r="D1335">
            <v>543.20000000000005</v>
          </cell>
          <cell r="E1335">
            <v>2</v>
          </cell>
          <cell r="F1335">
            <v>2</v>
          </cell>
        </row>
        <row r="1336">
          <cell r="A1336">
            <v>271</v>
          </cell>
          <cell r="B1336">
            <v>5</v>
          </cell>
          <cell r="C1336">
            <v>3</v>
          </cell>
          <cell r="D1336">
            <v>1533.6</v>
          </cell>
          <cell r="E1336">
            <v>3</v>
          </cell>
          <cell r="F1336">
            <v>3</v>
          </cell>
        </row>
        <row r="1337">
          <cell r="A1337">
            <v>272</v>
          </cell>
          <cell r="B1337">
            <v>1</v>
          </cell>
          <cell r="C1337">
            <v>1</v>
          </cell>
          <cell r="D1337">
            <v>2363.4</v>
          </cell>
          <cell r="E1337">
            <v>43</v>
          </cell>
          <cell r="F1337">
            <v>43</v>
          </cell>
        </row>
        <row r="1338">
          <cell r="A1338">
            <v>272</v>
          </cell>
          <cell r="B1338">
            <v>1</v>
          </cell>
          <cell r="C1338">
            <v>2</v>
          </cell>
          <cell r="D1338">
            <v>109.2</v>
          </cell>
          <cell r="E1338">
            <v>2</v>
          </cell>
          <cell r="F1338">
            <v>2</v>
          </cell>
        </row>
        <row r="1339">
          <cell r="A1339">
            <v>272</v>
          </cell>
          <cell r="B1339">
            <v>1</v>
          </cell>
          <cell r="C1339">
            <v>3</v>
          </cell>
          <cell r="D1339">
            <v>3276</v>
          </cell>
          <cell r="E1339">
            <v>59</v>
          </cell>
          <cell r="F1339">
            <v>59</v>
          </cell>
        </row>
        <row r="1340">
          <cell r="A1340">
            <v>272</v>
          </cell>
          <cell r="B1340">
            <v>1</v>
          </cell>
          <cell r="C1340">
            <v>4</v>
          </cell>
          <cell r="D1340">
            <v>273</v>
          </cell>
          <cell r="E1340">
            <v>5</v>
          </cell>
          <cell r="F1340">
            <v>5</v>
          </cell>
        </row>
        <row r="1341">
          <cell r="A1341">
            <v>272</v>
          </cell>
          <cell r="B1341">
            <v>1</v>
          </cell>
          <cell r="C1341">
            <v>5</v>
          </cell>
          <cell r="D1341">
            <v>109.2</v>
          </cell>
          <cell r="E1341">
            <v>2</v>
          </cell>
          <cell r="F1341">
            <v>2</v>
          </cell>
        </row>
        <row r="1342">
          <cell r="A1342">
            <v>272</v>
          </cell>
          <cell r="B1342">
            <v>1</v>
          </cell>
          <cell r="C1342">
            <v>6</v>
          </cell>
          <cell r="D1342">
            <v>54.6</v>
          </cell>
          <cell r="E1342">
            <v>1</v>
          </cell>
          <cell r="F1342">
            <v>1</v>
          </cell>
        </row>
        <row r="1343">
          <cell r="A1343">
            <v>272</v>
          </cell>
          <cell r="B1343">
            <v>2</v>
          </cell>
          <cell r="C1343">
            <v>1</v>
          </cell>
          <cell r="D1343">
            <v>2520</v>
          </cell>
          <cell r="E1343">
            <v>24</v>
          </cell>
          <cell r="F1343">
            <v>24</v>
          </cell>
        </row>
        <row r="1344">
          <cell r="A1344">
            <v>272</v>
          </cell>
          <cell r="B1344">
            <v>2</v>
          </cell>
          <cell r="C1344">
            <v>3</v>
          </cell>
          <cell r="D1344">
            <v>4080</v>
          </cell>
          <cell r="E1344">
            <v>38</v>
          </cell>
          <cell r="F1344">
            <v>38</v>
          </cell>
        </row>
        <row r="1345">
          <cell r="A1345">
            <v>272</v>
          </cell>
          <cell r="B1345">
            <v>2</v>
          </cell>
          <cell r="C1345">
            <v>4</v>
          </cell>
          <cell r="D1345">
            <v>435</v>
          </cell>
          <cell r="E1345">
            <v>4</v>
          </cell>
          <cell r="F1345">
            <v>4</v>
          </cell>
        </row>
        <row r="1346">
          <cell r="A1346">
            <v>272</v>
          </cell>
          <cell r="B1346">
            <v>3</v>
          </cell>
          <cell r="C1346">
            <v>1</v>
          </cell>
          <cell r="D1346">
            <v>4790.8</v>
          </cell>
          <cell r="E1346">
            <v>29</v>
          </cell>
          <cell r="F1346">
            <v>29</v>
          </cell>
        </row>
        <row r="1347">
          <cell r="A1347">
            <v>272</v>
          </cell>
          <cell r="B1347">
            <v>3</v>
          </cell>
          <cell r="C1347">
            <v>3</v>
          </cell>
          <cell r="D1347">
            <v>5428</v>
          </cell>
          <cell r="E1347">
            <v>31</v>
          </cell>
          <cell r="F1347">
            <v>31</v>
          </cell>
        </row>
        <row r="1348">
          <cell r="A1348">
            <v>272</v>
          </cell>
          <cell r="B1348">
            <v>3</v>
          </cell>
          <cell r="C1348">
            <v>4</v>
          </cell>
          <cell r="D1348">
            <v>826</v>
          </cell>
          <cell r="E1348">
            <v>5</v>
          </cell>
          <cell r="F1348">
            <v>5</v>
          </cell>
        </row>
        <row r="1349">
          <cell r="A1349">
            <v>272</v>
          </cell>
          <cell r="B1349">
            <v>3</v>
          </cell>
          <cell r="C1349">
            <v>5</v>
          </cell>
          <cell r="D1349">
            <v>401.2</v>
          </cell>
          <cell r="E1349">
            <v>2</v>
          </cell>
          <cell r="F1349">
            <v>2</v>
          </cell>
        </row>
        <row r="1350">
          <cell r="A1350">
            <v>272</v>
          </cell>
          <cell r="B1350">
            <v>4</v>
          </cell>
          <cell r="C1350">
            <v>1</v>
          </cell>
          <cell r="D1350">
            <v>5626</v>
          </cell>
          <cell r="E1350">
            <v>20</v>
          </cell>
          <cell r="F1350">
            <v>20</v>
          </cell>
        </row>
        <row r="1351">
          <cell r="A1351">
            <v>272</v>
          </cell>
          <cell r="B1351">
            <v>4</v>
          </cell>
          <cell r="C1351">
            <v>2</v>
          </cell>
          <cell r="D1351">
            <v>310.39999999999998</v>
          </cell>
          <cell r="E1351">
            <v>1</v>
          </cell>
          <cell r="F1351">
            <v>1</v>
          </cell>
        </row>
        <row r="1352">
          <cell r="A1352">
            <v>272</v>
          </cell>
          <cell r="B1352">
            <v>4</v>
          </cell>
          <cell r="C1352">
            <v>3</v>
          </cell>
          <cell r="D1352">
            <v>7876.4</v>
          </cell>
          <cell r="E1352">
            <v>28</v>
          </cell>
          <cell r="F1352">
            <v>28</v>
          </cell>
        </row>
        <row r="1353">
          <cell r="A1353">
            <v>272</v>
          </cell>
          <cell r="B1353">
            <v>4</v>
          </cell>
          <cell r="C1353">
            <v>4</v>
          </cell>
          <cell r="D1353">
            <v>1086.4000000000001</v>
          </cell>
          <cell r="E1353">
            <v>4</v>
          </cell>
          <cell r="F1353">
            <v>4</v>
          </cell>
        </row>
        <row r="1354">
          <cell r="A1354">
            <v>272</v>
          </cell>
          <cell r="B1354">
            <v>4</v>
          </cell>
          <cell r="C1354">
            <v>5</v>
          </cell>
          <cell r="D1354">
            <v>853.6</v>
          </cell>
          <cell r="E1354">
            <v>3</v>
          </cell>
          <cell r="F1354">
            <v>3</v>
          </cell>
        </row>
        <row r="1355">
          <cell r="A1355">
            <v>272</v>
          </cell>
          <cell r="B1355">
            <v>5</v>
          </cell>
          <cell r="C1355">
            <v>1</v>
          </cell>
          <cell r="D1355">
            <v>2783.2</v>
          </cell>
          <cell r="E1355">
            <v>7</v>
          </cell>
          <cell r="F1355">
            <v>7</v>
          </cell>
        </row>
        <row r="1356">
          <cell r="A1356">
            <v>272</v>
          </cell>
          <cell r="B1356">
            <v>5</v>
          </cell>
          <cell r="C1356">
            <v>3</v>
          </cell>
          <cell r="D1356">
            <v>5452.8</v>
          </cell>
          <cell r="E1356">
            <v>13</v>
          </cell>
          <cell r="F1356">
            <v>13</v>
          </cell>
        </row>
        <row r="1357">
          <cell r="A1357">
            <v>272</v>
          </cell>
          <cell r="B1357">
            <v>5</v>
          </cell>
          <cell r="C1357">
            <v>4</v>
          </cell>
          <cell r="D1357">
            <v>795.2</v>
          </cell>
          <cell r="E1357">
            <v>2</v>
          </cell>
          <cell r="F1357">
            <v>2</v>
          </cell>
        </row>
        <row r="1358">
          <cell r="A1358">
            <v>272</v>
          </cell>
          <cell r="B1358">
            <v>5</v>
          </cell>
          <cell r="C1358">
            <v>5</v>
          </cell>
          <cell r="D1358">
            <v>397.6</v>
          </cell>
          <cell r="E1358">
            <v>1</v>
          </cell>
          <cell r="F1358">
            <v>1</v>
          </cell>
        </row>
        <row r="1359">
          <cell r="A1359">
            <v>272</v>
          </cell>
          <cell r="B1359">
            <v>6</v>
          </cell>
          <cell r="C1359">
            <v>1</v>
          </cell>
          <cell r="D1359">
            <v>522.20000000000005</v>
          </cell>
          <cell r="E1359">
            <v>1</v>
          </cell>
          <cell r="F1359">
            <v>1</v>
          </cell>
        </row>
        <row r="1360">
          <cell r="A1360">
            <v>272</v>
          </cell>
          <cell r="B1360">
            <v>6</v>
          </cell>
          <cell r="C1360">
            <v>3</v>
          </cell>
          <cell r="D1360">
            <v>2611</v>
          </cell>
          <cell r="E1360">
            <v>5</v>
          </cell>
          <cell r="F1360">
            <v>5</v>
          </cell>
        </row>
        <row r="1361">
          <cell r="A1361">
            <v>272</v>
          </cell>
          <cell r="B1361">
            <v>7</v>
          </cell>
          <cell r="C1361">
            <v>1</v>
          </cell>
          <cell r="D1361">
            <v>1949.2</v>
          </cell>
          <cell r="E1361">
            <v>3</v>
          </cell>
          <cell r="F1361">
            <v>3</v>
          </cell>
        </row>
        <row r="1362">
          <cell r="A1362">
            <v>272</v>
          </cell>
          <cell r="B1362">
            <v>7</v>
          </cell>
          <cell r="C1362">
            <v>3</v>
          </cell>
          <cell r="D1362">
            <v>1299.2</v>
          </cell>
          <cell r="E1362">
            <v>2</v>
          </cell>
          <cell r="F1362">
            <v>2</v>
          </cell>
        </row>
        <row r="1363">
          <cell r="A1363">
            <v>273</v>
          </cell>
          <cell r="B1363">
            <v>1</v>
          </cell>
          <cell r="C1363">
            <v>1</v>
          </cell>
          <cell r="D1363">
            <v>335.4</v>
          </cell>
          <cell r="E1363">
            <v>6</v>
          </cell>
          <cell r="F1363">
            <v>6</v>
          </cell>
        </row>
        <row r="1364">
          <cell r="A1364">
            <v>273</v>
          </cell>
          <cell r="B1364">
            <v>1</v>
          </cell>
          <cell r="C1364">
            <v>3</v>
          </cell>
          <cell r="D1364">
            <v>218.4</v>
          </cell>
          <cell r="E1364">
            <v>4</v>
          </cell>
          <cell r="F1364">
            <v>4</v>
          </cell>
        </row>
        <row r="1365">
          <cell r="A1365">
            <v>273</v>
          </cell>
          <cell r="B1365">
            <v>1</v>
          </cell>
          <cell r="C1365">
            <v>5</v>
          </cell>
          <cell r="D1365">
            <v>117</v>
          </cell>
          <cell r="E1365">
            <v>2</v>
          </cell>
          <cell r="F1365">
            <v>2</v>
          </cell>
        </row>
        <row r="1366">
          <cell r="A1366">
            <v>273</v>
          </cell>
          <cell r="B1366">
            <v>2</v>
          </cell>
          <cell r="C1366">
            <v>1</v>
          </cell>
          <cell r="D1366">
            <v>330</v>
          </cell>
          <cell r="E1366">
            <v>3</v>
          </cell>
          <cell r="F1366">
            <v>3</v>
          </cell>
        </row>
        <row r="1367">
          <cell r="A1367">
            <v>273</v>
          </cell>
          <cell r="B1367">
            <v>3</v>
          </cell>
          <cell r="C1367">
            <v>1</v>
          </cell>
          <cell r="D1367">
            <v>165.2</v>
          </cell>
          <cell r="E1367">
            <v>1</v>
          </cell>
          <cell r="F1367">
            <v>1</v>
          </cell>
        </row>
        <row r="1368">
          <cell r="A1368">
            <v>273</v>
          </cell>
          <cell r="B1368">
            <v>3</v>
          </cell>
          <cell r="C1368">
            <v>3</v>
          </cell>
          <cell r="D1368">
            <v>495.6</v>
          </cell>
          <cell r="E1368">
            <v>3</v>
          </cell>
          <cell r="F1368">
            <v>3</v>
          </cell>
        </row>
        <row r="1369">
          <cell r="A1369">
            <v>273</v>
          </cell>
          <cell r="B1369">
            <v>4</v>
          </cell>
          <cell r="C1369">
            <v>3</v>
          </cell>
          <cell r="D1369">
            <v>543.20000000000005</v>
          </cell>
          <cell r="E1369">
            <v>2</v>
          </cell>
          <cell r="F1369">
            <v>2</v>
          </cell>
        </row>
        <row r="1370">
          <cell r="A1370">
            <v>274</v>
          </cell>
          <cell r="B1370">
            <v>1</v>
          </cell>
          <cell r="C1370">
            <v>1</v>
          </cell>
          <cell r="D1370">
            <v>382.2</v>
          </cell>
          <cell r="E1370">
            <v>7</v>
          </cell>
          <cell r="F1370">
            <v>7</v>
          </cell>
        </row>
        <row r="1371">
          <cell r="A1371">
            <v>274</v>
          </cell>
          <cell r="B1371">
            <v>1</v>
          </cell>
          <cell r="C1371">
            <v>3</v>
          </cell>
          <cell r="D1371">
            <v>452.4</v>
          </cell>
          <cell r="E1371">
            <v>8</v>
          </cell>
          <cell r="F1371">
            <v>8</v>
          </cell>
        </row>
        <row r="1372">
          <cell r="A1372">
            <v>274</v>
          </cell>
          <cell r="B1372">
            <v>1</v>
          </cell>
          <cell r="C1372">
            <v>4</v>
          </cell>
          <cell r="D1372">
            <v>117</v>
          </cell>
          <cell r="E1372">
            <v>2</v>
          </cell>
          <cell r="F1372">
            <v>2</v>
          </cell>
        </row>
        <row r="1373">
          <cell r="A1373">
            <v>274</v>
          </cell>
          <cell r="B1373">
            <v>2</v>
          </cell>
          <cell r="C1373">
            <v>1</v>
          </cell>
          <cell r="D1373">
            <v>210</v>
          </cell>
          <cell r="E1373">
            <v>2</v>
          </cell>
          <cell r="F1373">
            <v>2</v>
          </cell>
        </row>
        <row r="1374">
          <cell r="A1374">
            <v>274</v>
          </cell>
          <cell r="B1374">
            <v>2</v>
          </cell>
          <cell r="C1374">
            <v>3</v>
          </cell>
          <cell r="D1374">
            <v>645</v>
          </cell>
          <cell r="E1374">
            <v>6</v>
          </cell>
          <cell r="F1374">
            <v>6</v>
          </cell>
        </row>
        <row r="1375">
          <cell r="A1375">
            <v>274</v>
          </cell>
          <cell r="B1375">
            <v>2</v>
          </cell>
          <cell r="C1375">
            <v>4</v>
          </cell>
          <cell r="D1375">
            <v>210</v>
          </cell>
          <cell r="E1375">
            <v>2</v>
          </cell>
          <cell r="F1375">
            <v>2</v>
          </cell>
        </row>
        <row r="1376">
          <cell r="A1376">
            <v>274</v>
          </cell>
          <cell r="B1376">
            <v>3</v>
          </cell>
          <cell r="C1376">
            <v>3</v>
          </cell>
          <cell r="D1376">
            <v>495.6</v>
          </cell>
          <cell r="E1376">
            <v>3</v>
          </cell>
          <cell r="F1376">
            <v>3</v>
          </cell>
        </row>
        <row r="1377">
          <cell r="A1377">
            <v>274</v>
          </cell>
          <cell r="B1377">
            <v>3</v>
          </cell>
          <cell r="C1377">
            <v>6</v>
          </cell>
          <cell r="D1377">
            <v>165.2</v>
          </cell>
          <cell r="E1377">
            <v>1</v>
          </cell>
          <cell r="F1377">
            <v>1</v>
          </cell>
        </row>
        <row r="1378">
          <cell r="A1378">
            <v>274</v>
          </cell>
          <cell r="B1378">
            <v>4</v>
          </cell>
          <cell r="C1378">
            <v>1</v>
          </cell>
          <cell r="D1378">
            <v>543.20000000000005</v>
          </cell>
          <cell r="E1378">
            <v>2</v>
          </cell>
          <cell r="F1378">
            <v>2</v>
          </cell>
        </row>
        <row r="1379">
          <cell r="A1379">
            <v>274</v>
          </cell>
          <cell r="B1379">
            <v>4</v>
          </cell>
          <cell r="C1379">
            <v>3</v>
          </cell>
          <cell r="D1379">
            <v>1164</v>
          </cell>
          <cell r="E1379">
            <v>4</v>
          </cell>
          <cell r="F1379">
            <v>4</v>
          </cell>
        </row>
        <row r="1380">
          <cell r="A1380">
            <v>274</v>
          </cell>
          <cell r="B1380">
            <v>4</v>
          </cell>
          <cell r="C1380">
            <v>4</v>
          </cell>
          <cell r="D1380">
            <v>271.60000000000002</v>
          </cell>
          <cell r="E1380">
            <v>1</v>
          </cell>
          <cell r="F1380">
            <v>1</v>
          </cell>
        </row>
        <row r="1381">
          <cell r="A1381">
            <v>275</v>
          </cell>
          <cell r="B1381">
            <v>1</v>
          </cell>
          <cell r="C1381">
            <v>1</v>
          </cell>
          <cell r="D1381">
            <v>390</v>
          </cell>
          <cell r="E1381">
            <v>7</v>
          </cell>
          <cell r="F1381">
            <v>7</v>
          </cell>
        </row>
        <row r="1382">
          <cell r="A1382">
            <v>275</v>
          </cell>
          <cell r="B1382">
            <v>1</v>
          </cell>
          <cell r="C1382">
            <v>3</v>
          </cell>
          <cell r="D1382">
            <v>803.4</v>
          </cell>
          <cell r="E1382">
            <v>14</v>
          </cell>
          <cell r="F1382">
            <v>14</v>
          </cell>
        </row>
        <row r="1383">
          <cell r="A1383">
            <v>275</v>
          </cell>
          <cell r="B1383">
            <v>1</v>
          </cell>
          <cell r="C1383">
            <v>4</v>
          </cell>
          <cell r="D1383">
            <v>54.6</v>
          </cell>
          <cell r="E1383">
            <v>1</v>
          </cell>
          <cell r="F1383">
            <v>1</v>
          </cell>
        </row>
        <row r="1384">
          <cell r="A1384">
            <v>275</v>
          </cell>
          <cell r="B1384">
            <v>1</v>
          </cell>
          <cell r="C1384">
            <v>6</v>
          </cell>
          <cell r="D1384">
            <v>54.6</v>
          </cell>
          <cell r="E1384">
            <v>1</v>
          </cell>
          <cell r="F1384">
            <v>1</v>
          </cell>
        </row>
        <row r="1385">
          <cell r="A1385">
            <v>275</v>
          </cell>
          <cell r="B1385">
            <v>2</v>
          </cell>
          <cell r="C1385">
            <v>1</v>
          </cell>
          <cell r="D1385">
            <v>840</v>
          </cell>
          <cell r="E1385">
            <v>8</v>
          </cell>
          <cell r="F1385">
            <v>8</v>
          </cell>
        </row>
        <row r="1386">
          <cell r="A1386">
            <v>275</v>
          </cell>
          <cell r="B1386">
            <v>2</v>
          </cell>
          <cell r="C1386">
            <v>3</v>
          </cell>
          <cell r="D1386">
            <v>645</v>
          </cell>
          <cell r="E1386">
            <v>6</v>
          </cell>
          <cell r="F1386">
            <v>6</v>
          </cell>
        </row>
        <row r="1387">
          <cell r="A1387">
            <v>275</v>
          </cell>
          <cell r="B1387">
            <v>3</v>
          </cell>
          <cell r="C1387">
            <v>1</v>
          </cell>
          <cell r="D1387">
            <v>354</v>
          </cell>
          <cell r="E1387">
            <v>2</v>
          </cell>
          <cell r="F1387">
            <v>2</v>
          </cell>
        </row>
        <row r="1388">
          <cell r="A1388">
            <v>275</v>
          </cell>
          <cell r="B1388">
            <v>3</v>
          </cell>
          <cell r="C1388">
            <v>3</v>
          </cell>
          <cell r="D1388">
            <v>684.4</v>
          </cell>
          <cell r="E1388">
            <v>4</v>
          </cell>
          <cell r="F1388">
            <v>4</v>
          </cell>
        </row>
        <row r="1389">
          <cell r="A1389">
            <v>275</v>
          </cell>
          <cell r="B1389">
            <v>4</v>
          </cell>
          <cell r="C1389">
            <v>1</v>
          </cell>
          <cell r="D1389">
            <v>543.20000000000005</v>
          </cell>
          <cell r="E1389">
            <v>2</v>
          </cell>
          <cell r="F1389">
            <v>2</v>
          </cell>
        </row>
        <row r="1390">
          <cell r="A1390">
            <v>275</v>
          </cell>
          <cell r="B1390">
            <v>4</v>
          </cell>
          <cell r="C1390">
            <v>3</v>
          </cell>
          <cell r="D1390">
            <v>814.8</v>
          </cell>
          <cell r="E1390">
            <v>3</v>
          </cell>
          <cell r="F1390">
            <v>3</v>
          </cell>
        </row>
        <row r="1391">
          <cell r="A1391">
            <v>275</v>
          </cell>
          <cell r="B1391">
            <v>4</v>
          </cell>
          <cell r="C1391">
            <v>4</v>
          </cell>
          <cell r="D1391">
            <v>543.20000000000005</v>
          </cell>
          <cell r="E1391">
            <v>2</v>
          </cell>
          <cell r="F1391">
            <v>2</v>
          </cell>
        </row>
        <row r="1392">
          <cell r="A1392">
            <v>275</v>
          </cell>
          <cell r="B1392">
            <v>5</v>
          </cell>
          <cell r="C1392">
            <v>1</v>
          </cell>
          <cell r="D1392">
            <v>1192.8</v>
          </cell>
          <cell r="E1392">
            <v>3</v>
          </cell>
          <cell r="F1392">
            <v>3</v>
          </cell>
        </row>
        <row r="1393">
          <cell r="A1393">
            <v>275</v>
          </cell>
          <cell r="B1393">
            <v>5</v>
          </cell>
          <cell r="C1393">
            <v>3</v>
          </cell>
          <cell r="D1393">
            <v>1249.5999999999999</v>
          </cell>
          <cell r="E1393">
            <v>3</v>
          </cell>
          <cell r="F1393">
            <v>3</v>
          </cell>
        </row>
        <row r="1394">
          <cell r="A1394">
            <v>275</v>
          </cell>
          <cell r="B1394">
            <v>5</v>
          </cell>
          <cell r="C1394">
            <v>6</v>
          </cell>
          <cell r="D1394">
            <v>397.6</v>
          </cell>
          <cell r="E1394">
            <v>1</v>
          </cell>
          <cell r="F1394">
            <v>1</v>
          </cell>
        </row>
        <row r="1395">
          <cell r="A1395">
            <v>275</v>
          </cell>
          <cell r="B1395">
            <v>7</v>
          </cell>
          <cell r="C1395">
            <v>3</v>
          </cell>
          <cell r="D1395">
            <v>649.6</v>
          </cell>
          <cell r="E1395">
            <v>1</v>
          </cell>
          <cell r="F1395">
            <v>1</v>
          </cell>
        </row>
        <row r="1396">
          <cell r="A1396">
            <v>276</v>
          </cell>
          <cell r="B1396">
            <v>1</v>
          </cell>
          <cell r="C1396">
            <v>1</v>
          </cell>
          <cell r="D1396">
            <v>327.60000000000002</v>
          </cell>
          <cell r="E1396">
            <v>6</v>
          </cell>
          <cell r="F1396">
            <v>6</v>
          </cell>
        </row>
        <row r="1397">
          <cell r="A1397">
            <v>276</v>
          </cell>
          <cell r="B1397">
            <v>1</v>
          </cell>
          <cell r="C1397">
            <v>3</v>
          </cell>
          <cell r="D1397">
            <v>553.79999999999995</v>
          </cell>
          <cell r="E1397">
            <v>10</v>
          </cell>
          <cell r="F1397">
            <v>10</v>
          </cell>
        </row>
        <row r="1398">
          <cell r="A1398">
            <v>276</v>
          </cell>
          <cell r="B1398">
            <v>1</v>
          </cell>
          <cell r="C1398">
            <v>5</v>
          </cell>
          <cell r="D1398">
            <v>163.80000000000001</v>
          </cell>
          <cell r="E1398">
            <v>3</v>
          </cell>
          <cell r="F1398">
            <v>3</v>
          </cell>
        </row>
        <row r="1399">
          <cell r="A1399">
            <v>276</v>
          </cell>
          <cell r="B1399">
            <v>2</v>
          </cell>
          <cell r="C1399">
            <v>1</v>
          </cell>
          <cell r="D1399">
            <v>105</v>
          </cell>
          <cell r="E1399">
            <v>1</v>
          </cell>
          <cell r="F1399">
            <v>1</v>
          </cell>
        </row>
        <row r="1400">
          <cell r="A1400">
            <v>276</v>
          </cell>
          <cell r="B1400">
            <v>2</v>
          </cell>
          <cell r="C1400">
            <v>3</v>
          </cell>
          <cell r="D1400">
            <v>135</v>
          </cell>
          <cell r="E1400">
            <v>1</v>
          </cell>
          <cell r="F1400">
            <v>1</v>
          </cell>
        </row>
        <row r="1401">
          <cell r="A1401">
            <v>276</v>
          </cell>
          <cell r="B1401">
            <v>2</v>
          </cell>
          <cell r="C1401">
            <v>5</v>
          </cell>
          <cell r="D1401">
            <v>105</v>
          </cell>
          <cell r="E1401">
            <v>1</v>
          </cell>
          <cell r="F1401">
            <v>1</v>
          </cell>
        </row>
        <row r="1402">
          <cell r="A1402">
            <v>276</v>
          </cell>
          <cell r="B1402">
            <v>3</v>
          </cell>
          <cell r="C1402">
            <v>4</v>
          </cell>
          <cell r="D1402">
            <v>165.2</v>
          </cell>
          <cell r="E1402">
            <v>1</v>
          </cell>
          <cell r="F1402">
            <v>1</v>
          </cell>
        </row>
        <row r="1403">
          <cell r="A1403">
            <v>276</v>
          </cell>
          <cell r="B1403">
            <v>4</v>
          </cell>
          <cell r="C1403">
            <v>3</v>
          </cell>
          <cell r="D1403">
            <v>853.6</v>
          </cell>
          <cell r="E1403">
            <v>3</v>
          </cell>
          <cell r="F1403">
            <v>3</v>
          </cell>
        </row>
        <row r="1404">
          <cell r="A1404">
            <v>277</v>
          </cell>
          <cell r="B1404">
            <v>1</v>
          </cell>
          <cell r="C1404">
            <v>3</v>
          </cell>
          <cell r="D1404">
            <v>171.6</v>
          </cell>
          <cell r="E1404">
            <v>3</v>
          </cell>
          <cell r="F1404">
            <v>3</v>
          </cell>
        </row>
        <row r="1405">
          <cell r="A1405">
            <v>277</v>
          </cell>
          <cell r="B1405">
            <v>1</v>
          </cell>
          <cell r="C1405">
            <v>5</v>
          </cell>
          <cell r="D1405">
            <v>109.2</v>
          </cell>
          <cell r="E1405">
            <v>2</v>
          </cell>
          <cell r="F1405">
            <v>2</v>
          </cell>
        </row>
        <row r="1406">
          <cell r="A1406">
            <v>277</v>
          </cell>
          <cell r="B1406">
            <v>2</v>
          </cell>
          <cell r="C1406">
            <v>1</v>
          </cell>
          <cell r="D1406">
            <v>105</v>
          </cell>
          <cell r="E1406">
            <v>1</v>
          </cell>
          <cell r="F1406">
            <v>1</v>
          </cell>
        </row>
        <row r="1407">
          <cell r="A1407">
            <v>277</v>
          </cell>
          <cell r="B1407">
            <v>2</v>
          </cell>
          <cell r="C1407">
            <v>3</v>
          </cell>
          <cell r="D1407">
            <v>105</v>
          </cell>
          <cell r="E1407">
            <v>1</v>
          </cell>
          <cell r="F1407">
            <v>1</v>
          </cell>
        </row>
        <row r="1408">
          <cell r="A1408">
            <v>277</v>
          </cell>
          <cell r="B1408">
            <v>3</v>
          </cell>
          <cell r="C1408">
            <v>3</v>
          </cell>
          <cell r="D1408">
            <v>165.2</v>
          </cell>
          <cell r="E1408">
            <v>1</v>
          </cell>
          <cell r="F1408">
            <v>1</v>
          </cell>
        </row>
        <row r="1409">
          <cell r="A1409">
            <v>277</v>
          </cell>
          <cell r="B1409">
            <v>4</v>
          </cell>
          <cell r="C1409">
            <v>3</v>
          </cell>
          <cell r="D1409">
            <v>543.20000000000005</v>
          </cell>
          <cell r="E1409">
            <v>2</v>
          </cell>
          <cell r="F1409">
            <v>2</v>
          </cell>
        </row>
        <row r="1410">
          <cell r="A1410">
            <v>277</v>
          </cell>
          <cell r="B1410">
            <v>5</v>
          </cell>
          <cell r="C1410">
            <v>3</v>
          </cell>
          <cell r="D1410">
            <v>397.6</v>
          </cell>
          <cell r="E1410">
            <v>1</v>
          </cell>
          <cell r="F1410">
            <v>1</v>
          </cell>
        </row>
        <row r="1411">
          <cell r="A1411">
            <v>278</v>
          </cell>
          <cell r="B1411">
            <v>1</v>
          </cell>
          <cell r="C1411">
            <v>1</v>
          </cell>
          <cell r="D1411">
            <v>335.4</v>
          </cell>
          <cell r="E1411">
            <v>6</v>
          </cell>
          <cell r="F1411">
            <v>6</v>
          </cell>
        </row>
        <row r="1412">
          <cell r="A1412">
            <v>278</v>
          </cell>
          <cell r="B1412">
            <v>1</v>
          </cell>
          <cell r="C1412">
            <v>3</v>
          </cell>
          <cell r="D1412">
            <v>499.2</v>
          </cell>
          <cell r="E1412">
            <v>9</v>
          </cell>
          <cell r="F1412">
            <v>9</v>
          </cell>
        </row>
        <row r="1413">
          <cell r="A1413">
            <v>278</v>
          </cell>
          <cell r="B1413">
            <v>1</v>
          </cell>
          <cell r="C1413">
            <v>4</v>
          </cell>
          <cell r="D1413">
            <v>109.2</v>
          </cell>
          <cell r="E1413">
            <v>2</v>
          </cell>
          <cell r="F1413">
            <v>2</v>
          </cell>
        </row>
        <row r="1414">
          <cell r="A1414">
            <v>278</v>
          </cell>
          <cell r="B1414">
            <v>1</v>
          </cell>
          <cell r="C1414">
            <v>5</v>
          </cell>
          <cell r="D1414">
            <v>109.2</v>
          </cell>
          <cell r="E1414">
            <v>2</v>
          </cell>
          <cell r="F1414">
            <v>2</v>
          </cell>
        </row>
        <row r="1415">
          <cell r="A1415">
            <v>278</v>
          </cell>
          <cell r="B1415">
            <v>2</v>
          </cell>
          <cell r="C1415">
            <v>1</v>
          </cell>
          <cell r="D1415">
            <v>105</v>
          </cell>
          <cell r="E1415">
            <v>1</v>
          </cell>
          <cell r="F1415">
            <v>1</v>
          </cell>
        </row>
        <row r="1416">
          <cell r="A1416">
            <v>278</v>
          </cell>
          <cell r="B1416">
            <v>2</v>
          </cell>
          <cell r="C1416">
            <v>2</v>
          </cell>
          <cell r="D1416">
            <v>120</v>
          </cell>
          <cell r="E1416">
            <v>1</v>
          </cell>
          <cell r="F1416">
            <v>1</v>
          </cell>
        </row>
        <row r="1417">
          <cell r="A1417">
            <v>278</v>
          </cell>
          <cell r="B1417">
            <v>2</v>
          </cell>
          <cell r="C1417">
            <v>3</v>
          </cell>
          <cell r="D1417">
            <v>225</v>
          </cell>
          <cell r="E1417">
            <v>2</v>
          </cell>
          <cell r="F1417">
            <v>2</v>
          </cell>
        </row>
        <row r="1418">
          <cell r="A1418">
            <v>278</v>
          </cell>
          <cell r="B1418">
            <v>3</v>
          </cell>
          <cell r="C1418">
            <v>1</v>
          </cell>
          <cell r="D1418">
            <v>330.4</v>
          </cell>
          <cell r="E1418">
            <v>2</v>
          </cell>
          <cell r="F1418">
            <v>2</v>
          </cell>
        </row>
        <row r="1419">
          <cell r="A1419">
            <v>278</v>
          </cell>
          <cell r="B1419">
            <v>4</v>
          </cell>
          <cell r="C1419">
            <v>1</v>
          </cell>
          <cell r="D1419">
            <v>543.20000000000005</v>
          </cell>
          <cell r="E1419">
            <v>2</v>
          </cell>
          <cell r="F1419">
            <v>2</v>
          </cell>
        </row>
        <row r="1420">
          <cell r="A1420">
            <v>278</v>
          </cell>
          <cell r="B1420">
            <v>4</v>
          </cell>
          <cell r="C1420">
            <v>5</v>
          </cell>
          <cell r="D1420">
            <v>271.60000000000002</v>
          </cell>
          <cell r="E1420">
            <v>1</v>
          </cell>
          <cell r="F1420">
            <v>1</v>
          </cell>
        </row>
        <row r="1421">
          <cell r="A1421">
            <v>279</v>
          </cell>
          <cell r="B1421">
            <v>1</v>
          </cell>
          <cell r="C1421">
            <v>1</v>
          </cell>
          <cell r="D1421">
            <v>1209</v>
          </cell>
          <cell r="E1421">
            <v>22</v>
          </cell>
          <cell r="F1421">
            <v>22</v>
          </cell>
        </row>
        <row r="1422">
          <cell r="A1422">
            <v>279</v>
          </cell>
          <cell r="B1422">
            <v>1</v>
          </cell>
          <cell r="C1422">
            <v>3</v>
          </cell>
          <cell r="D1422">
            <v>2043.6</v>
          </cell>
          <cell r="E1422">
            <v>35</v>
          </cell>
          <cell r="F1422">
            <v>35</v>
          </cell>
        </row>
        <row r="1423">
          <cell r="A1423">
            <v>279</v>
          </cell>
          <cell r="B1423">
            <v>1</v>
          </cell>
          <cell r="C1423">
            <v>4</v>
          </cell>
          <cell r="D1423">
            <v>109.2</v>
          </cell>
          <cell r="E1423">
            <v>2</v>
          </cell>
          <cell r="F1423">
            <v>2</v>
          </cell>
        </row>
        <row r="1424">
          <cell r="A1424">
            <v>279</v>
          </cell>
          <cell r="B1424">
            <v>1</v>
          </cell>
          <cell r="C1424">
            <v>5</v>
          </cell>
          <cell r="D1424">
            <v>725.4</v>
          </cell>
          <cell r="E1424">
            <v>13</v>
          </cell>
          <cell r="F1424">
            <v>13</v>
          </cell>
        </row>
        <row r="1425">
          <cell r="A1425">
            <v>279</v>
          </cell>
          <cell r="B1425">
            <v>2</v>
          </cell>
          <cell r="C1425">
            <v>1</v>
          </cell>
          <cell r="D1425">
            <v>630</v>
          </cell>
          <cell r="E1425">
            <v>6</v>
          </cell>
          <cell r="F1425">
            <v>6</v>
          </cell>
        </row>
        <row r="1426">
          <cell r="A1426">
            <v>279</v>
          </cell>
          <cell r="B1426">
            <v>2</v>
          </cell>
          <cell r="C1426">
            <v>3</v>
          </cell>
          <cell r="D1426">
            <v>1605</v>
          </cell>
          <cell r="E1426">
            <v>15</v>
          </cell>
          <cell r="F1426">
            <v>15</v>
          </cell>
        </row>
        <row r="1427">
          <cell r="A1427">
            <v>279</v>
          </cell>
          <cell r="B1427">
            <v>2</v>
          </cell>
          <cell r="C1427">
            <v>4</v>
          </cell>
          <cell r="D1427">
            <v>330</v>
          </cell>
          <cell r="E1427">
            <v>3</v>
          </cell>
          <cell r="F1427">
            <v>3</v>
          </cell>
        </row>
        <row r="1428">
          <cell r="A1428">
            <v>279</v>
          </cell>
          <cell r="B1428">
            <v>3</v>
          </cell>
          <cell r="C1428">
            <v>1</v>
          </cell>
          <cell r="D1428">
            <v>1486.8</v>
          </cell>
          <cell r="E1428">
            <v>9</v>
          </cell>
          <cell r="F1428">
            <v>9</v>
          </cell>
        </row>
        <row r="1429">
          <cell r="A1429">
            <v>279</v>
          </cell>
          <cell r="B1429">
            <v>3</v>
          </cell>
          <cell r="C1429">
            <v>3</v>
          </cell>
          <cell r="D1429">
            <v>1486.8</v>
          </cell>
          <cell r="E1429">
            <v>9</v>
          </cell>
          <cell r="F1429">
            <v>9</v>
          </cell>
        </row>
        <row r="1430">
          <cell r="A1430">
            <v>279</v>
          </cell>
          <cell r="B1430">
            <v>3</v>
          </cell>
          <cell r="C1430">
            <v>4</v>
          </cell>
          <cell r="D1430">
            <v>165.2</v>
          </cell>
          <cell r="E1430">
            <v>1</v>
          </cell>
          <cell r="F1430">
            <v>1</v>
          </cell>
        </row>
        <row r="1431">
          <cell r="A1431">
            <v>279</v>
          </cell>
          <cell r="B1431">
            <v>3</v>
          </cell>
          <cell r="C1431">
            <v>5</v>
          </cell>
          <cell r="D1431">
            <v>684.4</v>
          </cell>
          <cell r="E1431">
            <v>4</v>
          </cell>
          <cell r="F1431">
            <v>4</v>
          </cell>
        </row>
        <row r="1432">
          <cell r="A1432">
            <v>279</v>
          </cell>
          <cell r="B1432">
            <v>4</v>
          </cell>
          <cell r="C1432">
            <v>1</v>
          </cell>
          <cell r="D1432">
            <v>1629.6</v>
          </cell>
          <cell r="E1432">
            <v>6</v>
          </cell>
          <cell r="F1432">
            <v>6</v>
          </cell>
        </row>
        <row r="1433">
          <cell r="A1433">
            <v>279</v>
          </cell>
          <cell r="B1433">
            <v>4</v>
          </cell>
          <cell r="C1433">
            <v>3</v>
          </cell>
          <cell r="D1433">
            <v>1707.2</v>
          </cell>
          <cell r="E1433">
            <v>6</v>
          </cell>
          <cell r="F1433">
            <v>6</v>
          </cell>
        </row>
        <row r="1434">
          <cell r="A1434">
            <v>279</v>
          </cell>
          <cell r="B1434">
            <v>4</v>
          </cell>
          <cell r="C1434">
            <v>5</v>
          </cell>
          <cell r="D1434">
            <v>271.60000000000002</v>
          </cell>
          <cell r="E1434">
            <v>1</v>
          </cell>
          <cell r="F1434">
            <v>1</v>
          </cell>
        </row>
        <row r="1435">
          <cell r="A1435">
            <v>279</v>
          </cell>
          <cell r="B1435">
            <v>5</v>
          </cell>
          <cell r="C1435">
            <v>1</v>
          </cell>
          <cell r="D1435">
            <v>1590.4</v>
          </cell>
          <cell r="E1435">
            <v>4</v>
          </cell>
          <cell r="F1435">
            <v>4</v>
          </cell>
        </row>
        <row r="1436">
          <cell r="A1436">
            <v>279</v>
          </cell>
          <cell r="B1436">
            <v>5</v>
          </cell>
          <cell r="C1436">
            <v>3</v>
          </cell>
          <cell r="D1436">
            <v>2896.8</v>
          </cell>
          <cell r="E1436">
            <v>7</v>
          </cell>
          <cell r="F1436">
            <v>7</v>
          </cell>
        </row>
        <row r="1437">
          <cell r="A1437">
            <v>280</v>
          </cell>
          <cell r="B1437">
            <v>1</v>
          </cell>
          <cell r="C1437">
            <v>1</v>
          </cell>
          <cell r="D1437">
            <v>546</v>
          </cell>
          <cell r="E1437">
            <v>10</v>
          </cell>
          <cell r="F1437">
            <v>10</v>
          </cell>
        </row>
        <row r="1438">
          <cell r="A1438">
            <v>280</v>
          </cell>
          <cell r="B1438">
            <v>1</v>
          </cell>
          <cell r="C1438">
            <v>2</v>
          </cell>
          <cell r="D1438">
            <v>109.2</v>
          </cell>
          <cell r="E1438">
            <v>2</v>
          </cell>
          <cell r="F1438">
            <v>2</v>
          </cell>
        </row>
        <row r="1439">
          <cell r="A1439">
            <v>280</v>
          </cell>
          <cell r="B1439">
            <v>1</v>
          </cell>
          <cell r="C1439">
            <v>3</v>
          </cell>
          <cell r="D1439">
            <v>858</v>
          </cell>
          <cell r="E1439">
            <v>15</v>
          </cell>
          <cell r="F1439">
            <v>15</v>
          </cell>
        </row>
        <row r="1440">
          <cell r="A1440">
            <v>280</v>
          </cell>
          <cell r="B1440">
            <v>1</v>
          </cell>
          <cell r="C1440">
            <v>4</v>
          </cell>
          <cell r="D1440">
            <v>327.60000000000002</v>
          </cell>
          <cell r="E1440">
            <v>6</v>
          </cell>
          <cell r="F1440">
            <v>6</v>
          </cell>
        </row>
        <row r="1441">
          <cell r="A1441">
            <v>280</v>
          </cell>
          <cell r="B1441">
            <v>1</v>
          </cell>
          <cell r="C1441">
            <v>5</v>
          </cell>
          <cell r="D1441">
            <v>218.4</v>
          </cell>
          <cell r="E1441">
            <v>4</v>
          </cell>
          <cell r="F1441">
            <v>4</v>
          </cell>
        </row>
        <row r="1442">
          <cell r="A1442">
            <v>280</v>
          </cell>
          <cell r="B1442">
            <v>2</v>
          </cell>
          <cell r="C1442">
            <v>1</v>
          </cell>
          <cell r="D1442">
            <v>630</v>
          </cell>
          <cell r="E1442">
            <v>6</v>
          </cell>
          <cell r="F1442">
            <v>6</v>
          </cell>
        </row>
        <row r="1443">
          <cell r="A1443">
            <v>280</v>
          </cell>
          <cell r="B1443">
            <v>2</v>
          </cell>
          <cell r="C1443">
            <v>3</v>
          </cell>
          <cell r="D1443">
            <v>900</v>
          </cell>
          <cell r="E1443">
            <v>8</v>
          </cell>
          <cell r="F1443">
            <v>8</v>
          </cell>
        </row>
        <row r="1444">
          <cell r="A1444">
            <v>280</v>
          </cell>
          <cell r="B1444">
            <v>2</v>
          </cell>
          <cell r="C1444">
            <v>4</v>
          </cell>
          <cell r="D1444">
            <v>315</v>
          </cell>
          <cell r="E1444">
            <v>3</v>
          </cell>
          <cell r="F1444">
            <v>3</v>
          </cell>
        </row>
        <row r="1445">
          <cell r="A1445">
            <v>280</v>
          </cell>
          <cell r="B1445">
            <v>2</v>
          </cell>
          <cell r="C1445">
            <v>5</v>
          </cell>
          <cell r="D1445">
            <v>105</v>
          </cell>
          <cell r="E1445">
            <v>1</v>
          </cell>
          <cell r="F1445">
            <v>1</v>
          </cell>
        </row>
        <row r="1446">
          <cell r="A1446">
            <v>280</v>
          </cell>
          <cell r="B1446">
            <v>2</v>
          </cell>
          <cell r="C1446">
            <v>6</v>
          </cell>
          <cell r="D1446">
            <v>105</v>
          </cell>
          <cell r="E1446">
            <v>1</v>
          </cell>
          <cell r="F1446">
            <v>1</v>
          </cell>
        </row>
        <row r="1447">
          <cell r="A1447">
            <v>280</v>
          </cell>
          <cell r="B1447">
            <v>3</v>
          </cell>
          <cell r="C1447">
            <v>1</v>
          </cell>
          <cell r="D1447">
            <v>1156.4000000000001</v>
          </cell>
          <cell r="E1447">
            <v>7</v>
          </cell>
          <cell r="F1447">
            <v>7</v>
          </cell>
        </row>
        <row r="1448">
          <cell r="A1448">
            <v>280</v>
          </cell>
          <cell r="B1448">
            <v>3</v>
          </cell>
          <cell r="C1448">
            <v>3</v>
          </cell>
          <cell r="D1448">
            <v>1746.4</v>
          </cell>
          <cell r="E1448">
            <v>10</v>
          </cell>
          <cell r="F1448">
            <v>10</v>
          </cell>
        </row>
        <row r="1449">
          <cell r="A1449">
            <v>280</v>
          </cell>
          <cell r="B1449">
            <v>3</v>
          </cell>
          <cell r="C1449">
            <v>4</v>
          </cell>
          <cell r="D1449">
            <v>188.8</v>
          </cell>
          <cell r="E1449">
            <v>1</v>
          </cell>
          <cell r="F1449">
            <v>1</v>
          </cell>
        </row>
        <row r="1450">
          <cell r="A1450">
            <v>280</v>
          </cell>
          <cell r="B1450">
            <v>3</v>
          </cell>
          <cell r="C1450">
            <v>6</v>
          </cell>
          <cell r="D1450">
            <v>165.2</v>
          </cell>
          <cell r="E1450">
            <v>1</v>
          </cell>
          <cell r="F1450">
            <v>1</v>
          </cell>
        </row>
        <row r="1451">
          <cell r="A1451">
            <v>280</v>
          </cell>
          <cell r="B1451">
            <v>4</v>
          </cell>
          <cell r="C1451">
            <v>1</v>
          </cell>
          <cell r="D1451">
            <v>1396.8</v>
          </cell>
          <cell r="E1451">
            <v>5</v>
          </cell>
          <cell r="F1451">
            <v>5</v>
          </cell>
        </row>
        <row r="1452">
          <cell r="A1452">
            <v>280</v>
          </cell>
          <cell r="B1452">
            <v>4</v>
          </cell>
          <cell r="C1452">
            <v>3</v>
          </cell>
          <cell r="D1452">
            <v>1668.4</v>
          </cell>
          <cell r="E1452">
            <v>6</v>
          </cell>
          <cell r="F1452">
            <v>6</v>
          </cell>
        </row>
        <row r="1453">
          <cell r="A1453">
            <v>280</v>
          </cell>
          <cell r="B1453">
            <v>4</v>
          </cell>
          <cell r="C1453">
            <v>4</v>
          </cell>
          <cell r="D1453">
            <v>271.60000000000002</v>
          </cell>
          <cell r="E1453">
            <v>1</v>
          </cell>
          <cell r="F1453">
            <v>1</v>
          </cell>
        </row>
        <row r="1454">
          <cell r="A1454">
            <v>280</v>
          </cell>
          <cell r="B1454">
            <v>5</v>
          </cell>
          <cell r="C1454">
            <v>1</v>
          </cell>
          <cell r="D1454">
            <v>795.2</v>
          </cell>
          <cell r="E1454">
            <v>2</v>
          </cell>
          <cell r="F1454">
            <v>2</v>
          </cell>
        </row>
        <row r="1455">
          <cell r="A1455">
            <v>280</v>
          </cell>
          <cell r="B1455">
            <v>5</v>
          </cell>
          <cell r="C1455">
            <v>3</v>
          </cell>
          <cell r="D1455">
            <v>2499.1999999999998</v>
          </cell>
          <cell r="E1455">
            <v>6</v>
          </cell>
          <cell r="F1455">
            <v>6</v>
          </cell>
        </row>
        <row r="1456">
          <cell r="A1456">
            <v>280</v>
          </cell>
          <cell r="B1456">
            <v>5</v>
          </cell>
          <cell r="C1456">
            <v>4</v>
          </cell>
          <cell r="D1456">
            <v>397.6</v>
          </cell>
          <cell r="E1456">
            <v>1</v>
          </cell>
          <cell r="F1456">
            <v>1</v>
          </cell>
        </row>
        <row r="1457">
          <cell r="A1457">
            <v>280</v>
          </cell>
          <cell r="B1457">
            <v>6</v>
          </cell>
          <cell r="C1457">
            <v>6</v>
          </cell>
          <cell r="D1457">
            <v>522.20000000000005</v>
          </cell>
          <cell r="E1457">
            <v>1</v>
          </cell>
          <cell r="F1457">
            <v>1</v>
          </cell>
        </row>
        <row r="1458">
          <cell r="A1458">
            <v>280</v>
          </cell>
          <cell r="B1458">
            <v>7</v>
          </cell>
          <cell r="C1458">
            <v>3</v>
          </cell>
          <cell r="D1458">
            <v>1577.6</v>
          </cell>
          <cell r="E1458">
            <v>2</v>
          </cell>
          <cell r="F1458">
            <v>2</v>
          </cell>
        </row>
        <row r="1459">
          <cell r="A1459">
            <v>281</v>
          </cell>
          <cell r="B1459">
            <v>1</v>
          </cell>
          <cell r="C1459">
            <v>1</v>
          </cell>
          <cell r="D1459">
            <v>163.80000000000001</v>
          </cell>
          <cell r="E1459">
            <v>3</v>
          </cell>
          <cell r="F1459">
            <v>3</v>
          </cell>
        </row>
        <row r="1460">
          <cell r="A1460">
            <v>281</v>
          </cell>
          <cell r="B1460">
            <v>1</v>
          </cell>
          <cell r="C1460">
            <v>3</v>
          </cell>
          <cell r="D1460">
            <v>109.2</v>
          </cell>
          <cell r="E1460">
            <v>2</v>
          </cell>
          <cell r="F1460">
            <v>2</v>
          </cell>
        </row>
        <row r="1461">
          <cell r="A1461">
            <v>281</v>
          </cell>
          <cell r="B1461">
            <v>1</v>
          </cell>
          <cell r="C1461">
            <v>5</v>
          </cell>
          <cell r="D1461">
            <v>117</v>
          </cell>
          <cell r="E1461">
            <v>2</v>
          </cell>
          <cell r="F1461">
            <v>2</v>
          </cell>
        </row>
        <row r="1462">
          <cell r="A1462">
            <v>281</v>
          </cell>
          <cell r="B1462">
            <v>2</v>
          </cell>
          <cell r="C1462">
            <v>1</v>
          </cell>
          <cell r="D1462">
            <v>105</v>
          </cell>
          <cell r="E1462">
            <v>1</v>
          </cell>
          <cell r="F1462">
            <v>1</v>
          </cell>
        </row>
        <row r="1463">
          <cell r="A1463">
            <v>281</v>
          </cell>
          <cell r="B1463">
            <v>2</v>
          </cell>
          <cell r="C1463">
            <v>3</v>
          </cell>
          <cell r="D1463">
            <v>360</v>
          </cell>
          <cell r="E1463">
            <v>3</v>
          </cell>
          <cell r="F1463">
            <v>3</v>
          </cell>
        </row>
        <row r="1464">
          <cell r="A1464">
            <v>281</v>
          </cell>
          <cell r="B1464">
            <v>3</v>
          </cell>
          <cell r="C1464">
            <v>3</v>
          </cell>
          <cell r="D1464">
            <v>542.79999999999995</v>
          </cell>
          <cell r="E1464">
            <v>3</v>
          </cell>
          <cell r="F1464">
            <v>3</v>
          </cell>
        </row>
        <row r="1465">
          <cell r="A1465">
            <v>281</v>
          </cell>
          <cell r="B1465">
            <v>4</v>
          </cell>
          <cell r="C1465">
            <v>5</v>
          </cell>
          <cell r="D1465">
            <v>271.60000000000002</v>
          </cell>
          <cell r="E1465">
            <v>1</v>
          </cell>
          <cell r="F1465">
            <v>1</v>
          </cell>
        </row>
        <row r="1466">
          <cell r="A1466">
            <v>281</v>
          </cell>
          <cell r="B1466">
            <v>6</v>
          </cell>
          <cell r="C1466">
            <v>1</v>
          </cell>
          <cell r="D1466">
            <v>522.20000000000005</v>
          </cell>
          <cell r="E1466">
            <v>1</v>
          </cell>
          <cell r="F1466">
            <v>1</v>
          </cell>
        </row>
        <row r="1467">
          <cell r="A1467">
            <v>282</v>
          </cell>
          <cell r="B1467">
            <v>1</v>
          </cell>
          <cell r="C1467">
            <v>1</v>
          </cell>
          <cell r="D1467">
            <v>273</v>
          </cell>
          <cell r="E1467">
            <v>5</v>
          </cell>
          <cell r="F1467">
            <v>5</v>
          </cell>
        </row>
        <row r="1468">
          <cell r="A1468">
            <v>282</v>
          </cell>
          <cell r="B1468">
            <v>1</v>
          </cell>
          <cell r="C1468">
            <v>2</v>
          </cell>
          <cell r="D1468">
            <v>54.6</v>
          </cell>
          <cell r="E1468">
            <v>1</v>
          </cell>
          <cell r="F1468">
            <v>1</v>
          </cell>
        </row>
        <row r="1469">
          <cell r="A1469">
            <v>282</v>
          </cell>
          <cell r="B1469">
            <v>1</v>
          </cell>
          <cell r="C1469">
            <v>3</v>
          </cell>
          <cell r="D1469">
            <v>912.6</v>
          </cell>
          <cell r="E1469">
            <v>16</v>
          </cell>
          <cell r="F1469">
            <v>16</v>
          </cell>
        </row>
        <row r="1470">
          <cell r="A1470">
            <v>282</v>
          </cell>
          <cell r="B1470">
            <v>1</v>
          </cell>
          <cell r="C1470">
            <v>4</v>
          </cell>
          <cell r="D1470">
            <v>163.80000000000001</v>
          </cell>
          <cell r="E1470">
            <v>3</v>
          </cell>
          <cell r="F1470">
            <v>3</v>
          </cell>
        </row>
        <row r="1471">
          <cell r="A1471">
            <v>282</v>
          </cell>
          <cell r="B1471">
            <v>1</v>
          </cell>
          <cell r="C1471">
            <v>5</v>
          </cell>
          <cell r="D1471">
            <v>163.80000000000001</v>
          </cell>
          <cell r="E1471">
            <v>3</v>
          </cell>
          <cell r="F1471">
            <v>3</v>
          </cell>
        </row>
        <row r="1472">
          <cell r="A1472">
            <v>282</v>
          </cell>
          <cell r="B1472">
            <v>1</v>
          </cell>
          <cell r="C1472">
            <v>6</v>
          </cell>
          <cell r="D1472">
            <v>54.6</v>
          </cell>
          <cell r="E1472">
            <v>1</v>
          </cell>
          <cell r="F1472">
            <v>1</v>
          </cell>
        </row>
        <row r="1473">
          <cell r="A1473">
            <v>282</v>
          </cell>
          <cell r="B1473">
            <v>2</v>
          </cell>
          <cell r="C1473">
            <v>1</v>
          </cell>
          <cell r="D1473">
            <v>315</v>
          </cell>
          <cell r="E1473">
            <v>3</v>
          </cell>
          <cell r="F1473">
            <v>3</v>
          </cell>
        </row>
        <row r="1474">
          <cell r="A1474">
            <v>282</v>
          </cell>
          <cell r="B1474">
            <v>2</v>
          </cell>
          <cell r="C1474">
            <v>3</v>
          </cell>
          <cell r="D1474">
            <v>420</v>
          </cell>
          <cell r="E1474">
            <v>4</v>
          </cell>
          <cell r="F1474">
            <v>4</v>
          </cell>
        </row>
        <row r="1475">
          <cell r="A1475">
            <v>282</v>
          </cell>
          <cell r="B1475">
            <v>2</v>
          </cell>
          <cell r="C1475">
            <v>4</v>
          </cell>
          <cell r="D1475">
            <v>105</v>
          </cell>
          <cell r="E1475">
            <v>1</v>
          </cell>
          <cell r="F1475">
            <v>1</v>
          </cell>
        </row>
        <row r="1476">
          <cell r="A1476">
            <v>282</v>
          </cell>
          <cell r="B1476">
            <v>2</v>
          </cell>
          <cell r="C1476">
            <v>5</v>
          </cell>
          <cell r="D1476">
            <v>120</v>
          </cell>
          <cell r="E1476">
            <v>1</v>
          </cell>
          <cell r="F1476">
            <v>1</v>
          </cell>
        </row>
        <row r="1477">
          <cell r="A1477">
            <v>282</v>
          </cell>
          <cell r="B1477">
            <v>3</v>
          </cell>
          <cell r="C1477">
            <v>1</v>
          </cell>
          <cell r="D1477">
            <v>1014.8</v>
          </cell>
          <cell r="E1477">
            <v>6</v>
          </cell>
          <cell r="F1477">
            <v>6</v>
          </cell>
        </row>
        <row r="1478">
          <cell r="A1478">
            <v>282</v>
          </cell>
          <cell r="B1478">
            <v>3</v>
          </cell>
          <cell r="C1478">
            <v>3</v>
          </cell>
          <cell r="D1478">
            <v>849.6</v>
          </cell>
          <cell r="E1478">
            <v>5</v>
          </cell>
          <cell r="F1478">
            <v>5</v>
          </cell>
        </row>
        <row r="1479">
          <cell r="A1479">
            <v>282</v>
          </cell>
          <cell r="B1479">
            <v>3</v>
          </cell>
          <cell r="C1479">
            <v>4</v>
          </cell>
          <cell r="D1479">
            <v>236</v>
          </cell>
          <cell r="E1479">
            <v>1</v>
          </cell>
          <cell r="F1479">
            <v>1</v>
          </cell>
        </row>
        <row r="1480">
          <cell r="A1480">
            <v>282</v>
          </cell>
          <cell r="B1480">
            <v>3</v>
          </cell>
          <cell r="C1480">
            <v>5</v>
          </cell>
          <cell r="D1480">
            <v>165.2</v>
          </cell>
          <cell r="E1480">
            <v>1</v>
          </cell>
          <cell r="F1480">
            <v>1</v>
          </cell>
        </row>
        <row r="1481">
          <cell r="A1481">
            <v>282</v>
          </cell>
          <cell r="B1481">
            <v>4</v>
          </cell>
          <cell r="C1481">
            <v>1</v>
          </cell>
          <cell r="D1481">
            <v>814.8</v>
          </cell>
          <cell r="E1481">
            <v>3</v>
          </cell>
          <cell r="F1481">
            <v>3</v>
          </cell>
        </row>
        <row r="1482">
          <cell r="A1482">
            <v>282</v>
          </cell>
          <cell r="B1482">
            <v>4</v>
          </cell>
          <cell r="C1482">
            <v>3</v>
          </cell>
          <cell r="D1482">
            <v>271.60000000000002</v>
          </cell>
          <cell r="E1482">
            <v>1</v>
          </cell>
          <cell r="F1482">
            <v>1</v>
          </cell>
        </row>
        <row r="1483">
          <cell r="A1483">
            <v>282</v>
          </cell>
          <cell r="B1483">
            <v>5</v>
          </cell>
          <cell r="C1483">
            <v>1</v>
          </cell>
          <cell r="D1483">
            <v>795.2</v>
          </cell>
          <cell r="E1483">
            <v>2</v>
          </cell>
          <cell r="F1483">
            <v>2</v>
          </cell>
        </row>
        <row r="1484">
          <cell r="A1484">
            <v>282</v>
          </cell>
          <cell r="B1484">
            <v>7</v>
          </cell>
          <cell r="C1484">
            <v>3</v>
          </cell>
          <cell r="D1484">
            <v>649.6</v>
          </cell>
          <cell r="E1484">
            <v>1</v>
          </cell>
          <cell r="F1484">
            <v>1</v>
          </cell>
        </row>
        <row r="1485">
          <cell r="A1485">
            <v>351</v>
          </cell>
          <cell r="B1485">
            <v>1</v>
          </cell>
          <cell r="C1485">
            <v>1</v>
          </cell>
          <cell r="D1485">
            <v>163.80000000000001</v>
          </cell>
          <cell r="E1485">
            <v>3</v>
          </cell>
          <cell r="F1485">
            <v>3</v>
          </cell>
        </row>
        <row r="1486">
          <cell r="A1486">
            <v>351</v>
          </cell>
          <cell r="B1486">
            <v>1</v>
          </cell>
          <cell r="C1486">
            <v>3</v>
          </cell>
          <cell r="D1486">
            <v>741</v>
          </cell>
          <cell r="E1486">
            <v>13</v>
          </cell>
          <cell r="F1486">
            <v>13</v>
          </cell>
        </row>
        <row r="1487">
          <cell r="A1487">
            <v>351</v>
          </cell>
          <cell r="B1487">
            <v>2</v>
          </cell>
          <cell r="C1487">
            <v>1</v>
          </cell>
          <cell r="D1487">
            <v>210</v>
          </cell>
          <cell r="E1487">
            <v>2</v>
          </cell>
          <cell r="F1487">
            <v>2</v>
          </cell>
        </row>
        <row r="1488">
          <cell r="A1488">
            <v>351</v>
          </cell>
          <cell r="B1488">
            <v>2</v>
          </cell>
          <cell r="C1488">
            <v>3</v>
          </cell>
          <cell r="D1488">
            <v>240</v>
          </cell>
          <cell r="E1488">
            <v>2</v>
          </cell>
          <cell r="F1488">
            <v>2</v>
          </cell>
        </row>
        <row r="1489">
          <cell r="A1489">
            <v>351</v>
          </cell>
          <cell r="B1489">
            <v>2</v>
          </cell>
          <cell r="C1489">
            <v>6</v>
          </cell>
          <cell r="D1489">
            <v>105</v>
          </cell>
          <cell r="E1489">
            <v>1</v>
          </cell>
          <cell r="F1489">
            <v>1</v>
          </cell>
        </row>
        <row r="1490">
          <cell r="A1490">
            <v>351</v>
          </cell>
          <cell r="B1490">
            <v>3</v>
          </cell>
          <cell r="C1490">
            <v>1</v>
          </cell>
          <cell r="D1490">
            <v>873.2</v>
          </cell>
          <cell r="E1490">
            <v>5</v>
          </cell>
          <cell r="F1490">
            <v>5</v>
          </cell>
        </row>
        <row r="1491">
          <cell r="A1491">
            <v>351</v>
          </cell>
          <cell r="B1491">
            <v>3</v>
          </cell>
          <cell r="C1491">
            <v>2</v>
          </cell>
          <cell r="D1491">
            <v>165.2</v>
          </cell>
          <cell r="E1491">
            <v>1</v>
          </cell>
          <cell r="F1491">
            <v>1</v>
          </cell>
        </row>
        <row r="1492">
          <cell r="A1492">
            <v>351</v>
          </cell>
          <cell r="B1492">
            <v>3</v>
          </cell>
          <cell r="C1492">
            <v>5</v>
          </cell>
          <cell r="D1492">
            <v>212.4</v>
          </cell>
          <cell r="E1492">
            <v>1</v>
          </cell>
          <cell r="F1492">
            <v>1</v>
          </cell>
        </row>
        <row r="1493">
          <cell r="A1493">
            <v>351</v>
          </cell>
          <cell r="B1493">
            <v>3</v>
          </cell>
          <cell r="C1493">
            <v>6</v>
          </cell>
          <cell r="D1493">
            <v>165.2</v>
          </cell>
          <cell r="E1493">
            <v>1</v>
          </cell>
          <cell r="F1493">
            <v>1</v>
          </cell>
        </row>
        <row r="1494">
          <cell r="A1494">
            <v>351</v>
          </cell>
          <cell r="B1494">
            <v>4</v>
          </cell>
          <cell r="C1494">
            <v>1</v>
          </cell>
          <cell r="D1494">
            <v>271.60000000000002</v>
          </cell>
          <cell r="E1494">
            <v>1</v>
          </cell>
          <cell r="F1494">
            <v>1</v>
          </cell>
        </row>
        <row r="1495">
          <cell r="A1495">
            <v>351</v>
          </cell>
          <cell r="B1495">
            <v>4</v>
          </cell>
          <cell r="C1495">
            <v>3</v>
          </cell>
          <cell r="D1495">
            <v>1396.8</v>
          </cell>
          <cell r="E1495">
            <v>5</v>
          </cell>
          <cell r="F1495">
            <v>5</v>
          </cell>
        </row>
        <row r="1496">
          <cell r="A1496">
            <v>351</v>
          </cell>
          <cell r="B1496">
            <v>5</v>
          </cell>
          <cell r="C1496">
            <v>6</v>
          </cell>
          <cell r="D1496">
            <v>397.6</v>
          </cell>
          <cell r="E1496">
            <v>1</v>
          </cell>
          <cell r="F1496">
            <v>1</v>
          </cell>
        </row>
        <row r="1497">
          <cell r="A1497">
            <v>351</v>
          </cell>
          <cell r="B1497">
            <v>6</v>
          </cell>
          <cell r="C1497">
            <v>3</v>
          </cell>
          <cell r="D1497">
            <v>522.20000000000005</v>
          </cell>
          <cell r="E1497">
            <v>1</v>
          </cell>
          <cell r="F1497">
            <v>1</v>
          </cell>
        </row>
        <row r="1498">
          <cell r="A1498">
            <v>352</v>
          </cell>
          <cell r="B1498">
            <v>1</v>
          </cell>
          <cell r="C1498">
            <v>1</v>
          </cell>
          <cell r="D1498">
            <v>163.80000000000001</v>
          </cell>
          <cell r="E1498">
            <v>3</v>
          </cell>
          <cell r="F1498">
            <v>3</v>
          </cell>
        </row>
        <row r="1499">
          <cell r="A1499">
            <v>352</v>
          </cell>
          <cell r="B1499">
            <v>1</v>
          </cell>
          <cell r="C1499">
            <v>3</v>
          </cell>
          <cell r="D1499">
            <v>163.80000000000001</v>
          </cell>
          <cell r="E1499">
            <v>3</v>
          </cell>
          <cell r="F1499">
            <v>3</v>
          </cell>
        </row>
        <row r="1500">
          <cell r="A1500">
            <v>352</v>
          </cell>
          <cell r="B1500">
            <v>1</v>
          </cell>
          <cell r="C1500">
            <v>5</v>
          </cell>
          <cell r="D1500">
            <v>1084.2</v>
          </cell>
          <cell r="E1500">
            <v>19</v>
          </cell>
          <cell r="F1500">
            <v>19</v>
          </cell>
        </row>
        <row r="1501">
          <cell r="A1501">
            <v>352</v>
          </cell>
          <cell r="B1501">
            <v>2</v>
          </cell>
          <cell r="C1501">
            <v>1</v>
          </cell>
          <cell r="D1501">
            <v>105</v>
          </cell>
          <cell r="E1501">
            <v>1</v>
          </cell>
          <cell r="F1501">
            <v>1</v>
          </cell>
        </row>
        <row r="1502">
          <cell r="A1502">
            <v>352</v>
          </cell>
          <cell r="B1502">
            <v>2</v>
          </cell>
          <cell r="C1502">
            <v>3</v>
          </cell>
          <cell r="D1502">
            <v>225</v>
          </cell>
          <cell r="E1502">
            <v>2</v>
          </cell>
          <cell r="F1502">
            <v>2</v>
          </cell>
        </row>
        <row r="1503">
          <cell r="A1503">
            <v>352</v>
          </cell>
          <cell r="B1503">
            <v>2</v>
          </cell>
          <cell r="C1503">
            <v>5</v>
          </cell>
          <cell r="D1503">
            <v>345</v>
          </cell>
          <cell r="E1503">
            <v>3</v>
          </cell>
          <cell r="F1503">
            <v>3</v>
          </cell>
        </row>
        <row r="1504">
          <cell r="A1504">
            <v>352</v>
          </cell>
          <cell r="B1504">
            <v>3</v>
          </cell>
          <cell r="C1504">
            <v>1</v>
          </cell>
          <cell r="D1504">
            <v>188.8</v>
          </cell>
          <cell r="E1504">
            <v>1</v>
          </cell>
          <cell r="F1504">
            <v>1</v>
          </cell>
        </row>
        <row r="1505">
          <cell r="A1505">
            <v>352</v>
          </cell>
          <cell r="B1505">
            <v>3</v>
          </cell>
          <cell r="C1505">
            <v>3</v>
          </cell>
          <cell r="D1505">
            <v>165.2</v>
          </cell>
          <cell r="E1505">
            <v>1</v>
          </cell>
          <cell r="F1505">
            <v>1</v>
          </cell>
        </row>
        <row r="1506">
          <cell r="A1506">
            <v>352</v>
          </cell>
          <cell r="B1506">
            <v>4</v>
          </cell>
          <cell r="C1506">
            <v>1</v>
          </cell>
          <cell r="D1506">
            <v>582</v>
          </cell>
          <cell r="E1506">
            <v>2</v>
          </cell>
          <cell r="F1506">
            <v>2</v>
          </cell>
        </row>
        <row r="1507">
          <cell r="A1507">
            <v>352</v>
          </cell>
          <cell r="B1507">
            <v>4</v>
          </cell>
          <cell r="C1507">
            <v>6</v>
          </cell>
          <cell r="D1507">
            <v>271.60000000000002</v>
          </cell>
          <cell r="E1507">
            <v>1</v>
          </cell>
          <cell r="F1507">
            <v>1</v>
          </cell>
        </row>
        <row r="1508">
          <cell r="A1508">
            <v>353</v>
          </cell>
          <cell r="B1508">
            <v>1</v>
          </cell>
          <cell r="C1508">
            <v>1</v>
          </cell>
          <cell r="D1508">
            <v>54.6</v>
          </cell>
          <cell r="E1508">
            <v>1</v>
          </cell>
          <cell r="F1508">
            <v>1</v>
          </cell>
        </row>
        <row r="1509">
          <cell r="A1509">
            <v>353</v>
          </cell>
          <cell r="B1509">
            <v>1</v>
          </cell>
          <cell r="C1509">
            <v>2</v>
          </cell>
          <cell r="D1509">
            <v>54.6</v>
          </cell>
          <cell r="E1509">
            <v>1</v>
          </cell>
          <cell r="F1509">
            <v>1</v>
          </cell>
        </row>
        <row r="1510">
          <cell r="A1510">
            <v>353</v>
          </cell>
          <cell r="B1510">
            <v>1</v>
          </cell>
          <cell r="C1510">
            <v>3</v>
          </cell>
          <cell r="D1510">
            <v>226.2</v>
          </cell>
          <cell r="E1510">
            <v>4</v>
          </cell>
          <cell r="F1510">
            <v>4</v>
          </cell>
        </row>
        <row r="1511">
          <cell r="A1511">
            <v>353</v>
          </cell>
          <cell r="B1511">
            <v>2</v>
          </cell>
          <cell r="C1511">
            <v>1</v>
          </cell>
          <cell r="D1511">
            <v>315</v>
          </cell>
          <cell r="E1511">
            <v>3</v>
          </cell>
          <cell r="F1511">
            <v>3</v>
          </cell>
        </row>
        <row r="1512">
          <cell r="A1512">
            <v>353</v>
          </cell>
          <cell r="B1512">
            <v>2</v>
          </cell>
          <cell r="C1512">
            <v>3</v>
          </cell>
          <cell r="D1512">
            <v>255</v>
          </cell>
          <cell r="E1512">
            <v>2</v>
          </cell>
          <cell r="F1512">
            <v>2</v>
          </cell>
        </row>
        <row r="1513">
          <cell r="A1513">
            <v>353</v>
          </cell>
          <cell r="B1513">
            <v>3</v>
          </cell>
          <cell r="C1513">
            <v>1</v>
          </cell>
          <cell r="D1513">
            <v>188.8</v>
          </cell>
          <cell r="E1513">
            <v>1</v>
          </cell>
          <cell r="F1513">
            <v>1</v>
          </cell>
        </row>
        <row r="1514">
          <cell r="A1514">
            <v>353</v>
          </cell>
          <cell r="B1514">
            <v>3</v>
          </cell>
          <cell r="C1514">
            <v>3</v>
          </cell>
          <cell r="D1514">
            <v>165.2</v>
          </cell>
          <cell r="E1514">
            <v>1</v>
          </cell>
          <cell r="F1514">
            <v>1</v>
          </cell>
        </row>
        <row r="1515">
          <cell r="A1515">
            <v>353</v>
          </cell>
          <cell r="B1515">
            <v>5</v>
          </cell>
          <cell r="C1515">
            <v>1</v>
          </cell>
          <cell r="D1515">
            <v>795.2</v>
          </cell>
          <cell r="E1515">
            <v>2</v>
          </cell>
          <cell r="F1515">
            <v>2</v>
          </cell>
        </row>
        <row r="1516">
          <cell r="A1516">
            <v>353</v>
          </cell>
          <cell r="B1516">
            <v>5</v>
          </cell>
          <cell r="C1516">
            <v>4</v>
          </cell>
          <cell r="D1516">
            <v>397.6</v>
          </cell>
          <cell r="E1516">
            <v>1</v>
          </cell>
          <cell r="F1516">
            <v>1</v>
          </cell>
        </row>
        <row r="1517">
          <cell r="A1517">
            <v>354</v>
          </cell>
          <cell r="B1517">
            <v>1</v>
          </cell>
          <cell r="C1517">
            <v>1</v>
          </cell>
          <cell r="D1517">
            <v>109.2</v>
          </cell>
          <cell r="E1517">
            <v>2</v>
          </cell>
          <cell r="F1517">
            <v>2</v>
          </cell>
        </row>
        <row r="1518">
          <cell r="A1518">
            <v>354</v>
          </cell>
          <cell r="B1518">
            <v>1</v>
          </cell>
          <cell r="C1518">
            <v>3</v>
          </cell>
          <cell r="D1518">
            <v>273</v>
          </cell>
          <cell r="E1518">
            <v>5</v>
          </cell>
          <cell r="F1518">
            <v>5</v>
          </cell>
        </row>
        <row r="1519">
          <cell r="A1519">
            <v>354</v>
          </cell>
          <cell r="B1519">
            <v>1</v>
          </cell>
          <cell r="C1519">
            <v>5</v>
          </cell>
          <cell r="D1519">
            <v>54.6</v>
          </cell>
          <cell r="E1519">
            <v>1</v>
          </cell>
          <cell r="F1519">
            <v>1</v>
          </cell>
        </row>
        <row r="1520">
          <cell r="A1520">
            <v>354</v>
          </cell>
          <cell r="B1520">
            <v>2</v>
          </cell>
          <cell r="C1520">
            <v>3</v>
          </cell>
          <cell r="D1520">
            <v>210</v>
          </cell>
          <cell r="E1520">
            <v>2</v>
          </cell>
          <cell r="F1520">
            <v>2</v>
          </cell>
        </row>
        <row r="1521">
          <cell r="A1521">
            <v>354</v>
          </cell>
          <cell r="B1521">
            <v>3</v>
          </cell>
          <cell r="C1521">
            <v>1</v>
          </cell>
          <cell r="D1521">
            <v>330.4</v>
          </cell>
          <cell r="E1521">
            <v>2</v>
          </cell>
          <cell r="F1521">
            <v>2</v>
          </cell>
        </row>
        <row r="1522">
          <cell r="A1522">
            <v>401</v>
          </cell>
          <cell r="B1522">
            <v>1</v>
          </cell>
          <cell r="C1522">
            <v>1</v>
          </cell>
          <cell r="D1522">
            <v>296.39999999999998</v>
          </cell>
          <cell r="E1522">
            <v>5</v>
          </cell>
          <cell r="F1522">
            <v>5</v>
          </cell>
        </row>
        <row r="1523">
          <cell r="A1523">
            <v>401</v>
          </cell>
          <cell r="B1523">
            <v>1</v>
          </cell>
          <cell r="C1523">
            <v>3</v>
          </cell>
          <cell r="D1523">
            <v>436.8</v>
          </cell>
          <cell r="E1523">
            <v>8</v>
          </cell>
          <cell r="F1523">
            <v>8</v>
          </cell>
        </row>
        <row r="1524">
          <cell r="A1524">
            <v>401</v>
          </cell>
          <cell r="B1524">
            <v>1</v>
          </cell>
          <cell r="C1524">
            <v>6</v>
          </cell>
          <cell r="D1524">
            <v>54.6</v>
          </cell>
          <cell r="E1524">
            <v>1</v>
          </cell>
          <cell r="F1524">
            <v>1</v>
          </cell>
        </row>
        <row r="1525">
          <cell r="A1525">
            <v>401</v>
          </cell>
          <cell r="B1525">
            <v>2</v>
          </cell>
          <cell r="C1525">
            <v>1</v>
          </cell>
          <cell r="D1525">
            <v>525</v>
          </cell>
          <cell r="E1525">
            <v>5</v>
          </cell>
          <cell r="F1525">
            <v>5</v>
          </cell>
        </row>
        <row r="1526">
          <cell r="A1526">
            <v>401</v>
          </cell>
          <cell r="B1526">
            <v>2</v>
          </cell>
          <cell r="C1526">
            <v>3</v>
          </cell>
          <cell r="D1526">
            <v>225</v>
          </cell>
          <cell r="E1526">
            <v>2</v>
          </cell>
          <cell r="F1526">
            <v>2</v>
          </cell>
        </row>
        <row r="1527">
          <cell r="A1527">
            <v>401</v>
          </cell>
          <cell r="B1527">
            <v>3</v>
          </cell>
          <cell r="C1527">
            <v>1</v>
          </cell>
          <cell r="D1527">
            <v>660.8</v>
          </cell>
          <cell r="E1527">
            <v>4</v>
          </cell>
          <cell r="F1527">
            <v>4</v>
          </cell>
        </row>
        <row r="1528">
          <cell r="A1528">
            <v>401</v>
          </cell>
          <cell r="B1528">
            <v>3</v>
          </cell>
          <cell r="C1528">
            <v>4</v>
          </cell>
          <cell r="D1528">
            <v>165.2</v>
          </cell>
          <cell r="E1528">
            <v>1</v>
          </cell>
          <cell r="F1528">
            <v>1</v>
          </cell>
        </row>
        <row r="1529">
          <cell r="A1529">
            <v>401</v>
          </cell>
          <cell r="B1529">
            <v>3</v>
          </cell>
          <cell r="C1529">
            <v>6</v>
          </cell>
          <cell r="D1529">
            <v>165.2</v>
          </cell>
          <cell r="E1529">
            <v>1</v>
          </cell>
          <cell r="F1529">
            <v>1</v>
          </cell>
        </row>
        <row r="1530">
          <cell r="A1530">
            <v>402</v>
          </cell>
          <cell r="B1530">
            <v>1</v>
          </cell>
          <cell r="C1530">
            <v>1</v>
          </cell>
          <cell r="D1530">
            <v>670.8</v>
          </cell>
          <cell r="E1530">
            <v>12</v>
          </cell>
          <cell r="F1530">
            <v>12</v>
          </cell>
        </row>
        <row r="1531">
          <cell r="A1531">
            <v>402</v>
          </cell>
          <cell r="B1531">
            <v>1</v>
          </cell>
          <cell r="C1531">
            <v>2</v>
          </cell>
          <cell r="D1531">
            <v>54.6</v>
          </cell>
          <cell r="E1531">
            <v>1</v>
          </cell>
          <cell r="F1531">
            <v>1</v>
          </cell>
        </row>
        <row r="1532">
          <cell r="A1532">
            <v>402</v>
          </cell>
          <cell r="B1532">
            <v>1</v>
          </cell>
          <cell r="C1532">
            <v>3</v>
          </cell>
          <cell r="D1532">
            <v>959.4</v>
          </cell>
          <cell r="E1532">
            <v>17</v>
          </cell>
          <cell r="F1532">
            <v>17</v>
          </cell>
        </row>
        <row r="1533">
          <cell r="A1533">
            <v>402</v>
          </cell>
          <cell r="B1533">
            <v>1</v>
          </cell>
          <cell r="C1533">
            <v>4</v>
          </cell>
          <cell r="D1533">
            <v>109.2</v>
          </cell>
          <cell r="E1533">
            <v>2</v>
          </cell>
          <cell r="F1533">
            <v>2</v>
          </cell>
        </row>
        <row r="1534">
          <cell r="A1534">
            <v>402</v>
          </cell>
          <cell r="B1534">
            <v>1</v>
          </cell>
          <cell r="C1534">
            <v>5</v>
          </cell>
          <cell r="D1534">
            <v>109.2</v>
          </cell>
          <cell r="E1534">
            <v>2</v>
          </cell>
          <cell r="F1534">
            <v>2</v>
          </cell>
        </row>
        <row r="1535">
          <cell r="A1535">
            <v>402</v>
          </cell>
          <cell r="B1535">
            <v>2</v>
          </cell>
          <cell r="C1535">
            <v>1</v>
          </cell>
          <cell r="D1535">
            <v>540</v>
          </cell>
          <cell r="E1535">
            <v>5</v>
          </cell>
          <cell r="F1535">
            <v>5</v>
          </cell>
        </row>
        <row r="1536">
          <cell r="A1536">
            <v>402</v>
          </cell>
          <cell r="B1536">
            <v>2</v>
          </cell>
          <cell r="C1536">
            <v>3</v>
          </cell>
          <cell r="D1536">
            <v>525</v>
          </cell>
          <cell r="E1536">
            <v>5</v>
          </cell>
          <cell r="F1536">
            <v>5</v>
          </cell>
        </row>
        <row r="1537">
          <cell r="A1537">
            <v>402</v>
          </cell>
          <cell r="B1537">
            <v>2</v>
          </cell>
          <cell r="C1537">
            <v>5</v>
          </cell>
          <cell r="D1537">
            <v>105</v>
          </cell>
          <cell r="E1537">
            <v>1</v>
          </cell>
          <cell r="F1537">
            <v>1</v>
          </cell>
        </row>
        <row r="1538">
          <cell r="A1538">
            <v>402</v>
          </cell>
          <cell r="B1538">
            <v>2</v>
          </cell>
          <cell r="C1538">
            <v>6</v>
          </cell>
          <cell r="D1538">
            <v>105</v>
          </cell>
          <cell r="E1538">
            <v>1</v>
          </cell>
          <cell r="F1538">
            <v>1</v>
          </cell>
        </row>
        <row r="1539">
          <cell r="A1539">
            <v>402</v>
          </cell>
          <cell r="B1539">
            <v>3</v>
          </cell>
          <cell r="C1539">
            <v>1</v>
          </cell>
          <cell r="D1539">
            <v>826</v>
          </cell>
          <cell r="E1539">
            <v>5</v>
          </cell>
          <cell r="F1539">
            <v>5</v>
          </cell>
        </row>
        <row r="1540">
          <cell r="A1540">
            <v>402</v>
          </cell>
          <cell r="B1540">
            <v>3</v>
          </cell>
          <cell r="C1540">
            <v>3</v>
          </cell>
          <cell r="D1540">
            <v>330.4</v>
          </cell>
          <cell r="E1540">
            <v>2</v>
          </cell>
          <cell r="F1540">
            <v>2</v>
          </cell>
        </row>
        <row r="1541">
          <cell r="A1541">
            <v>402</v>
          </cell>
          <cell r="B1541">
            <v>4</v>
          </cell>
          <cell r="C1541">
            <v>1</v>
          </cell>
          <cell r="D1541">
            <v>543.20000000000005</v>
          </cell>
          <cell r="E1541">
            <v>2</v>
          </cell>
          <cell r="F1541">
            <v>2</v>
          </cell>
        </row>
        <row r="1542">
          <cell r="A1542">
            <v>402</v>
          </cell>
          <cell r="B1542">
            <v>4</v>
          </cell>
          <cell r="C1542">
            <v>3</v>
          </cell>
          <cell r="D1542">
            <v>543.20000000000005</v>
          </cell>
          <cell r="E1542">
            <v>2</v>
          </cell>
          <cell r="F1542">
            <v>2</v>
          </cell>
        </row>
        <row r="1543">
          <cell r="A1543">
            <v>402</v>
          </cell>
          <cell r="B1543">
            <v>4</v>
          </cell>
          <cell r="C1543">
            <v>5</v>
          </cell>
          <cell r="D1543">
            <v>310.39999999999998</v>
          </cell>
          <cell r="E1543">
            <v>1</v>
          </cell>
          <cell r="F1543">
            <v>1</v>
          </cell>
        </row>
        <row r="1544">
          <cell r="A1544">
            <v>402</v>
          </cell>
          <cell r="B1544">
            <v>5</v>
          </cell>
          <cell r="C1544">
            <v>3</v>
          </cell>
          <cell r="D1544">
            <v>454.4</v>
          </cell>
          <cell r="E1544">
            <v>1</v>
          </cell>
          <cell r="F1544">
            <v>1</v>
          </cell>
        </row>
        <row r="1545">
          <cell r="A1545">
            <v>402</v>
          </cell>
          <cell r="B1545">
            <v>6</v>
          </cell>
          <cell r="C1545">
            <v>1</v>
          </cell>
          <cell r="D1545">
            <v>522.20000000000005</v>
          </cell>
          <cell r="E1545">
            <v>1</v>
          </cell>
          <cell r="F1545">
            <v>1</v>
          </cell>
        </row>
        <row r="1546">
          <cell r="A1546">
            <v>402</v>
          </cell>
          <cell r="B1546">
            <v>6</v>
          </cell>
          <cell r="C1546">
            <v>3</v>
          </cell>
          <cell r="D1546">
            <v>522.20000000000005</v>
          </cell>
          <cell r="E1546">
            <v>1</v>
          </cell>
          <cell r="F1546">
            <v>1</v>
          </cell>
        </row>
        <row r="1547">
          <cell r="A1547">
            <v>431</v>
          </cell>
          <cell r="B1547">
            <v>1</v>
          </cell>
          <cell r="C1547">
            <v>1</v>
          </cell>
          <cell r="D1547">
            <v>928.2</v>
          </cell>
          <cell r="E1547">
            <v>17</v>
          </cell>
          <cell r="F1547">
            <v>17</v>
          </cell>
        </row>
        <row r="1548">
          <cell r="A1548">
            <v>431</v>
          </cell>
          <cell r="B1548">
            <v>1</v>
          </cell>
          <cell r="C1548">
            <v>3</v>
          </cell>
          <cell r="D1548">
            <v>1240.2</v>
          </cell>
          <cell r="E1548">
            <v>22</v>
          </cell>
          <cell r="F1548">
            <v>22</v>
          </cell>
        </row>
        <row r="1549">
          <cell r="A1549">
            <v>431</v>
          </cell>
          <cell r="B1549">
            <v>1</v>
          </cell>
          <cell r="C1549">
            <v>5</v>
          </cell>
          <cell r="D1549">
            <v>62.4</v>
          </cell>
          <cell r="E1549">
            <v>1</v>
          </cell>
          <cell r="F1549">
            <v>1</v>
          </cell>
        </row>
        <row r="1550">
          <cell r="A1550">
            <v>431</v>
          </cell>
          <cell r="B1550">
            <v>2</v>
          </cell>
          <cell r="C1550">
            <v>1</v>
          </cell>
          <cell r="D1550">
            <v>420</v>
          </cell>
          <cell r="E1550">
            <v>4</v>
          </cell>
          <cell r="F1550">
            <v>4</v>
          </cell>
        </row>
        <row r="1551">
          <cell r="A1551">
            <v>431</v>
          </cell>
          <cell r="B1551">
            <v>2</v>
          </cell>
          <cell r="C1551">
            <v>3</v>
          </cell>
          <cell r="D1551">
            <v>1305</v>
          </cell>
          <cell r="E1551">
            <v>11</v>
          </cell>
          <cell r="F1551">
            <v>11</v>
          </cell>
        </row>
        <row r="1552">
          <cell r="A1552">
            <v>431</v>
          </cell>
          <cell r="B1552">
            <v>3</v>
          </cell>
          <cell r="C1552">
            <v>1</v>
          </cell>
          <cell r="D1552">
            <v>991.2</v>
          </cell>
          <cell r="E1552">
            <v>6</v>
          </cell>
          <cell r="F1552">
            <v>6</v>
          </cell>
        </row>
        <row r="1553">
          <cell r="A1553">
            <v>431</v>
          </cell>
          <cell r="B1553">
            <v>3</v>
          </cell>
          <cell r="C1553">
            <v>3</v>
          </cell>
          <cell r="D1553">
            <v>849.6</v>
          </cell>
          <cell r="E1553">
            <v>5</v>
          </cell>
          <cell r="F1553">
            <v>5</v>
          </cell>
        </row>
        <row r="1554">
          <cell r="A1554">
            <v>431</v>
          </cell>
          <cell r="B1554">
            <v>3</v>
          </cell>
          <cell r="C1554">
            <v>5</v>
          </cell>
          <cell r="D1554">
            <v>165.2</v>
          </cell>
          <cell r="E1554">
            <v>1</v>
          </cell>
          <cell r="F1554">
            <v>1</v>
          </cell>
        </row>
        <row r="1555">
          <cell r="A1555">
            <v>431</v>
          </cell>
          <cell r="B1555">
            <v>4</v>
          </cell>
          <cell r="C1555">
            <v>1</v>
          </cell>
          <cell r="D1555">
            <v>814.8</v>
          </cell>
          <cell r="E1555">
            <v>3</v>
          </cell>
          <cell r="F1555">
            <v>3</v>
          </cell>
        </row>
        <row r="1556">
          <cell r="A1556">
            <v>431</v>
          </cell>
          <cell r="B1556">
            <v>4</v>
          </cell>
          <cell r="C1556">
            <v>3</v>
          </cell>
          <cell r="D1556">
            <v>814.8</v>
          </cell>
          <cell r="E1556">
            <v>3</v>
          </cell>
          <cell r="F1556">
            <v>3</v>
          </cell>
        </row>
        <row r="1557">
          <cell r="A1557">
            <v>431</v>
          </cell>
          <cell r="B1557">
            <v>4</v>
          </cell>
          <cell r="C1557">
            <v>6</v>
          </cell>
          <cell r="D1557">
            <v>310.39999999999998</v>
          </cell>
          <cell r="E1557">
            <v>1</v>
          </cell>
          <cell r="F1557">
            <v>1</v>
          </cell>
        </row>
        <row r="1558">
          <cell r="A1558">
            <v>431</v>
          </cell>
          <cell r="B1558">
            <v>5</v>
          </cell>
          <cell r="C1558">
            <v>1</v>
          </cell>
          <cell r="D1558">
            <v>795.2</v>
          </cell>
          <cell r="E1558">
            <v>2</v>
          </cell>
          <cell r="F1558">
            <v>2</v>
          </cell>
        </row>
        <row r="1559">
          <cell r="A1559">
            <v>431</v>
          </cell>
          <cell r="B1559">
            <v>6</v>
          </cell>
          <cell r="C1559">
            <v>1</v>
          </cell>
          <cell r="D1559">
            <v>522.20000000000005</v>
          </cell>
          <cell r="E1559">
            <v>1</v>
          </cell>
          <cell r="F1559">
            <v>1</v>
          </cell>
        </row>
        <row r="1560">
          <cell r="A1560">
            <v>431</v>
          </cell>
          <cell r="B1560">
            <v>6</v>
          </cell>
          <cell r="C1560">
            <v>3</v>
          </cell>
          <cell r="D1560">
            <v>1119</v>
          </cell>
          <cell r="E1560">
            <v>2</v>
          </cell>
          <cell r="F1560">
            <v>2</v>
          </cell>
        </row>
        <row r="1561">
          <cell r="A1561">
            <v>432</v>
          </cell>
          <cell r="B1561">
            <v>1</v>
          </cell>
          <cell r="C1561">
            <v>1</v>
          </cell>
          <cell r="D1561">
            <v>444.6</v>
          </cell>
          <cell r="E1561">
            <v>8</v>
          </cell>
          <cell r="F1561">
            <v>8</v>
          </cell>
        </row>
        <row r="1562">
          <cell r="A1562">
            <v>432</v>
          </cell>
          <cell r="B1562">
            <v>1</v>
          </cell>
          <cell r="C1562">
            <v>3</v>
          </cell>
          <cell r="D1562">
            <v>280.8</v>
          </cell>
          <cell r="E1562">
            <v>5</v>
          </cell>
          <cell r="F1562">
            <v>5</v>
          </cell>
        </row>
        <row r="1563">
          <cell r="A1563">
            <v>432</v>
          </cell>
          <cell r="B1563">
            <v>1</v>
          </cell>
          <cell r="C1563">
            <v>4</v>
          </cell>
          <cell r="D1563">
            <v>109.2</v>
          </cell>
          <cell r="E1563">
            <v>2</v>
          </cell>
          <cell r="F1563">
            <v>2</v>
          </cell>
        </row>
        <row r="1564">
          <cell r="A1564">
            <v>432</v>
          </cell>
          <cell r="B1564">
            <v>1</v>
          </cell>
          <cell r="C1564">
            <v>5</v>
          </cell>
          <cell r="D1564">
            <v>54.6</v>
          </cell>
          <cell r="E1564">
            <v>1</v>
          </cell>
          <cell r="F1564">
            <v>1</v>
          </cell>
        </row>
        <row r="1565">
          <cell r="A1565">
            <v>432</v>
          </cell>
          <cell r="B1565">
            <v>2</v>
          </cell>
          <cell r="C1565">
            <v>3</v>
          </cell>
          <cell r="D1565">
            <v>330</v>
          </cell>
          <cell r="E1565">
            <v>3</v>
          </cell>
          <cell r="F1565">
            <v>3</v>
          </cell>
        </row>
        <row r="1566">
          <cell r="A1566">
            <v>432</v>
          </cell>
          <cell r="B1566">
            <v>2</v>
          </cell>
          <cell r="C1566">
            <v>4</v>
          </cell>
          <cell r="D1566">
            <v>105</v>
          </cell>
          <cell r="E1566">
            <v>1</v>
          </cell>
          <cell r="F1566">
            <v>1</v>
          </cell>
        </row>
        <row r="1567">
          <cell r="A1567">
            <v>432</v>
          </cell>
          <cell r="B1567">
            <v>3</v>
          </cell>
          <cell r="C1567">
            <v>1</v>
          </cell>
          <cell r="D1567">
            <v>354</v>
          </cell>
          <cell r="E1567">
            <v>2</v>
          </cell>
          <cell r="F1567">
            <v>2</v>
          </cell>
        </row>
        <row r="1568">
          <cell r="A1568">
            <v>432</v>
          </cell>
          <cell r="B1568">
            <v>3</v>
          </cell>
          <cell r="C1568">
            <v>3</v>
          </cell>
          <cell r="D1568">
            <v>165.2</v>
          </cell>
          <cell r="E1568">
            <v>1</v>
          </cell>
          <cell r="F1568">
            <v>1</v>
          </cell>
        </row>
        <row r="1569">
          <cell r="A1569">
            <v>432</v>
          </cell>
          <cell r="B1569">
            <v>5</v>
          </cell>
          <cell r="C1569">
            <v>1</v>
          </cell>
          <cell r="D1569">
            <v>397.6</v>
          </cell>
          <cell r="E1569">
            <v>1</v>
          </cell>
          <cell r="F1569">
            <v>1</v>
          </cell>
        </row>
        <row r="1570">
          <cell r="A1570">
            <v>433</v>
          </cell>
          <cell r="B1570">
            <v>1</v>
          </cell>
          <cell r="C1570">
            <v>1</v>
          </cell>
          <cell r="D1570">
            <v>608.4</v>
          </cell>
          <cell r="E1570">
            <v>11</v>
          </cell>
          <cell r="F1570">
            <v>11</v>
          </cell>
        </row>
        <row r="1571">
          <cell r="A1571">
            <v>433</v>
          </cell>
          <cell r="B1571">
            <v>1</v>
          </cell>
          <cell r="C1571">
            <v>2</v>
          </cell>
          <cell r="D1571">
            <v>54.6</v>
          </cell>
          <cell r="E1571">
            <v>1</v>
          </cell>
          <cell r="F1571">
            <v>1</v>
          </cell>
        </row>
        <row r="1572">
          <cell r="A1572">
            <v>433</v>
          </cell>
          <cell r="B1572">
            <v>1</v>
          </cell>
          <cell r="C1572">
            <v>3</v>
          </cell>
          <cell r="D1572">
            <v>226.2</v>
          </cell>
          <cell r="E1572">
            <v>4</v>
          </cell>
          <cell r="F1572">
            <v>4</v>
          </cell>
        </row>
        <row r="1573">
          <cell r="A1573">
            <v>433</v>
          </cell>
          <cell r="B1573">
            <v>1</v>
          </cell>
          <cell r="C1573">
            <v>5</v>
          </cell>
          <cell r="D1573">
            <v>109.2</v>
          </cell>
          <cell r="E1573">
            <v>2</v>
          </cell>
          <cell r="F1573">
            <v>2</v>
          </cell>
        </row>
        <row r="1574">
          <cell r="A1574">
            <v>433</v>
          </cell>
          <cell r="B1574">
            <v>1</v>
          </cell>
          <cell r="C1574">
            <v>6</v>
          </cell>
          <cell r="D1574">
            <v>54.6</v>
          </cell>
          <cell r="E1574">
            <v>1</v>
          </cell>
          <cell r="F1574">
            <v>1</v>
          </cell>
        </row>
        <row r="1575">
          <cell r="A1575">
            <v>433</v>
          </cell>
          <cell r="B1575">
            <v>2</v>
          </cell>
          <cell r="C1575">
            <v>1</v>
          </cell>
          <cell r="D1575">
            <v>315</v>
          </cell>
          <cell r="E1575">
            <v>3</v>
          </cell>
          <cell r="F1575">
            <v>3</v>
          </cell>
        </row>
        <row r="1576">
          <cell r="A1576">
            <v>433</v>
          </cell>
          <cell r="B1576">
            <v>2</v>
          </cell>
          <cell r="C1576">
            <v>3</v>
          </cell>
          <cell r="D1576">
            <v>570</v>
          </cell>
          <cell r="E1576">
            <v>5</v>
          </cell>
          <cell r="F1576">
            <v>5</v>
          </cell>
        </row>
        <row r="1577">
          <cell r="A1577">
            <v>433</v>
          </cell>
          <cell r="B1577">
            <v>2</v>
          </cell>
          <cell r="C1577">
            <v>5</v>
          </cell>
          <cell r="D1577">
            <v>210</v>
          </cell>
          <cell r="E1577">
            <v>2</v>
          </cell>
          <cell r="F1577">
            <v>2</v>
          </cell>
        </row>
        <row r="1578">
          <cell r="A1578">
            <v>433</v>
          </cell>
          <cell r="B1578">
            <v>3</v>
          </cell>
          <cell r="C1578">
            <v>3</v>
          </cell>
          <cell r="D1578">
            <v>826</v>
          </cell>
          <cell r="E1578">
            <v>5</v>
          </cell>
          <cell r="F1578">
            <v>5</v>
          </cell>
        </row>
        <row r="1579">
          <cell r="A1579">
            <v>433</v>
          </cell>
          <cell r="B1579">
            <v>3</v>
          </cell>
          <cell r="C1579">
            <v>5</v>
          </cell>
          <cell r="D1579">
            <v>165.2</v>
          </cell>
          <cell r="E1579">
            <v>1</v>
          </cell>
          <cell r="F1579">
            <v>1</v>
          </cell>
        </row>
        <row r="1580">
          <cell r="A1580">
            <v>433</v>
          </cell>
          <cell r="B1580">
            <v>4</v>
          </cell>
          <cell r="C1580">
            <v>1</v>
          </cell>
          <cell r="D1580">
            <v>271.60000000000002</v>
          </cell>
          <cell r="E1580">
            <v>1</v>
          </cell>
          <cell r="F1580">
            <v>1</v>
          </cell>
        </row>
        <row r="1581">
          <cell r="A1581">
            <v>433</v>
          </cell>
          <cell r="B1581">
            <v>4</v>
          </cell>
          <cell r="C1581">
            <v>3</v>
          </cell>
          <cell r="D1581">
            <v>1125.2</v>
          </cell>
          <cell r="E1581">
            <v>4</v>
          </cell>
          <cell r="F1581">
            <v>4</v>
          </cell>
        </row>
        <row r="1582">
          <cell r="A1582">
            <v>433</v>
          </cell>
          <cell r="B1582">
            <v>5</v>
          </cell>
          <cell r="C1582">
            <v>1</v>
          </cell>
          <cell r="D1582">
            <v>397.6</v>
          </cell>
          <cell r="E1582">
            <v>1</v>
          </cell>
          <cell r="F1582">
            <v>1</v>
          </cell>
        </row>
        <row r="1583">
          <cell r="A1583">
            <v>433</v>
          </cell>
          <cell r="B1583">
            <v>5</v>
          </cell>
          <cell r="C1583">
            <v>3</v>
          </cell>
          <cell r="D1583">
            <v>1192.8</v>
          </cell>
          <cell r="E1583">
            <v>3</v>
          </cell>
          <cell r="F1583">
            <v>3</v>
          </cell>
        </row>
        <row r="1584">
          <cell r="A1584">
            <v>433</v>
          </cell>
          <cell r="B1584">
            <v>6</v>
          </cell>
          <cell r="C1584">
            <v>1</v>
          </cell>
          <cell r="D1584">
            <v>522.20000000000005</v>
          </cell>
          <cell r="E1584">
            <v>1</v>
          </cell>
          <cell r="F1584">
            <v>1</v>
          </cell>
        </row>
        <row r="1585">
          <cell r="A1585">
            <v>433</v>
          </cell>
          <cell r="B1585">
            <v>7</v>
          </cell>
          <cell r="C1585">
            <v>3</v>
          </cell>
          <cell r="D1585">
            <v>649.6</v>
          </cell>
          <cell r="E1585">
            <v>1</v>
          </cell>
          <cell r="F1585">
            <v>1</v>
          </cell>
        </row>
        <row r="1586">
          <cell r="A1586">
            <v>434</v>
          </cell>
          <cell r="B1586">
            <v>1</v>
          </cell>
          <cell r="C1586">
            <v>1</v>
          </cell>
          <cell r="D1586">
            <v>491.4</v>
          </cell>
          <cell r="E1586">
            <v>9</v>
          </cell>
          <cell r="F1586">
            <v>9</v>
          </cell>
        </row>
        <row r="1587">
          <cell r="A1587">
            <v>434</v>
          </cell>
          <cell r="B1587">
            <v>1</v>
          </cell>
          <cell r="C1587">
            <v>2</v>
          </cell>
          <cell r="D1587">
            <v>109.2</v>
          </cell>
          <cell r="E1587">
            <v>2</v>
          </cell>
          <cell r="F1587">
            <v>2</v>
          </cell>
        </row>
        <row r="1588">
          <cell r="A1588">
            <v>434</v>
          </cell>
          <cell r="B1588">
            <v>1</v>
          </cell>
          <cell r="C1588">
            <v>3</v>
          </cell>
          <cell r="D1588">
            <v>1201.2</v>
          </cell>
          <cell r="E1588">
            <v>22</v>
          </cell>
          <cell r="F1588">
            <v>22</v>
          </cell>
        </row>
        <row r="1589">
          <cell r="A1589">
            <v>434</v>
          </cell>
          <cell r="B1589">
            <v>1</v>
          </cell>
          <cell r="C1589">
            <v>4</v>
          </cell>
          <cell r="D1589">
            <v>54.6</v>
          </cell>
          <cell r="E1589">
            <v>1</v>
          </cell>
          <cell r="F1589">
            <v>1</v>
          </cell>
        </row>
        <row r="1590">
          <cell r="A1590">
            <v>434</v>
          </cell>
          <cell r="B1590">
            <v>1</v>
          </cell>
          <cell r="C1590">
            <v>5</v>
          </cell>
          <cell r="D1590">
            <v>54.6</v>
          </cell>
          <cell r="E1590">
            <v>1</v>
          </cell>
          <cell r="F1590">
            <v>1</v>
          </cell>
        </row>
        <row r="1591">
          <cell r="A1591">
            <v>434</v>
          </cell>
          <cell r="B1591">
            <v>1</v>
          </cell>
          <cell r="C1591">
            <v>6</v>
          </cell>
          <cell r="D1591">
            <v>109.2</v>
          </cell>
          <cell r="E1591">
            <v>2</v>
          </cell>
          <cell r="F1591">
            <v>2</v>
          </cell>
        </row>
        <row r="1592">
          <cell r="A1592">
            <v>434</v>
          </cell>
          <cell r="B1592">
            <v>2</v>
          </cell>
          <cell r="C1592">
            <v>1</v>
          </cell>
          <cell r="D1592">
            <v>420</v>
          </cell>
          <cell r="E1592">
            <v>4</v>
          </cell>
          <cell r="F1592">
            <v>4</v>
          </cell>
        </row>
        <row r="1593">
          <cell r="A1593">
            <v>434</v>
          </cell>
          <cell r="B1593">
            <v>2</v>
          </cell>
          <cell r="C1593">
            <v>2</v>
          </cell>
          <cell r="D1593">
            <v>210</v>
          </cell>
          <cell r="E1593">
            <v>2</v>
          </cell>
          <cell r="F1593">
            <v>2</v>
          </cell>
        </row>
        <row r="1594">
          <cell r="A1594">
            <v>434</v>
          </cell>
          <cell r="B1594">
            <v>2</v>
          </cell>
          <cell r="C1594">
            <v>3</v>
          </cell>
          <cell r="D1594">
            <v>990</v>
          </cell>
          <cell r="E1594">
            <v>9</v>
          </cell>
          <cell r="F1594">
            <v>9</v>
          </cell>
        </row>
        <row r="1595">
          <cell r="A1595">
            <v>434</v>
          </cell>
          <cell r="B1595">
            <v>3</v>
          </cell>
          <cell r="C1595">
            <v>1</v>
          </cell>
          <cell r="D1595">
            <v>495.6</v>
          </cell>
          <cell r="E1595">
            <v>3</v>
          </cell>
          <cell r="F1595">
            <v>3</v>
          </cell>
        </row>
        <row r="1596">
          <cell r="A1596">
            <v>434</v>
          </cell>
          <cell r="B1596">
            <v>3</v>
          </cell>
          <cell r="C1596">
            <v>3</v>
          </cell>
          <cell r="D1596">
            <v>826</v>
          </cell>
          <cell r="E1596">
            <v>5</v>
          </cell>
          <cell r="F1596">
            <v>5</v>
          </cell>
        </row>
        <row r="1597">
          <cell r="A1597">
            <v>434</v>
          </cell>
          <cell r="B1597">
            <v>4</v>
          </cell>
          <cell r="C1597">
            <v>3</v>
          </cell>
          <cell r="D1597">
            <v>814.8</v>
          </cell>
          <cell r="E1597">
            <v>3</v>
          </cell>
          <cell r="F1597">
            <v>3</v>
          </cell>
        </row>
        <row r="1598">
          <cell r="A1598">
            <v>434</v>
          </cell>
          <cell r="B1598">
            <v>5</v>
          </cell>
          <cell r="C1598">
            <v>3</v>
          </cell>
          <cell r="D1598">
            <v>1590.4</v>
          </cell>
          <cell r="E1598">
            <v>4</v>
          </cell>
          <cell r="F1598">
            <v>4</v>
          </cell>
        </row>
        <row r="1599">
          <cell r="A1599">
            <v>434</v>
          </cell>
          <cell r="B1599">
            <v>7</v>
          </cell>
          <cell r="C1599">
            <v>3</v>
          </cell>
          <cell r="D1599">
            <v>649.6</v>
          </cell>
          <cell r="E1599">
            <v>1</v>
          </cell>
          <cell r="F1599">
            <v>1</v>
          </cell>
        </row>
        <row r="1600">
          <cell r="A1600">
            <v>481</v>
          </cell>
          <cell r="B1600">
            <v>1</v>
          </cell>
          <cell r="C1600">
            <v>1</v>
          </cell>
          <cell r="D1600">
            <v>1216.8</v>
          </cell>
          <cell r="E1600">
            <v>22</v>
          </cell>
          <cell r="F1600">
            <v>22</v>
          </cell>
        </row>
        <row r="1601">
          <cell r="A1601">
            <v>481</v>
          </cell>
          <cell r="B1601">
            <v>1</v>
          </cell>
          <cell r="C1601">
            <v>2</v>
          </cell>
          <cell r="D1601">
            <v>62.4</v>
          </cell>
          <cell r="E1601">
            <v>1</v>
          </cell>
          <cell r="F1601">
            <v>1</v>
          </cell>
        </row>
        <row r="1602">
          <cell r="A1602">
            <v>481</v>
          </cell>
          <cell r="B1602">
            <v>1</v>
          </cell>
          <cell r="C1602">
            <v>3</v>
          </cell>
          <cell r="D1602">
            <v>2340</v>
          </cell>
          <cell r="E1602">
            <v>41</v>
          </cell>
          <cell r="F1602">
            <v>41</v>
          </cell>
        </row>
        <row r="1603">
          <cell r="A1603">
            <v>481</v>
          </cell>
          <cell r="B1603">
            <v>1</v>
          </cell>
          <cell r="C1603">
            <v>4</v>
          </cell>
          <cell r="D1603">
            <v>62.4</v>
          </cell>
          <cell r="E1603">
            <v>1</v>
          </cell>
          <cell r="F1603">
            <v>1</v>
          </cell>
        </row>
        <row r="1604">
          <cell r="A1604">
            <v>481</v>
          </cell>
          <cell r="B1604">
            <v>1</v>
          </cell>
          <cell r="C1604">
            <v>5</v>
          </cell>
          <cell r="D1604">
            <v>109.2</v>
          </cell>
          <cell r="E1604">
            <v>2</v>
          </cell>
          <cell r="F1604">
            <v>2</v>
          </cell>
        </row>
        <row r="1605">
          <cell r="A1605">
            <v>481</v>
          </cell>
          <cell r="B1605">
            <v>2</v>
          </cell>
          <cell r="C1605">
            <v>1</v>
          </cell>
          <cell r="D1605">
            <v>525</v>
          </cell>
          <cell r="E1605">
            <v>5</v>
          </cell>
          <cell r="F1605">
            <v>5</v>
          </cell>
        </row>
        <row r="1606">
          <cell r="A1606">
            <v>481</v>
          </cell>
          <cell r="B1606">
            <v>2</v>
          </cell>
          <cell r="C1606">
            <v>2</v>
          </cell>
          <cell r="D1606">
            <v>105</v>
          </cell>
          <cell r="E1606">
            <v>1</v>
          </cell>
          <cell r="F1606">
            <v>1</v>
          </cell>
        </row>
        <row r="1607">
          <cell r="A1607">
            <v>481</v>
          </cell>
          <cell r="B1607">
            <v>2</v>
          </cell>
          <cell r="C1607">
            <v>3</v>
          </cell>
          <cell r="D1607">
            <v>1350</v>
          </cell>
          <cell r="E1607">
            <v>12</v>
          </cell>
          <cell r="F1607">
            <v>12</v>
          </cell>
        </row>
        <row r="1608">
          <cell r="A1608">
            <v>481</v>
          </cell>
          <cell r="B1608">
            <v>2</v>
          </cell>
          <cell r="C1608">
            <v>4</v>
          </cell>
          <cell r="D1608">
            <v>315</v>
          </cell>
          <cell r="E1608">
            <v>3</v>
          </cell>
          <cell r="F1608">
            <v>3</v>
          </cell>
        </row>
        <row r="1609">
          <cell r="A1609">
            <v>481</v>
          </cell>
          <cell r="B1609">
            <v>2</v>
          </cell>
          <cell r="C1609">
            <v>5</v>
          </cell>
          <cell r="D1609">
            <v>225</v>
          </cell>
          <cell r="E1609">
            <v>2</v>
          </cell>
          <cell r="F1609">
            <v>2</v>
          </cell>
        </row>
        <row r="1610">
          <cell r="A1610">
            <v>481</v>
          </cell>
          <cell r="B1610">
            <v>3</v>
          </cell>
          <cell r="C1610">
            <v>1</v>
          </cell>
          <cell r="D1610">
            <v>330.4</v>
          </cell>
          <cell r="E1610">
            <v>2</v>
          </cell>
          <cell r="F1610">
            <v>2</v>
          </cell>
        </row>
        <row r="1611">
          <cell r="A1611">
            <v>481</v>
          </cell>
          <cell r="B1611">
            <v>3</v>
          </cell>
          <cell r="C1611">
            <v>2</v>
          </cell>
          <cell r="D1611">
            <v>165.2</v>
          </cell>
          <cell r="E1611">
            <v>1</v>
          </cell>
          <cell r="F1611">
            <v>1</v>
          </cell>
        </row>
        <row r="1612">
          <cell r="A1612">
            <v>481</v>
          </cell>
          <cell r="B1612">
            <v>3</v>
          </cell>
          <cell r="C1612">
            <v>3</v>
          </cell>
          <cell r="D1612">
            <v>1132.8</v>
          </cell>
          <cell r="E1612">
            <v>6</v>
          </cell>
          <cell r="F1612">
            <v>6</v>
          </cell>
        </row>
        <row r="1613">
          <cell r="A1613">
            <v>481</v>
          </cell>
          <cell r="B1613">
            <v>3</v>
          </cell>
          <cell r="C1613">
            <v>4</v>
          </cell>
          <cell r="D1613">
            <v>495.6</v>
          </cell>
          <cell r="E1613">
            <v>3</v>
          </cell>
          <cell r="F1613">
            <v>3</v>
          </cell>
        </row>
        <row r="1614">
          <cell r="A1614">
            <v>481</v>
          </cell>
          <cell r="B1614">
            <v>4</v>
          </cell>
          <cell r="C1614">
            <v>1</v>
          </cell>
          <cell r="D1614">
            <v>1086.4000000000001</v>
          </cell>
          <cell r="E1614">
            <v>4</v>
          </cell>
          <cell r="F1614">
            <v>4</v>
          </cell>
        </row>
        <row r="1615">
          <cell r="A1615">
            <v>481</v>
          </cell>
          <cell r="B1615">
            <v>4</v>
          </cell>
          <cell r="C1615">
            <v>3</v>
          </cell>
          <cell r="D1615">
            <v>2017.6</v>
          </cell>
          <cell r="E1615">
            <v>7</v>
          </cell>
          <cell r="F1615">
            <v>7</v>
          </cell>
        </row>
        <row r="1616">
          <cell r="A1616">
            <v>481</v>
          </cell>
          <cell r="B1616">
            <v>5</v>
          </cell>
          <cell r="C1616">
            <v>1</v>
          </cell>
          <cell r="D1616">
            <v>1590.4</v>
          </cell>
          <cell r="E1616">
            <v>4</v>
          </cell>
          <cell r="F1616">
            <v>4</v>
          </cell>
        </row>
        <row r="1617">
          <cell r="A1617">
            <v>481</v>
          </cell>
          <cell r="B1617">
            <v>5</v>
          </cell>
          <cell r="C1617">
            <v>3</v>
          </cell>
          <cell r="D1617">
            <v>397.6</v>
          </cell>
          <cell r="E1617">
            <v>1</v>
          </cell>
          <cell r="F1617">
            <v>1</v>
          </cell>
        </row>
        <row r="1618">
          <cell r="A1618">
            <v>481</v>
          </cell>
          <cell r="B1618">
            <v>5</v>
          </cell>
          <cell r="C1618">
            <v>5</v>
          </cell>
          <cell r="D1618">
            <v>397.6</v>
          </cell>
          <cell r="E1618">
            <v>1</v>
          </cell>
          <cell r="F1618">
            <v>1</v>
          </cell>
        </row>
        <row r="1619">
          <cell r="A1619">
            <v>481</v>
          </cell>
          <cell r="B1619">
            <v>7</v>
          </cell>
          <cell r="C1619">
            <v>1</v>
          </cell>
          <cell r="D1619">
            <v>649.6</v>
          </cell>
          <cell r="E1619">
            <v>1</v>
          </cell>
          <cell r="F1619">
            <v>1</v>
          </cell>
        </row>
        <row r="1620">
          <cell r="A1620">
            <v>482</v>
          </cell>
          <cell r="B1620">
            <v>1</v>
          </cell>
          <cell r="C1620">
            <v>1</v>
          </cell>
          <cell r="D1620">
            <v>881.4</v>
          </cell>
          <cell r="E1620">
            <v>16</v>
          </cell>
          <cell r="F1620">
            <v>16</v>
          </cell>
        </row>
        <row r="1621">
          <cell r="A1621">
            <v>482</v>
          </cell>
          <cell r="B1621">
            <v>1</v>
          </cell>
          <cell r="C1621">
            <v>3</v>
          </cell>
          <cell r="D1621">
            <v>1567.8</v>
          </cell>
          <cell r="E1621">
            <v>28</v>
          </cell>
          <cell r="F1621">
            <v>28</v>
          </cell>
        </row>
        <row r="1622">
          <cell r="A1622">
            <v>482</v>
          </cell>
          <cell r="B1622">
            <v>1</v>
          </cell>
          <cell r="C1622">
            <v>4</v>
          </cell>
          <cell r="D1622">
            <v>163.80000000000001</v>
          </cell>
          <cell r="E1622">
            <v>3</v>
          </cell>
          <cell r="F1622">
            <v>3</v>
          </cell>
        </row>
        <row r="1623">
          <cell r="A1623">
            <v>482</v>
          </cell>
          <cell r="B1623">
            <v>1</v>
          </cell>
          <cell r="C1623">
            <v>5</v>
          </cell>
          <cell r="D1623">
            <v>1700.4</v>
          </cell>
          <cell r="E1623">
            <v>29</v>
          </cell>
          <cell r="F1623">
            <v>29</v>
          </cell>
        </row>
        <row r="1624">
          <cell r="A1624">
            <v>482</v>
          </cell>
          <cell r="B1624">
            <v>2</v>
          </cell>
          <cell r="C1624">
            <v>1</v>
          </cell>
          <cell r="D1624">
            <v>525</v>
          </cell>
          <cell r="E1624">
            <v>5</v>
          </cell>
          <cell r="F1624">
            <v>5</v>
          </cell>
        </row>
        <row r="1625">
          <cell r="A1625">
            <v>482</v>
          </cell>
          <cell r="B1625">
            <v>2</v>
          </cell>
          <cell r="C1625">
            <v>3</v>
          </cell>
          <cell r="D1625">
            <v>735</v>
          </cell>
          <cell r="E1625">
            <v>7</v>
          </cell>
          <cell r="F1625">
            <v>7</v>
          </cell>
        </row>
        <row r="1626">
          <cell r="A1626">
            <v>482</v>
          </cell>
          <cell r="B1626">
            <v>2</v>
          </cell>
          <cell r="C1626">
            <v>5</v>
          </cell>
          <cell r="D1626">
            <v>975</v>
          </cell>
          <cell r="E1626">
            <v>9</v>
          </cell>
          <cell r="F1626">
            <v>9</v>
          </cell>
        </row>
        <row r="1627">
          <cell r="A1627">
            <v>482</v>
          </cell>
          <cell r="B1627">
            <v>3</v>
          </cell>
          <cell r="C1627">
            <v>1</v>
          </cell>
          <cell r="D1627">
            <v>1156.4000000000001</v>
          </cell>
          <cell r="E1627">
            <v>7</v>
          </cell>
          <cell r="F1627">
            <v>7</v>
          </cell>
        </row>
        <row r="1628">
          <cell r="A1628">
            <v>482</v>
          </cell>
          <cell r="B1628">
            <v>3</v>
          </cell>
          <cell r="C1628">
            <v>2</v>
          </cell>
          <cell r="D1628">
            <v>165.2</v>
          </cell>
          <cell r="E1628">
            <v>1</v>
          </cell>
          <cell r="F1628">
            <v>1</v>
          </cell>
        </row>
        <row r="1629">
          <cell r="A1629">
            <v>482</v>
          </cell>
          <cell r="B1629">
            <v>3</v>
          </cell>
          <cell r="C1629">
            <v>3</v>
          </cell>
          <cell r="D1629">
            <v>991.2</v>
          </cell>
          <cell r="E1629">
            <v>6</v>
          </cell>
          <cell r="F1629">
            <v>6</v>
          </cell>
        </row>
        <row r="1630">
          <cell r="A1630">
            <v>482</v>
          </cell>
          <cell r="B1630">
            <v>3</v>
          </cell>
          <cell r="C1630">
            <v>5</v>
          </cell>
          <cell r="D1630">
            <v>1722.8</v>
          </cell>
          <cell r="E1630">
            <v>10</v>
          </cell>
          <cell r="F1630">
            <v>10</v>
          </cell>
        </row>
        <row r="1631">
          <cell r="A1631">
            <v>482</v>
          </cell>
          <cell r="B1631">
            <v>4</v>
          </cell>
          <cell r="C1631">
            <v>1</v>
          </cell>
          <cell r="D1631">
            <v>814.8</v>
          </cell>
          <cell r="E1631">
            <v>3</v>
          </cell>
          <cell r="F1631">
            <v>3</v>
          </cell>
        </row>
        <row r="1632">
          <cell r="A1632">
            <v>482</v>
          </cell>
          <cell r="B1632">
            <v>4</v>
          </cell>
          <cell r="C1632">
            <v>3</v>
          </cell>
          <cell r="D1632">
            <v>814.8</v>
          </cell>
          <cell r="E1632">
            <v>3</v>
          </cell>
          <cell r="F1632">
            <v>3</v>
          </cell>
        </row>
        <row r="1633">
          <cell r="A1633">
            <v>482</v>
          </cell>
          <cell r="B1633">
            <v>4</v>
          </cell>
          <cell r="C1633">
            <v>4</v>
          </cell>
          <cell r="D1633">
            <v>271.60000000000002</v>
          </cell>
          <cell r="E1633">
            <v>1</v>
          </cell>
          <cell r="F1633">
            <v>1</v>
          </cell>
        </row>
        <row r="1634">
          <cell r="A1634">
            <v>482</v>
          </cell>
          <cell r="B1634">
            <v>4</v>
          </cell>
          <cell r="C1634">
            <v>5</v>
          </cell>
          <cell r="D1634">
            <v>271.60000000000002</v>
          </cell>
          <cell r="E1634">
            <v>1</v>
          </cell>
          <cell r="F1634">
            <v>1</v>
          </cell>
        </row>
        <row r="1635">
          <cell r="A1635">
            <v>482</v>
          </cell>
          <cell r="B1635">
            <v>5</v>
          </cell>
          <cell r="C1635">
            <v>1</v>
          </cell>
          <cell r="D1635">
            <v>1192.8</v>
          </cell>
          <cell r="E1635">
            <v>3</v>
          </cell>
          <cell r="F1635">
            <v>3</v>
          </cell>
        </row>
        <row r="1636">
          <cell r="A1636">
            <v>482</v>
          </cell>
          <cell r="B1636">
            <v>5</v>
          </cell>
          <cell r="C1636">
            <v>3</v>
          </cell>
          <cell r="D1636">
            <v>397.6</v>
          </cell>
          <cell r="E1636">
            <v>1</v>
          </cell>
          <cell r="F1636">
            <v>1</v>
          </cell>
        </row>
        <row r="1637">
          <cell r="A1637">
            <v>482</v>
          </cell>
          <cell r="B1637">
            <v>5</v>
          </cell>
          <cell r="C1637">
            <v>5</v>
          </cell>
          <cell r="D1637">
            <v>397.6</v>
          </cell>
          <cell r="E1637">
            <v>1</v>
          </cell>
          <cell r="F1637">
            <v>1</v>
          </cell>
        </row>
        <row r="1638">
          <cell r="A1638">
            <v>482</v>
          </cell>
          <cell r="B1638">
            <v>5</v>
          </cell>
          <cell r="C1638">
            <v>6</v>
          </cell>
          <cell r="D1638">
            <v>511.2</v>
          </cell>
          <cell r="E1638">
            <v>1</v>
          </cell>
          <cell r="F1638">
            <v>1</v>
          </cell>
        </row>
        <row r="1639">
          <cell r="A1639">
            <v>482</v>
          </cell>
          <cell r="B1639">
            <v>6</v>
          </cell>
          <cell r="C1639">
            <v>1</v>
          </cell>
          <cell r="D1639">
            <v>522.20000000000005</v>
          </cell>
          <cell r="E1639">
            <v>1</v>
          </cell>
          <cell r="F1639">
            <v>1</v>
          </cell>
        </row>
        <row r="1640">
          <cell r="A1640">
            <v>482</v>
          </cell>
          <cell r="B1640">
            <v>7</v>
          </cell>
          <cell r="C1640">
            <v>1</v>
          </cell>
          <cell r="D1640">
            <v>649.6</v>
          </cell>
          <cell r="E1640">
            <v>1</v>
          </cell>
          <cell r="F1640">
            <v>1</v>
          </cell>
        </row>
        <row r="1641">
          <cell r="A1641">
            <v>482</v>
          </cell>
          <cell r="B1641">
            <v>7</v>
          </cell>
          <cell r="C1641">
            <v>3</v>
          </cell>
          <cell r="D1641">
            <v>1299.2</v>
          </cell>
          <cell r="E1641">
            <v>2</v>
          </cell>
          <cell r="F1641">
            <v>2</v>
          </cell>
        </row>
        <row r="1642">
          <cell r="A1642">
            <v>483</v>
          </cell>
          <cell r="B1642">
            <v>1</v>
          </cell>
          <cell r="C1642">
            <v>1</v>
          </cell>
          <cell r="D1642">
            <v>436.8</v>
          </cell>
          <cell r="E1642">
            <v>8</v>
          </cell>
          <cell r="F1642">
            <v>8</v>
          </cell>
        </row>
        <row r="1643">
          <cell r="A1643">
            <v>483</v>
          </cell>
          <cell r="B1643">
            <v>1</v>
          </cell>
          <cell r="C1643">
            <v>3</v>
          </cell>
          <cell r="D1643">
            <v>499.2</v>
          </cell>
          <cell r="E1643">
            <v>9</v>
          </cell>
          <cell r="F1643">
            <v>9</v>
          </cell>
        </row>
        <row r="1644">
          <cell r="A1644">
            <v>483</v>
          </cell>
          <cell r="B1644">
            <v>1</v>
          </cell>
          <cell r="C1644">
            <v>4</v>
          </cell>
          <cell r="D1644">
            <v>280.8</v>
          </cell>
          <cell r="E1644">
            <v>5</v>
          </cell>
          <cell r="F1644">
            <v>5</v>
          </cell>
        </row>
        <row r="1645">
          <cell r="A1645">
            <v>483</v>
          </cell>
          <cell r="B1645">
            <v>1</v>
          </cell>
          <cell r="C1645">
            <v>5</v>
          </cell>
          <cell r="D1645">
            <v>335.4</v>
          </cell>
          <cell r="E1645">
            <v>6</v>
          </cell>
          <cell r="F1645">
            <v>6</v>
          </cell>
        </row>
        <row r="1646">
          <cell r="A1646">
            <v>483</v>
          </cell>
          <cell r="B1646">
            <v>2</v>
          </cell>
          <cell r="C1646">
            <v>1</v>
          </cell>
          <cell r="D1646">
            <v>210</v>
          </cell>
          <cell r="E1646">
            <v>2</v>
          </cell>
          <cell r="F1646">
            <v>2</v>
          </cell>
        </row>
        <row r="1647">
          <cell r="A1647">
            <v>483</v>
          </cell>
          <cell r="B1647">
            <v>2</v>
          </cell>
          <cell r="C1647">
            <v>5</v>
          </cell>
          <cell r="D1647">
            <v>345</v>
          </cell>
          <cell r="E1647">
            <v>3</v>
          </cell>
          <cell r="F1647">
            <v>3</v>
          </cell>
        </row>
        <row r="1648">
          <cell r="A1648">
            <v>483</v>
          </cell>
          <cell r="B1648">
            <v>3</v>
          </cell>
          <cell r="C1648">
            <v>1</v>
          </cell>
          <cell r="D1648">
            <v>330.4</v>
          </cell>
          <cell r="E1648">
            <v>2</v>
          </cell>
          <cell r="F1648">
            <v>2</v>
          </cell>
        </row>
        <row r="1649">
          <cell r="A1649">
            <v>483</v>
          </cell>
          <cell r="B1649">
            <v>3</v>
          </cell>
          <cell r="C1649">
            <v>3</v>
          </cell>
          <cell r="D1649">
            <v>165.2</v>
          </cell>
          <cell r="E1649">
            <v>1</v>
          </cell>
          <cell r="F1649">
            <v>1</v>
          </cell>
        </row>
        <row r="1650">
          <cell r="A1650">
            <v>483</v>
          </cell>
          <cell r="B1650">
            <v>4</v>
          </cell>
          <cell r="C1650">
            <v>1</v>
          </cell>
          <cell r="D1650">
            <v>271.60000000000002</v>
          </cell>
          <cell r="E1650">
            <v>1</v>
          </cell>
          <cell r="F1650">
            <v>1</v>
          </cell>
        </row>
        <row r="1651">
          <cell r="A1651">
            <v>483</v>
          </cell>
          <cell r="B1651">
            <v>4</v>
          </cell>
          <cell r="C1651">
            <v>4</v>
          </cell>
          <cell r="D1651">
            <v>271.60000000000002</v>
          </cell>
          <cell r="E1651">
            <v>1</v>
          </cell>
          <cell r="F1651">
            <v>1</v>
          </cell>
        </row>
        <row r="1652">
          <cell r="A1652">
            <v>484</v>
          </cell>
          <cell r="B1652">
            <v>1</v>
          </cell>
          <cell r="C1652">
            <v>1</v>
          </cell>
          <cell r="D1652">
            <v>600.6</v>
          </cell>
          <cell r="E1652">
            <v>11</v>
          </cell>
          <cell r="F1652">
            <v>11</v>
          </cell>
        </row>
        <row r="1653">
          <cell r="A1653">
            <v>484</v>
          </cell>
          <cell r="B1653">
            <v>1</v>
          </cell>
          <cell r="C1653">
            <v>3</v>
          </cell>
          <cell r="D1653">
            <v>1123.2</v>
          </cell>
          <cell r="E1653">
            <v>20</v>
          </cell>
          <cell r="F1653">
            <v>20</v>
          </cell>
        </row>
        <row r="1654">
          <cell r="A1654">
            <v>484</v>
          </cell>
          <cell r="B1654">
            <v>1</v>
          </cell>
          <cell r="C1654">
            <v>4</v>
          </cell>
          <cell r="D1654">
            <v>54.6</v>
          </cell>
          <cell r="E1654">
            <v>1</v>
          </cell>
          <cell r="F1654">
            <v>1</v>
          </cell>
        </row>
        <row r="1655">
          <cell r="A1655">
            <v>484</v>
          </cell>
          <cell r="B1655">
            <v>1</v>
          </cell>
          <cell r="C1655">
            <v>5</v>
          </cell>
          <cell r="D1655">
            <v>117</v>
          </cell>
          <cell r="E1655">
            <v>2</v>
          </cell>
          <cell r="F1655">
            <v>2</v>
          </cell>
        </row>
        <row r="1656">
          <cell r="A1656">
            <v>484</v>
          </cell>
          <cell r="B1656">
            <v>2</v>
          </cell>
          <cell r="C1656">
            <v>1</v>
          </cell>
          <cell r="D1656">
            <v>525</v>
          </cell>
          <cell r="E1656">
            <v>5</v>
          </cell>
          <cell r="F1656">
            <v>5</v>
          </cell>
        </row>
        <row r="1657">
          <cell r="A1657">
            <v>484</v>
          </cell>
          <cell r="B1657">
            <v>2</v>
          </cell>
          <cell r="C1657">
            <v>3</v>
          </cell>
          <cell r="D1657">
            <v>885</v>
          </cell>
          <cell r="E1657">
            <v>8</v>
          </cell>
          <cell r="F1657">
            <v>8</v>
          </cell>
        </row>
        <row r="1658">
          <cell r="A1658">
            <v>484</v>
          </cell>
          <cell r="B1658">
            <v>2</v>
          </cell>
          <cell r="C1658">
            <v>4</v>
          </cell>
          <cell r="D1658">
            <v>420</v>
          </cell>
          <cell r="E1658">
            <v>4</v>
          </cell>
          <cell r="F1658">
            <v>4</v>
          </cell>
        </row>
        <row r="1659">
          <cell r="A1659">
            <v>484</v>
          </cell>
          <cell r="B1659">
            <v>2</v>
          </cell>
          <cell r="C1659">
            <v>5</v>
          </cell>
          <cell r="D1659">
            <v>120</v>
          </cell>
          <cell r="E1659">
            <v>1</v>
          </cell>
          <cell r="F1659">
            <v>1</v>
          </cell>
        </row>
        <row r="1660">
          <cell r="A1660">
            <v>484</v>
          </cell>
          <cell r="B1660">
            <v>3</v>
          </cell>
          <cell r="C1660">
            <v>1</v>
          </cell>
          <cell r="D1660">
            <v>660.8</v>
          </cell>
          <cell r="E1660">
            <v>4</v>
          </cell>
          <cell r="F1660">
            <v>4</v>
          </cell>
        </row>
        <row r="1661">
          <cell r="A1661">
            <v>484</v>
          </cell>
          <cell r="B1661">
            <v>3</v>
          </cell>
          <cell r="C1661">
            <v>3</v>
          </cell>
          <cell r="D1661">
            <v>660.8</v>
          </cell>
          <cell r="E1661">
            <v>4</v>
          </cell>
          <cell r="F1661">
            <v>4</v>
          </cell>
        </row>
        <row r="1662">
          <cell r="A1662">
            <v>484</v>
          </cell>
          <cell r="B1662">
            <v>4</v>
          </cell>
          <cell r="C1662">
            <v>1</v>
          </cell>
          <cell r="D1662">
            <v>1086.4000000000001</v>
          </cell>
          <cell r="E1662">
            <v>4</v>
          </cell>
          <cell r="F1662">
            <v>4</v>
          </cell>
        </row>
        <row r="1663">
          <cell r="A1663">
            <v>484</v>
          </cell>
          <cell r="B1663">
            <v>4</v>
          </cell>
          <cell r="C1663">
            <v>3</v>
          </cell>
          <cell r="D1663">
            <v>1513.2</v>
          </cell>
          <cell r="E1663">
            <v>4</v>
          </cell>
          <cell r="F1663">
            <v>4</v>
          </cell>
        </row>
        <row r="1664">
          <cell r="A1664">
            <v>484</v>
          </cell>
          <cell r="B1664">
            <v>5</v>
          </cell>
          <cell r="C1664">
            <v>1</v>
          </cell>
          <cell r="D1664">
            <v>397.6</v>
          </cell>
          <cell r="E1664">
            <v>1</v>
          </cell>
          <cell r="F1664">
            <v>1</v>
          </cell>
        </row>
        <row r="1665">
          <cell r="A1665">
            <v>484</v>
          </cell>
          <cell r="B1665">
            <v>5</v>
          </cell>
          <cell r="C1665">
            <v>3</v>
          </cell>
          <cell r="D1665">
            <v>397.6</v>
          </cell>
          <cell r="E1665">
            <v>1</v>
          </cell>
          <cell r="F1665">
            <v>1</v>
          </cell>
        </row>
        <row r="1666">
          <cell r="A1666">
            <v>484</v>
          </cell>
          <cell r="B1666">
            <v>5</v>
          </cell>
          <cell r="C1666">
            <v>4</v>
          </cell>
          <cell r="D1666">
            <v>454.4</v>
          </cell>
          <cell r="E1666">
            <v>1</v>
          </cell>
          <cell r="F1666">
            <v>1</v>
          </cell>
        </row>
        <row r="1667">
          <cell r="A1667">
            <v>484</v>
          </cell>
          <cell r="B1667">
            <v>6</v>
          </cell>
          <cell r="C1667">
            <v>4</v>
          </cell>
          <cell r="D1667">
            <v>596.79999999999995</v>
          </cell>
          <cell r="E1667">
            <v>1</v>
          </cell>
          <cell r="F1667">
            <v>1</v>
          </cell>
        </row>
        <row r="1668">
          <cell r="A1668">
            <v>485</v>
          </cell>
          <cell r="B1668">
            <v>1</v>
          </cell>
          <cell r="C1668">
            <v>1</v>
          </cell>
          <cell r="D1668">
            <v>2145</v>
          </cell>
          <cell r="E1668">
            <v>39</v>
          </cell>
          <cell r="F1668">
            <v>39</v>
          </cell>
        </row>
        <row r="1669">
          <cell r="A1669">
            <v>485</v>
          </cell>
          <cell r="B1669">
            <v>1</v>
          </cell>
          <cell r="C1669">
            <v>2</v>
          </cell>
          <cell r="D1669">
            <v>109.2</v>
          </cell>
          <cell r="E1669">
            <v>2</v>
          </cell>
          <cell r="F1669">
            <v>2</v>
          </cell>
        </row>
        <row r="1670">
          <cell r="A1670">
            <v>485</v>
          </cell>
          <cell r="B1670">
            <v>1</v>
          </cell>
          <cell r="C1670">
            <v>3</v>
          </cell>
          <cell r="D1670">
            <v>3580.2</v>
          </cell>
          <cell r="E1670">
            <v>65</v>
          </cell>
          <cell r="F1670">
            <v>65</v>
          </cell>
        </row>
        <row r="1671">
          <cell r="A1671">
            <v>485</v>
          </cell>
          <cell r="B1671">
            <v>1</v>
          </cell>
          <cell r="C1671">
            <v>4</v>
          </cell>
          <cell r="D1671">
            <v>117</v>
          </cell>
          <cell r="E1671">
            <v>2</v>
          </cell>
          <cell r="F1671">
            <v>2</v>
          </cell>
        </row>
        <row r="1672">
          <cell r="A1672">
            <v>485</v>
          </cell>
          <cell r="B1672">
            <v>1</v>
          </cell>
          <cell r="C1672">
            <v>5</v>
          </cell>
          <cell r="D1672">
            <v>436.8</v>
          </cell>
          <cell r="E1672">
            <v>8</v>
          </cell>
          <cell r="F1672">
            <v>8</v>
          </cell>
        </row>
        <row r="1673">
          <cell r="A1673">
            <v>485</v>
          </cell>
          <cell r="B1673">
            <v>1</v>
          </cell>
          <cell r="C1673">
            <v>6</v>
          </cell>
          <cell r="D1673">
            <v>109.2</v>
          </cell>
          <cell r="E1673">
            <v>2</v>
          </cell>
          <cell r="F1673">
            <v>2</v>
          </cell>
        </row>
        <row r="1674">
          <cell r="A1674">
            <v>485</v>
          </cell>
          <cell r="B1674">
            <v>2</v>
          </cell>
          <cell r="C1674">
            <v>1</v>
          </cell>
          <cell r="D1674">
            <v>1800</v>
          </cell>
          <cell r="E1674">
            <v>17</v>
          </cell>
          <cell r="F1674">
            <v>17</v>
          </cell>
        </row>
        <row r="1675">
          <cell r="A1675">
            <v>485</v>
          </cell>
          <cell r="B1675">
            <v>2</v>
          </cell>
          <cell r="C1675">
            <v>3</v>
          </cell>
          <cell r="D1675">
            <v>1215</v>
          </cell>
          <cell r="E1675">
            <v>11</v>
          </cell>
          <cell r="F1675">
            <v>11</v>
          </cell>
        </row>
        <row r="1676">
          <cell r="A1676">
            <v>485</v>
          </cell>
          <cell r="B1676">
            <v>2</v>
          </cell>
          <cell r="C1676">
            <v>4</v>
          </cell>
          <cell r="D1676">
            <v>420</v>
          </cell>
          <cell r="E1676">
            <v>4</v>
          </cell>
          <cell r="F1676">
            <v>4</v>
          </cell>
        </row>
        <row r="1677">
          <cell r="A1677">
            <v>485</v>
          </cell>
          <cell r="B1677">
            <v>2</v>
          </cell>
          <cell r="C1677">
            <v>5</v>
          </cell>
          <cell r="D1677">
            <v>105</v>
          </cell>
          <cell r="E1677">
            <v>1</v>
          </cell>
          <cell r="F1677">
            <v>1</v>
          </cell>
        </row>
        <row r="1678">
          <cell r="A1678">
            <v>485</v>
          </cell>
          <cell r="B1678">
            <v>3</v>
          </cell>
          <cell r="C1678">
            <v>1</v>
          </cell>
          <cell r="D1678">
            <v>1321.6</v>
          </cell>
          <cell r="E1678">
            <v>8</v>
          </cell>
          <cell r="F1678">
            <v>8</v>
          </cell>
        </row>
        <row r="1679">
          <cell r="A1679">
            <v>485</v>
          </cell>
          <cell r="B1679">
            <v>3</v>
          </cell>
          <cell r="C1679">
            <v>3</v>
          </cell>
          <cell r="D1679">
            <v>2171.1999999999998</v>
          </cell>
          <cell r="E1679">
            <v>13</v>
          </cell>
          <cell r="F1679">
            <v>13</v>
          </cell>
        </row>
        <row r="1680">
          <cell r="A1680">
            <v>485</v>
          </cell>
          <cell r="B1680">
            <v>3</v>
          </cell>
          <cell r="C1680">
            <v>4</v>
          </cell>
          <cell r="D1680">
            <v>330.4</v>
          </cell>
          <cell r="E1680">
            <v>2</v>
          </cell>
          <cell r="F1680">
            <v>2</v>
          </cell>
        </row>
        <row r="1681">
          <cell r="A1681">
            <v>485</v>
          </cell>
          <cell r="B1681">
            <v>3</v>
          </cell>
          <cell r="C1681">
            <v>5</v>
          </cell>
          <cell r="D1681">
            <v>354</v>
          </cell>
          <cell r="E1681">
            <v>2</v>
          </cell>
          <cell r="F1681">
            <v>2</v>
          </cell>
        </row>
        <row r="1682">
          <cell r="A1682">
            <v>485</v>
          </cell>
          <cell r="B1682">
            <v>3</v>
          </cell>
          <cell r="C1682">
            <v>6</v>
          </cell>
          <cell r="D1682">
            <v>188.8</v>
          </cell>
          <cell r="E1682">
            <v>1</v>
          </cell>
          <cell r="F1682">
            <v>1</v>
          </cell>
        </row>
        <row r="1683">
          <cell r="A1683">
            <v>485</v>
          </cell>
          <cell r="B1683">
            <v>4</v>
          </cell>
          <cell r="C1683">
            <v>1</v>
          </cell>
          <cell r="D1683">
            <v>1901.2</v>
          </cell>
          <cell r="E1683">
            <v>7</v>
          </cell>
          <cell r="F1683">
            <v>7</v>
          </cell>
        </row>
        <row r="1684">
          <cell r="A1684">
            <v>485</v>
          </cell>
          <cell r="B1684">
            <v>4</v>
          </cell>
          <cell r="C1684">
            <v>3</v>
          </cell>
          <cell r="D1684">
            <v>2211.6</v>
          </cell>
          <cell r="E1684">
            <v>8</v>
          </cell>
          <cell r="F1684">
            <v>8</v>
          </cell>
        </row>
        <row r="1685">
          <cell r="A1685">
            <v>485</v>
          </cell>
          <cell r="B1685">
            <v>4</v>
          </cell>
          <cell r="C1685">
            <v>4</v>
          </cell>
          <cell r="D1685">
            <v>970</v>
          </cell>
          <cell r="E1685">
            <v>3</v>
          </cell>
          <cell r="F1685">
            <v>3</v>
          </cell>
        </row>
        <row r="1686">
          <cell r="A1686">
            <v>485</v>
          </cell>
          <cell r="B1686">
            <v>5</v>
          </cell>
          <cell r="C1686">
            <v>1</v>
          </cell>
          <cell r="D1686">
            <v>1590.4</v>
          </cell>
          <cell r="E1686">
            <v>4</v>
          </cell>
          <cell r="F1686">
            <v>4</v>
          </cell>
        </row>
        <row r="1687">
          <cell r="A1687">
            <v>485</v>
          </cell>
          <cell r="B1687">
            <v>5</v>
          </cell>
          <cell r="C1687">
            <v>3</v>
          </cell>
          <cell r="D1687">
            <v>852</v>
          </cell>
          <cell r="E1687">
            <v>2</v>
          </cell>
          <cell r="F1687">
            <v>2</v>
          </cell>
        </row>
        <row r="1688">
          <cell r="A1688">
            <v>485</v>
          </cell>
          <cell r="B1688">
            <v>5</v>
          </cell>
          <cell r="C1688">
            <v>4</v>
          </cell>
          <cell r="D1688">
            <v>795.2</v>
          </cell>
          <cell r="E1688">
            <v>2</v>
          </cell>
          <cell r="F1688">
            <v>2</v>
          </cell>
        </row>
        <row r="1689">
          <cell r="A1689">
            <v>485</v>
          </cell>
          <cell r="B1689">
            <v>6</v>
          </cell>
          <cell r="C1689">
            <v>1</v>
          </cell>
          <cell r="D1689">
            <v>522.20000000000005</v>
          </cell>
          <cell r="E1689">
            <v>1</v>
          </cell>
          <cell r="F1689">
            <v>1</v>
          </cell>
        </row>
        <row r="1690">
          <cell r="A1690">
            <v>485</v>
          </cell>
          <cell r="B1690">
            <v>6</v>
          </cell>
          <cell r="C1690">
            <v>3</v>
          </cell>
          <cell r="D1690">
            <v>1641.2</v>
          </cell>
          <cell r="E1690">
            <v>3</v>
          </cell>
          <cell r="F1690">
            <v>3</v>
          </cell>
        </row>
        <row r="1691">
          <cell r="A1691">
            <v>485</v>
          </cell>
          <cell r="B1691">
            <v>7</v>
          </cell>
          <cell r="C1691">
            <v>1</v>
          </cell>
          <cell r="D1691">
            <v>649.6</v>
          </cell>
          <cell r="E1691">
            <v>1</v>
          </cell>
          <cell r="F1691">
            <v>1</v>
          </cell>
        </row>
        <row r="1692">
          <cell r="A1692">
            <v>485</v>
          </cell>
          <cell r="B1692">
            <v>7</v>
          </cell>
          <cell r="C1692">
            <v>4</v>
          </cell>
          <cell r="D1692">
            <v>649.6</v>
          </cell>
          <cell r="E1692">
            <v>1</v>
          </cell>
          <cell r="F1692">
            <v>1</v>
          </cell>
        </row>
        <row r="1693">
          <cell r="A1693">
            <v>531</v>
          </cell>
          <cell r="B1693">
            <v>1</v>
          </cell>
          <cell r="C1693">
            <v>1</v>
          </cell>
          <cell r="D1693">
            <v>54.6</v>
          </cell>
          <cell r="E1693">
            <v>1</v>
          </cell>
          <cell r="F1693">
            <v>1</v>
          </cell>
        </row>
        <row r="1694">
          <cell r="A1694">
            <v>531</v>
          </cell>
          <cell r="B1694">
            <v>2</v>
          </cell>
          <cell r="C1694">
            <v>1</v>
          </cell>
          <cell r="D1694">
            <v>225</v>
          </cell>
          <cell r="E1694">
            <v>2</v>
          </cell>
          <cell r="F1694">
            <v>2</v>
          </cell>
        </row>
        <row r="1695">
          <cell r="A1695">
            <v>531</v>
          </cell>
          <cell r="B1695">
            <v>2</v>
          </cell>
          <cell r="C1695">
            <v>3</v>
          </cell>
          <cell r="D1695">
            <v>255</v>
          </cell>
          <cell r="E1695">
            <v>2</v>
          </cell>
          <cell r="F1695">
            <v>2</v>
          </cell>
        </row>
        <row r="1696">
          <cell r="A1696">
            <v>531</v>
          </cell>
          <cell r="B1696">
            <v>3</v>
          </cell>
          <cell r="C1696">
            <v>1</v>
          </cell>
          <cell r="D1696">
            <v>165.2</v>
          </cell>
          <cell r="E1696">
            <v>1</v>
          </cell>
          <cell r="F1696">
            <v>1</v>
          </cell>
        </row>
        <row r="1697">
          <cell r="A1697">
            <v>531</v>
          </cell>
          <cell r="B1697">
            <v>3</v>
          </cell>
          <cell r="C1697">
            <v>4</v>
          </cell>
          <cell r="D1697">
            <v>212.4</v>
          </cell>
          <cell r="E1697">
            <v>1</v>
          </cell>
          <cell r="F1697">
            <v>1</v>
          </cell>
        </row>
        <row r="1698">
          <cell r="A1698">
            <v>531</v>
          </cell>
          <cell r="B1698">
            <v>4</v>
          </cell>
          <cell r="C1698">
            <v>3</v>
          </cell>
          <cell r="D1698">
            <v>271.60000000000002</v>
          </cell>
          <cell r="E1698">
            <v>1</v>
          </cell>
          <cell r="F1698">
            <v>1</v>
          </cell>
        </row>
        <row r="1699">
          <cell r="A1699">
            <v>532</v>
          </cell>
          <cell r="B1699">
            <v>1</v>
          </cell>
          <cell r="C1699">
            <v>3</v>
          </cell>
          <cell r="D1699">
            <v>70.2</v>
          </cell>
          <cell r="E1699">
            <v>1</v>
          </cell>
          <cell r="F1699">
            <v>1</v>
          </cell>
        </row>
        <row r="1700">
          <cell r="A1700">
            <v>532</v>
          </cell>
          <cell r="B1700">
            <v>4</v>
          </cell>
          <cell r="C1700">
            <v>4</v>
          </cell>
          <cell r="D1700">
            <v>271.60000000000002</v>
          </cell>
          <cell r="E1700">
            <v>1</v>
          </cell>
          <cell r="F1700">
            <v>1</v>
          </cell>
        </row>
        <row r="1701">
          <cell r="A1701">
            <v>551</v>
          </cell>
          <cell r="B1701">
            <v>1</v>
          </cell>
          <cell r="C1701">
            <v>1</v>
          </cell>
          <cell r="D1701">
            <v>546</v>
          </cell>
          <cell r="E1701">
            <v>10</v>
          </cell>
          <cell r="F1701">
            <v>10</v>
          </cell>
        </row>
        <row r="1702">
          <cell r="A1702">
            <v>551</v>
          </cell>
          <cell r="B1702">
            <v>1</v>
          </cell>
          <cell r="C1702">
            <v>2</v>
          </cell>
          <cell r="D1702">
            <v>179.4</v>
          </cell>
          <cell r="E1702">
            <v>2</v>
          </cell>
          <cell r="F1702">
            <v>2</v>
          </cell>
        </row>
        <row r="1703">
          <cell r="A1703">
            <v>551</v>
          </cell>
          <cell r="B1703">
            <v>1</v>
          </cell>
          <cell r="C1703">
            <v>3</v>
          </cell>
          <cell r="D1703">
            <v>834.6</v>
          </cell>
          <cell r="E1703">
            <v>15</v>
          </cell>
          <cell r="F1703">
            <v>15</v>
          </cell>
        </row>
        <row r="1704">
          <cell r="A1704">
            <v>551</v>
          </cell>
          <cell r="B1704">
            <v>1</v>
          </cell>
          <cell r="C1704">
            <v>5</v>
          </cell>
          <cell r="D1704">
            <v>54.6</v>
          </cell>
          <cell r="E1704">
            <v>1</v>
          </cell>
          <cell r="F1704">
            <v>1</v>
          </cell>
        </row>
        <row r="1705">
          <cell r="A1705">
            <v>551</v>
          </cell>
          <cell r="B1705">
            <v>2</v>
          </cell>
          <cell r="C1705">
            <v>1</v>
          </cell>
          <cell r="D1705">
            <v>765</v>
          </cell>
          <cell r="E1705">
            <v>7</v>
          </cell>
          <cell r="F1705">
            <v>7</v>
          </cell>
        </row>
        <row r="1706">
          <cell r="A1706">
            <v>551</v>
          </cell>
          <cell r="B1706">
            <v>2</v>
          </cell>
          <cell r="C1706">
            <v>2</v>
          </cell>
          <cell r="D1706">
            <v>105</v>
          </cell>
          <cell r="E1706">
            <v>1</v>
          </cell>
          <cell r="F1706">
            <v>1</v>
          </cell>
        </row>
        <row r="1707">
          <cell r="A1707">
            <v>551</v>
          </cell>
          <cell r="B1707">
            <v>2</v>
          </cell>
          <cell r="C1707">
            <v>3</v>
          </cell>
          <cell r="D1707">
            <v>645</v>
          </cell>
          <cell r="E1707">
            <v>6</v>
          </cell>
          <cell r="F1707">
            <v>6</v>
          </cell>
        </row>
        <row r="1708">
          <cell r="A1708">
            <v>551</v>
          </cell>
          <cell r="B1708">
            <v>3</v>
          </cell>
          <cell r="C1708">
            <v>1</v>
          </cell>
          <cell r="D1708">
            <v>660.8</v>
          </cell>
          <cell r="E1708">
            <v>4</v>
          </cell>
          <cell r="F1708">
            <v>4</v>
          </cell>
        </row>
        <row r="1709">
          <cell r="A1709">
            <v>551</v>
          </cell>
          <cell r="B1709">
            <v>3</v>
          </cell>
          <cell r="C1709">
            <v>3</v>
          </cell>
          <cell r="D1709">
            <v>495.6</v>
          </cell>
          <cell r="E1709">
            <v>3</v>
          </cell>
          <cell r="F1709">
            <v>3</v>
          </cell>
        </row>
        <row r="1710">
          <cell r="A1710">
            <v>551</v>
          </cell>
          <cell r="B1710">
            <v>4</v>
          </cell>
          <cell r="C1710">
            <v>1</v>
          </cell>
          <cell r="D1710">
            <v>1125.2</v>
          </cell>
          <cell r="E1710">
            <v>4</v>
          </cell>
          <cell r="F1710">
            <v>4</v>
          </cell>
        </row>
        <row r="1711">
          <cell r="A1711">
            <v>551</v>
          </cell>
          <cell r="B1711">
            <v>4</v>
          </cell>
          <cell r="C1711">
            <v>3</v>
          </cell>
          <cell r="D1711">
            <v>853.6</v>
          </cell>
          <cell r="E1711">
            <v>3</v>
          </cell>
          <cell r="F1711">
            <v>3</v>
          </cell>
        </row>
        <row r="1712">
          <cell r="A1712">
            <v>551</v>
          </cell>
          <cell r="B1712">
            <v>5</v>
          </cell>
          <cell r="C1712">
            <v>1</v>
          </cell>
          <cell r="D1712">
            <v>397.6</v>
          </cell>
          <cell r="E1712">
            <v>1</v>
          </cell>
          <cell r="F1712">
            <v>1</v>
          </cell>
        </row>
        <row r="1713">
          <cell r="A1713">
            <v>551</v>
          </cell>
          <cell r="B1713">
            <v>5</v>
          </cell>
          <cell r="C1713">
            <v>3</v>
          </cell>
          <cell r="D1713">
            <v>397.6</v>
          </cell>
          <cell r="E1713">
            <v>1</v>
          </cell>
          <cell r="F1713">
            <v>1</v>
          </cell>
        </row>
        <row r="1714">
          <cell r="A1714">
            <v>551</v>
          </cell>
          <cell r="B1714">
            <v>6</v>
          </cell>
          <cell r="C1714">
            <v>1</v>
          </cell>
          <cell r="D1714">
            <v>522.20000000000005</v>
          </cell>
          <cell r="E1714">
            <v>1</v>
          </cell>
          <cell r="F1714">
            <v>1</v>
          </cell>
        </row>
        <row r="1715">
          <cell r="A1715">
            <v>571</v>
          </cell>
          <cell r="B1715">
            <v>1</v>
          </cell>
          <cell r="C1715">
            <v>1</v>
          </cell>
          <cell r="D1715">
            <v>546</v>
          </cell>
          <cell r="E1715">
            <v>10</v>
          </cell>
          <cell r="F1715">
            <v>10</v>
          </cell>
        </row>
        <row r="1716">
          <cell r="A1716">
            <v>571</v>
          </cell>
          <cell r="B1716">
            <v>1</v>
          </cell>
          <cell r="C1716">
            <v>2</v>
          </cell>
          <cell r="D1716">
            <v>109.2</v>
          </cell>
          <cell r="E1716">
            <v>2</v>
          </cell>
          <cell r="F1716">
            <v>2</v>
          </cell>
        </row>
        <row r="1717">
          <cell r="A1717">
            <v>571</v>
          </cell>
          <cell r="B1717">
            <v>1</v>
          </cell>
          <cell r="C1717">
            <v>3</v>
          </cell>
          <cell r="D1717">
            <v>787.8</v>
          </cell>
          <cell r="E1717">
            <v>14</v>
          </cell>
          <cell r="F1717">
            <v>14</v>
          </cell>
        </row>
        <row r="1718">
          <cell r="A1718">
            <v>571</v>
          </cell>
          <cell r="B1718">
            <v>1</v>
          </cell>
          <cell r="C1718">
            <v>4</v>
          </cell>
          <cell r="D1718">
            <v>109.2</v>
          </cell>
          <cell r="E1718">
            <v>2</v>
          </cell>
          <cell r="F1718">
            <v>2</v>
          </cell>
        </row>
        <row r="1719">
          <cell r="A1719">
            <v>571</v>
          </cell>
          <cell r="B1719">
            <v>1</v>
          </cell>
          <cell r="C1719">
            <v>5</v>
          </cell>
          <cell r="D1719">
            <v>436.8</v>
          </cell>
          <cell r="E1719">
            <v>8</v>
          </cell>
          <cell r="F1719">
            <v>8</v>
          </cell>
        </row>
        <row r="1720">
          <cell r="A1720">
            <v>571</v>
          </cell>
          <cell r="B1720">
            <v>2</v>
          </cell>
          <cell r="C1720">
            <v>1</v>
          </cell>
          <cell r="D1720">
            <v>525</v>
          </cell>
          <cell r="E1720">
            <v>5</v>
          </cell>
          <cell r="F1720">
            <v>5</v>
          </cell>
        </row>
        <row r="1721">
          <cell r="A1721">
            <v>571</v>
          </cell>
          <cell r="B1721">
            <v>2</v>
          </cell>
          <cell r="C1721">
            <v>3</v>
          </cell>
          <cell r="D1721">
            <v>225</v>
          </cell>
          <cell r="E1721">
            <v>2</v>
          </cell>
          <cell r="F1721">
            <v>2</v>
          </cell>
        </row>
        <row r="1722">
          <cell r="A1722">
            <v>571</v>
          </cell>
          <cell r="B1722">
            <v>2</v>
          </cell>
          <cell r="C1722">
            <v>5</v>
          </cell>
          <cell r="D1722">
            <v>675</v>
          </cell>
          <cell r="E1722">
            <v>6</v>
          </cell>
          <cell r="F1722">
            <v>6</v>
          </cell>
        </row>
        <row r="1723">
          <cell r="A1723">
            <v>571</v>
          </cell>
          <cell r="B1723">
            <v>3</v>
          </cell>
          <cell r="C1723">
            <v>1</v>
          </cell>
          <cell r="D1723">
            <v>660.8</v>
          </cell>
          <cell r="E1723">
            <v>4</v>
          </cell>
          <cell r="F1723">
            <v>4</v>
          </cell>
        </row>
        <row r="1724">
          <cell r="A1724">
            <v>571</v>
          </cell>
          <cell r="B1724">
            <v>3</v>
          </cell>
          <cell r="C1724">
            <v>3</v>
          </cell>
          <cell r="D1724">
            <v>660.8</v>
          </cell>
          <cell r="E1724">
            <v>4</v>
          </cell>
          <cell r="F1724">
            <v>4</v>
          </cell>
        </row>
        <row r="1725">
          <cell r="A1725">
            <v>571</v>
          </cell>
          <cell r="B1725">
            <v>3</v>
          </cell>
          <cell r="C1725">
            <v>4</v>
          </cell>
          <cell r="D1725">
            <v>165.2</v>
          </cell>
          <cell r="E1725">
            <v>1</v>
          </cell>
          <cell r="F1725">
            <v>1</v>
          </cell>
        </row>
        <row r="1726">
          <cell r="A1726">
            <v>571</v>
          </cell>
          <cell r="B1726">
            <v>4</v>
          </cell>
          <cell r="C1726">
            <v>1</v>
          </cell>
          <cell r="D1726">
            <v>271.60000000000002</v>
          </cell>
          <cell r="E1726">
            <v>1</v>
          </cell>
          <cell r="F1726">
            <v>1</v>
          </cell>
        </row>
        <row r="1727">
          <cell r="A1727">
            <v>571</v>
          </cell>
          <cell r="B1727">
            <v>4</v>
          </cell>
          <cell r="C1727">
            <v>2</v>
          </cell>
          <cell r="D1727">
            <v>271.60000000000002</v>
          </cell>
          <cell r="E1727">
            <v>1</v>
          </cell>
          <cell r="F1727">
            <v>1</v>
          </cell>
        </row>
        <row r="1728">
          <cell r="A1728">
            <v>571</v>
          </cell>
          <cell r="B1728">
            <v>4</v>
          </cell>
          <cell r="C1728">
            <v>3</v>
          </cell>
          <cell r="D1728">
            <v>814.8</v>
          </cell>
          <cell r="E1728">
            <v>3</v>
          </cell>
          <cell r="F1728">
            <v>3</v>
          </cell>
        </row>
        <row r="1729">
          <cell r="A1729">
            <v>571</v>
          </cell>
          <cell r="B1729">
            <v>4</v>
          </cell>
          <cell r="C1729">
            <v>4</v>
          </cell>
          <cell r="D1729">
            <v>543.20000000000005</v>
          </cell>
          <cell r="E1729">
            <v>2</v>
          </cell>
          <cell r="F1729">
            <v>2</v>
          </cell>
        </row>
        <row r="1730">
          <cell r="A1730">
            <v>571</v>
          </cell>
          <cell r="B1730">
            <v>5</v>
          </cell>
          <cell r="C1730">
            <v>1</v>
          </cell>
          <cell r="D1730">
            <v>397.6</v>
          </cell>
          <cell r="E1730">
            <v>1</v>
          </cell>
          <cell r="F1730">
            <v>1</v>
          </cell>
        </row>
        <row r="1731">
          <cell r="A1731">
            <v>571</v>
          </cell>
          <cell r="B1731">
            <v>5</v>
          </cell>
          <cell r="C1731">
            <v>3</v>
          </cell>
          <cell r="D1731">
            <v>908.8</v>
          </cell>
          <cell r="E1731">
            <v>2</v>
          </cell>
          <cell r="F1731">
            <v>2</v>
          </cell>
        </row>
        <row r="1732">
          <cell r="A1732">
            <v>572</v>
          </cell>
          <cell r="B1732">
            <v>1</v>
          </cell>
          <cell r="C1732">
            <v>1</v>
          </cell>
          <cell r="D1732">
            <v>819</v>
          </cell>
          <cell r="E1732">
            <v>15</v>
          </cell>
          <cell r="F1732">
            <v>15</v>
          </cell>
        </row>
        <row r="1733">
          <cell r="A1733">
            <v>572</v>
          </cell>
          <cell r="B1733">
            <v>1</v>
          </cell>
          <cell r="C1733">
            <v>2</v>
          </cell>
          <cell r="D1733">
            <v>54.6</v>
          </cell>
          <cell r="E1733">
            <v>1</v>
          </cell>
          <cell r="F1733">
            <v>1</v>
          </cell>
        </row>
        <row r="1734">
          <cell r="A1734">
            <v>572</v>
          </cell>
          <cell r="B1734">
            <v>1</v>
          </cell>
          <cell r="C1734">
            <v>3</v>
          </cell>
          <cell r="D1734">
            <v>670.8</v>
          </cell>
          <cell r="E1734">
            <v>12</v>
          </cell>
          <cell r="F1734">
            <v>12</v>
          </cell>
        </row>
        <row r="1735">
          <cell r="A1735">
            <v>572</v>
          </cell>
          <cell r="B1735">
            <v>1</v>
          </cell>
          <cell r="C1735">
            <v>5</v>
          </cell>
          <cell r="D1735">
            <v>514.79999999999995</v>
          </cell>
          <cell r="E1735">
            <v>9</v>
          </cell>
          <cell r="F1735">
            <v>9</v>
          </cell>
        </row>
        <row r="1736">
          <cell r="A1736">
            <v>572</v>
          </cell>
          <cell r="B1736">
            <v>2</v>
          </cell>
          <cell r="C1736">
            <v>1</v>
          </cell>
          <cell r="D1736">
            <v>315</v>
          </cell>
          <cell r="E1736">
            <v>3</v>
          </cell>
          <cell r="F1736">
            <v>3</v>
          </cell>
        </row>
        <row r="1737">
          <cell r="A1737">
            <v>572</v>
          </cell>
          <cell r="B1737">
            <v>2</v>
          </cell>
          <cell r="C1737">
            <v>2</v>
          </cell>
          <cell r="D1737">
            <v>150</v>
          </cell>
          <cell r="E1737">
            <v>1</v>
          </cell>
          <cell r="F1737">
            <v>1</v>
          </cell>
        </row>
        <row r="1738">
          <cell r="A1738">
            <v>572</v>
          </cell>
          <cell r="B1738">
            <v>2</v>
          </cell>
          <cell r="C1738">
            <v>3</v>
          </cell>
          <cell r="D1738">
            <v>525</v>
          </cell>
          <cell r="E1738">
            <v>5</v>
          </cell>
          <cell r="F1738">
            <v>5</v>
          </cell>
        </row>
        <row r="1739">
          <cell r="A1739">
            <v>572</v>
          </cell>
          <cell r="B1739">
            <v>2</v>
          </cell>
          <cell r="C1739">
            <v>5</v>
          </cell>
          <cell r="D1739">
            <v>345</v>
          </cell>
          <cell r="E1739">
            <v>3</v>
          </cell>
          <cell r="F1739">
            <v>3</v>
          </cell>
        </row>
        <row r="1740">
          <cell r="A1740">
            <v>572</v>
          </cell>
          <cell r="B1740">
            <v>3</v>
          </cell>
          <cell r="C1740">
            <v>1</v>
          </cell>
          <cell r="D1740">
            <v>165.2</v>
          </cell>
          <cell r="E1740">
            <v>1</v>
          </cell>
          <cell r="F1740">
            <v>1</v>
          </cell>
        </row>
        <row r="1741">
          <cell r="A1741">
            <v>572</v>
          </cell>
          <cell r="B1741">
            <v>3</v>
          </cell>
          <cell r="C1741">
            <v>3</v>
          </cell>
          <cell r="D1741">
            <v>660.8</v>
          </cell>
          <cell r="E1741">
            <v>4</v>
          </cell>
          <cell r="F1741">
            <v>4</v>
          </cell>
        </row>
        <row r="1742">
          <cell r="A1742">
            <v>572</v>
          </cell>
          <cell r="B1742">
            <v>3</v>
          </cell>
          <cell r="C1742">
            <v>5</v>
          </cell>
          <cell r="D1742">
            <v>165.2</v>
          </cell>
          <cell r="E1742">
            <v>1</v>
          </cell>
          <cell r="F1742">
            <v>1</v>
          </cell>
        </row>
        <row r="1743">
          <cell r="A1743">
            <v>572</v>
          </cell>
          <cell r="B1743">
            <v>4</v>
          </cell>
          <cell r="C1743">
            <v>1</v>
          </cell>
          <cell r="D1743">
            <v>582</v>
          </cell>
          <cell r="E1743">
            <v>2</v>
          </cell>
          <cell r="F1743">
            <v>2</v>
          </cell>
        </row>
        <row r="1744">
          <cell r="A1744">
            <v>572</v>
          </cell>
          <cell r="B1744">
            <v>4</v>
          </cell>
          <cell r="C1744">
            <v>3</v>
          </cell>
          <cell r="D1744">
            <v>853.6</v>
          </cell>
          <cell r="E1744">
            <v>3</v>
          </cell>
          <cell r="F1744">
            <v>3</v>
          </cell>
        </row>
        <row r="1745">
          <cell r="A1745">
            <v>572</v>
          </cell>
          <cell r="B1745">
            <v>4</v>
          </cell>
          <cell r="C1745">
            <v>4</v>
          </cell>
          <cell r="D1745">
            <v>271.60000000000002</v>
          </cell>
          <cell r="E1745">
            <v>1</v>
          </cell>
          <cell r="F1745">
            <v>1</v>
          </cell>
        </row>
        <row r="1746">
          <cell r="A1746">
            <v>572</v>
          </cell>
          <cell r="B1746">
            <v>4</v>
          </cell>
          <cell r="C1746">
            <v>5</v>
          </cell>
          <cell r="D1746">
            <v>271.60000000000002</v>
          </cell>
          <cell r="E1746">
            <v>1</v>
          </cell>
          <cell r="F1746">
            <v>1</v>
          </cell>
        </row>
        <row r="1747">
          <cell r="A1747">
            <v>572</v>
          </cell>
          <cell r="B1747">
            <v>5</v>
          </cell>
          <cell r="C1747">
            <v>1</v>
          </cell>
          <cell r="D1747">
            <v>397.6</v>
          </cell>
          <cell r="E1747">
            <v>1</v>
          </cell>
          <cell r="F1747">
            <v>1</v>
          </cell>
        </row>
        <row r="1748">
          <cell r="A1748">
            <v>572</v>
          </cell>
          <cell r="B1748">
            <v>5</v>
          </cell>
          <cell r="C1748">
            <v>3</v>
          </cell>
          <cell r="D1748">
            <v>1249.5999999999999</v>
          </cell>
          <cell r="E1748">
            <v>3</v>
          </cell>
          <cell r="F1748">
            <v>3</v>
          </cell>
        </row>
        <row r="1749">
          <cell r="A1749">
            <v>601</v>
          </cell>
          <cell r="B1749">
            <v>1</v>
          </cell>
          <cell r="C1749">
            <v>2</v>
          </cell>
          <cell r="D1749">
            <v>70.2</v>
          </cell>
          <cell r="E1749">
            <v>1</v>
          </cell>
          <cell r="F1749">
            <v>1</v>
          </cell>
        </row>
        <row r="1750">
          <cell r="A1750">
            <v>601</v>
          </cell>
          <cell r="B1750">
            <v>1</v>
          </cell>
          <cell r="C1750">
            <v>3</v>
          </cell>
          <cell r="D1750">
            <v>117</v>
          </cell>
          <cell r="E1750">
            <v>2</v>
          </cell>
          <cell r="F1750">
            <v>2</v>
          </cell>
        </row>
        <row r="1751">
          <cell r="A1751">
            <v>601</v>
          </cell>
          <cell r="B1751">
            <v>1</v>
          </cell>
          <cell r="C1751">
            <v>5</v>
          </cell>
          <cell r="D1751">
            <v>54.6</v>
          </cell>
          <cell r="E1751">
            <v>1</v>
          </cell>
          <cell r="F1751">
            <v>1</v>
          </cell>
        </row>
        <row r="1752">
          <cell r="A1752">
            <v>601</v>
          </cell>
          <cell r="B1752">
            <v>4</v>
          </cell>
          <cell r="C1752">
            <v>1</v>
          </cell>
          <cell r="D1752">
            <v>271.60000000000002</v>
          </cell>
          <cell r="E1752">
            <v>1</v>
          </cell>
          <cell r="F1752">
            <v>1</v>
          </cell>
        </row>
        <row r="1753">
          <cell r="A1753">
            <v>602</v>
          </cell>
          <cell r="B1753">
            <v>1</v>
          </cell>
          <cell r="C1753">
            <v>1</v>
          </cell>
          <cell r="D1753">
            <v>444.6</v>
          </cell>
          <cell r="E1753">
            <v>8</v>
          </cell>
          <cell r="F1753">
            <v>8</v>
          </cell>
        </row>
        <row r="1754">
          <cell r="A1754">
            <v>602</v>
          </cell>
          <cell r="B1754">
            <v>1</v>
          </cell>
          <cell r="C1754">
            <v>2</v>
          </cell>
          <cell r="D1754">
            <v>62.4</v>
          </cell>
          <cell r="E1754">
            <v>1</v>
          </cell>
          <cell r="F1754">
            <v>1</v>
          </cell>
        </row>
        <row r="1755">
          <cell r="A1755">
            <v>602</v>
          </cell>
          <cell r="B1755">
            <v>1</v>
          </cell>
          <cell r="C1755">
            <v>3</v>
          </cell>
          <cell r="D1755">
            <v>624</v>
          </cell>
          <cell r="E1755">
            <v>11</v>
          </cell>
          <cell r="F1755">
            <v>11</v>
          </cell>
        </row>
        <row r="1756">
          <cell r="A1756">
            <v>602</v>
          </cell>
          <cell r="B1756">
            <v>2</v>
          </cell>
          <cell r="C1756">
            <v>1</v>
          </cell>
          <cell r="D1756">
            <v>525</v>
          </cell>
          <cell r="E1756">
            <v>5</v>
          </cell>
          <cell r="F1756">
            <v>5</v>
          </cell>
        </row>
        <row r="1757">
          <cell r="A1757">
            <v>602</v>
          </cell>
          <cell r="B1757">
            <v>2</v>
          </cell>
          <cell r="C1757">
            <v>3</v>
          </cell>
          <cell r="D1757">
            <v>525</v>
          </cell>
          <cell r="E1757">
            <v>4</v>
          </cell>
          <cell r="F1757">
            <v>4</v>
          </cell>
        </row>
        <row r="1758">
          <cell r="A1758">
            <v>602</v>
          </cell>
          <cell r="B1758">
            <v>3</v>
          </cell>
          <cell r="C1758">
            <v>1</v>
          </cell>
          <cell r="D1758">
            <v>519.20000000000005</v>
          </cell>
          <cell r="E1758">
            <v>3</v>
          </cell>
          <cell r="F1758">
            <v>3</v>
          </cell>
        </row>
        <row r="1759">
          <cell r="A1759">
            <v>602</v>
          </cell>
          <cell r="B1759">
            <v>3</v>
          </cell>
          <cell r="C1759">
            <v>3</v>
          </cell>
          <cell r="D1759">
            <v>826</v>
          </cell>
          <cell r="E1759">
            <v>5</v>
          </cell>
          <cell r="F1759">
            <v>5</v>
          </cell>
        </row>
        <row r="1760">
          <cell r="A1760">
            <v>602</v>
          </cell>
          <cell r="B1760">
            <v>4</v>
          </cell>
          <cell r="C1760">
            <v>1</v>
          </cell>
          <cell r="D1760">
            <v>271.60000000000002</v>
          </cell>
          <cell r="E1760">
            <v>1</v>
          </cell>
          <cell r="F1760">
            <v>1</v>
          </cell>
        </row>
        <row r="1761">
          <cell r="A1761">
            <v>602</v>
          </cell>
          <cell r="B1761">
            <v>4</v>
          </cell>
          <cell r="C1761">
            <v>2</v>
          </cell>
          <cell r="D1761">
            <v>271.60000000000002</v>
          </cell>
          <cell r="E1761">
            <v>1</v>
          </cell>
          <cell r="F1761">
            <v>1</v>
          </cell>
        </row>
        <row r="1762">
          <cell r="A1762">
            <v>602</v>
          </cell>
          <cell r="B1762">
            <v>4</v>
          </cell>
          <cell r="C1762">
            <v>3</v>
          </cell>
          <cell r="D1762">
            <v>892.4</v>
          </cell>
          <cell r="E1762">
            <v>3</v>
          </cell>
          <cell r="F1762">
            <v>3</v>
          </cell>
        </row>
        <row r="1763">
          <cell r="A1763">
            <v>602</v>
          </cell>
          <cell r="B1763">
            <v>5</v>
          </cell>
          <cell r="C1763">
            <v>3</v>
          </cell>
          <cell r="D1763">
            <v>397.6</v>
          </cell>
          <cell r="E1763">
            <v>1</v>
          </cell>
          <cell r="F1763">
            <v>1</v>
          </cell>
        </row>
        <row r="1764">
          <cell r="A1764">
            <v>602</v>
          </cell>
          <cell r="B1764">
            <v>6</v>
          </cell>
          <cell r="C1764">
            <v>1</v>
          </cell>
          <cell r="D1764">
            <v>596.79999999999995</v>
          </cell>
          <cell r="E1764">
            <v>1</v>
          </cell>
          <cell r="F1764">
            <v>1</v>
          </cell>
        </row>
        <row r="1765">
          <cell r="A1765">
            <v>630</v>
          </cell>
          <cell r="B1765">
            <v>1</v>
          </cell>
          <cell r="C1765">
            <v>1</v>
          </cell>
          <cell r="D1765">
            <v>2269.8000000000002</v>
          </cell>
          <cell r="E1765">
            <v>41</v>
          </cell>
          <cell r="F1765">
            <v>41</v>
          </cell>
        </row>
        <row r="1766">
          <cell r="A1766">
            <v>630</v>
          </cell>
          <cell r="B1766">
            <v>1</v>
          </cell>
          <cell r="C1766">
            <v>2</v>
          </cell>
          <cell r="D1766">
            <v>187.2</v>
          </cell>
          <cell r="E1766">
            <v>3</v>
          </cell>
          <cell r="F1766">
            <v>3</v>
          </cell>
        </row>
        <row r="1767">
          <cell r="A1767">
            <v>630</v>
          </cell>
          <cell r="B1767">
            <v>1</v>
          </cell>
          <cell r="C1767">
            <v>3</v>
          </cell>
          <cell r="D1767">
            <v>3720.6</v>
          </cell>
          <cell r="E1767">
            <v>66</v>
          </cell>
          <cell r="F1767">
            <v>66</v>
          </cell>
        </row>
        <row r="1768">
          <cell r="A1768">
            <v>630</v>
          </cell>
          <cell r="B1768">
            <v>1</v>
          </cell>
          <cell r="C1768">
            <v>4</v>
          </cell>
          <cell r="D1768">
            <v>390</v>
          </cell>
          <cell r="E1768">
            <v>7</v>
          </cell>
          <cell r="F1768">
            <v>7</v>
          </cell>
        </row>
        <row r="1769">
          <cell r="A1769">
            <v>630</v>
          </cell>
          <cell r="B1769">
            <v>1</v>
          </cell>
          <cell r="C1769">
            <v>5</v>
          </cell>
          <cell r="D1769">
            <v>663</v>
          </cell>
          <cell r="E1769">
            <v>12</v>
          </cell>
          <cell r="F1769">
            <v>12</v>
          </cell>
        </row>
        <row r="1770">
          <cell r="A1770">
            <v>630</v>
          </cell>
          <cell r="B1770">
            <v>1</v>
          </cell>
          <cell r="C1770">
            <v>6</v>
          </cell>
          <cell r="D1770">
            <v>117</v>
          </cell>
          <cell r="E1770">
            <v>2</v>
          </cell>
          <cell r="F1770">
            <v>2</v>
          </cell>
        </row>
        <row r="1771">
          <cell r="A1771">
            <v>630</v>
          </cell>
          <cell r="B1771">
            <v>2</v>
          </cell>
          <cell r="C1771">
            <v>1</v>
          </cell>
          <cell r="D1771">
            <v>1470</v>
          </cell>
          <cell r="E1771">
            <v>14</v>
          </cell>
          <cell r="F1771">
            <v>14</v>
          </cell>
        </row>
        <row r="1772">
          <cell r="A1772">
            <v>630</v>
          </cell>
          <cell r="B1772">
            <v>2</v>
          </cell>
          <cell r="C1772">
            <v>2</v>
          </cell>
          <cell r="D1772">
            <v>315</v>
          </cell>
          <cell r="E1772">
            <v>3</v>
          </cell>
          <cell r="F1772">
            <v>3</v>
          </cell>
        </row>
        <row r="1773">
          <cell r="A1773">
            <v>630</v>
          </cell>
          <cell r="B1773">
            <v>2</v>
          </cell>
          <cell r="C1773">
            <v>3</v>
          </cell>
          <cell r="D1773">
            <v>3015</v>
          </cell>
          <cell r="E1773">
            <v>28</v>
          </cell>
          <cell r="F1773">
            <v>28</v>
          </cell>
        </row>
        <row r="1774">
          <cell r="A1774">
            <v>630</v>
          </cell>
          <cell r="B1774">
            <v>2</v>
          </cell>
          <cell r="C1774">
            <v>4</v>
          </cell>
          <cell r="D1774">
            <v>120</v>
          </cell>
          <cell r="E1774">
            <v>1</v>
          </cell>
          <cell r="F1774">
            <v>1</v>
          </cell>
        </row>
        <row r="1775">
          <cell r="A1775">
            <v>630</v>
          </cell>
          <cell r="B1775">
            <v>2</v>
          </cell>
          <cell r="C1775">
            <v>5</v>
          </cell>
          <cell r="D1775">
            <v>210</v>
          </cell>
          <cell r="E1775">
            <v>2</v>
          </cell>
          <cell r="F1775">
            <v>2</v>
          </cell>
        </row>
        <row r="1776">
          <cell r="A1776">
            <v>630</v>
          </cell>
          <cell r="B1776">
            <v>2</v>
          </cell>
          <cell r="C1776">
            <v>6</v>
          </cell>
          <cell r="D1776">
            <v>210</v>
          </cell>
          <cell r="E1776">
            <v>2</v>
          </cell>
          <cell r="F1776">
            <v>2</v>
          </cell>
        </row>
        <row r="1777">
          <cell r="A1777">
            <v>630</v>
          </cell>
          <cell r="B1777">
            <v>3</v>
          </cell>
          <cell r="C1777">
            <v>1</v>
          </cell>
          <cell r="D1777">
            <v>1156.4000000000001</v>
          </cell>
          <cell r="E1777">
            <v>7</v>
          </cell>
          <cell r="F1777">
            <v>7</v>
          </cell>
        </row>
        <row r="1778">
          <cell r="A1778">
            <v>630</v>
          </cell>
          <cell r="B1778">
            <v>3</v>
          </cell>
          <cell r="C1778">
            <v>3</v>
          </cell>
          <cell r="D1778">
            <v>2265.6</v>
          </cell>
          <cell r="E1778">
            <v>13</v>
          </cell>
          <cell r="F1778">
            <v>13</v>
          </cell>
        </row>
        <row r="1779">
          <cell r="A1779">
            <v>630</v>
          </cell>
          <cell r="B1779">
            <v>3</v>
          </cell>
          <cell r="C1779">
            <v>4</v>
          </cell>
          <cell r="D1779">
            <v>495.6</v>
          </cell>
          <cell r="E1779">
            <v>3</v>
          </cell>
          <cell r="F1779">
            <v>3</v>
          </cell>
        </row>
        <row r="1780">
          <cell r="A1780">
            <v>630</v>
          </cell>
          <cell r="B1780">
            <v>3</v>
          </cell>
          <cell r="C1780">
            <v>5</v>
          </cell>
          <cell r="D1780">
            <v>165.2</v>
          </cell>
          <cell r="E1780">
            <v>1</v>
          </cell>
          <cell r="F1780">
            <v>1</v>
          </cell>
        </row>
        <row r="1781">
          <cell r="A1781">
            <v>630</v>
          </cell>
          <cell r="B1781">
            <v>3</v>
          </cell>
          <cell r="C1781">
            <v>6</v>
          </cell>
          <cell r="D1781">
            <v>165.2</v>
          </cell>
          <cell r="E1781">
            <v>1</v>
          </cell>
          <cell r="F1781">
            <v>1</v>
          </cell>
        </row>
        <row r="1782">
          <cell r="A1782">
            <v>630</v>
          </cell>
          <cell r="B1782">
            <v>4</v>
          </cell>
          <cell r="C1782">
            <v>1</v>
          </cell>
          <cell r="D1782">
            <v>1086.4000000000001</v>
          </cell>
          <cell r="E1782">
            <v>4</v>
          </cell>
          <cell r="F1782">
            <v>4</v>
          </cell>
        </row>
        <row r="1783">
          <cell r="A1783">
            <v>630</v>
          </cell>
          <cell r="B1783">
            <v>4</v>
          </cell>
          <cell r="C1783">
            <v>3</v>
          </cell>
          <cell r="D1783">
            <v>2560.8000000000002</v>
          </cell>
          <cell r="E1783">
            <v>9</v>
          </cell>
          <cell r="F1783">
            <v>9</v>
          </cell>
        </row>
        <row r="1784">
          <cell r="A1784">
            <v>630</v>
          </cell>
          <cell r="B1784">
            <v>4</v>
          </cell>
          <cell r="C1784">
            <v>4</v>
          </cell>
          <cell r="D1784">
            <v>543.20000000000005</v>
          </cell>
          <cell r="E1784">
            <v>2</v>
          </cell>
          <cell r="F1784">
            <v>2</v>
          </cell>
        </row>
        <row r="1785">
          <cell r="A1785">
            <v>630</v>
          </cell>
          <cell r="B1785">
            <v>4</v>
          </cell>
          <cell r="C1785">
            <v>6</v>
          </cell>
          <cell r="D1785">
            <v>271.60000000000002</v>
          </cell>
          <cell r="E1785">
            <v>1</v>
          </cell>
          <cell r="F1785">
            <v>1</v>
          </cell>
        </row>
        <row r="1786">
          <cell r="A1786">
            <v>630</v>
          </cell>
          <cell r="B1786">
            <v>5</v>
          </cell>
          <cell r="C1786">
            <v>1</v>
          </cell>
          <cell r="D1786">
            <v>795.2</v>
          </cell>
          <cell r="E1786">
            <v>2</v>
          </cell>
          <cell r="F1786">
            <v>2</v>
          </cell>
        </row>
        <row r="1787">
          <cell r="A1787">
            <v>630</v>
          </cell>
          <cell r="B1787">
            <v>5</v>
          </cell>
          <cell r="C1787">
            <v>3</v>
          </cell>
          <cell r="D1787">
            <v>795.2</v>
          </cell>
          <cell r="E1787">
            <v>2</v>
          </cell>
          <cell r="F1787">
            <v>2</v>
          </cell>
        </row>
        <row r="1788">
          <cell r="A1788">
            <v>630</v>
          </cell>
          <cell r="B1788">
            <v>5</v>
          </cell>
          <cell r="C1788">
            <v>4</v>
          </cell>
          <cell r="D1788">
            <v>397.6</v>
          </cell>
          <cell r="E1788">
            <v>1</v>
          </cell>
          <cell r="F1788">
            <v>1</v>
          </cell>
        </row>
        <row r="1789">
          <cell r="A1789">
            <v>630</v>
          </cell>
          <cell r="B1789">
            <v>5</v>
          </cell>
          <cell r="C1789">
            <v>5</v>
          </cell>
          <cell r="D1789">
            <v>397.6</v>
          </cell>
          <cell r="E1789">
            <v>1</v>
          </cell>
          <cell r="F1789">
            <v>1</v>
          </cell>
        </row>
        <row r="1790">
          <cell r="A1790">
            <v>630</v>
          </cell>
          <cell r="B1790">
            <v>6</v>
          </cell>
          <cell r="C1790">
            <v>1</v>
          </cell>
          <cell r="D1790">
            <v>522.20000000000005</v>
          </cell>
          <cell r="E1790">
            <v>1</v>
          </cell>
          <cell r="F1790">
            <v>1</v>
          </cell>
        </row>
        <row r="1791">
          <cell r="A1791">
            <v>630</v>
          </cell>
          <cell r="B1791">
            <v>7</v>
          </cell>
          <cell r="C1791">
            <v>1</v>
          </cell>
          <cell r="D1791">
            <v>1299.2</v>
          </cell>
          <cell r="E1791">
            <v>2</v>
          </cell>
          <cell r="F1791">
            <v>2</v>
          </cell>
        </row>
        <row r="1792">
          <cell r="A1792">
            <v>630</v>
          </cell>
          <cell r="B1792">
            <v>7</v>
          </cell>
          <cell r="C1792">
            <v>3</v>
          </cell>
          <cell r="D1792">
            <v>649.6</v>
          </cell>
          <cell r="E1792">
            <v>1</v>
          </cell>
          <cell r="F1792">
            <v>1</v>
          </cell>
        </row>
        <row r="1793">
          <cell r="A1793">
            <v>631</v>
          </cell>
          <cell r="B1793">
            <v>1</v>
          </cell>
          <cell r="C1793">
            <v>1</v>
          </cell>
          <cell r="D1793">
            <v>2550.6</v>
          </cell>
          <cell r="E1793">
            <v>46</v>
          </cell>
          <cell r="F1793">
            <v>46</v>
          </cell>
        </row>
        <row r="1794">
          <cell r="A1794">
            <v>631</v>
          </cell>
          <cell r="B1794">
            <v>1</v>
          </cell>
          <cell r="C1794">
            <v>2</v>
          </cell>
          <cell r="D1794">
            <v>343.2</v>
          </cell>
          <cell r="E1794">
            <v>6</v>
          </cell>
          <cell r="F1794">
            <v>6</v>
          </cell>
        </row>
        <row r="1795">
          <cell r="A1795">
            <v>631</v>
          </cell>
          <cell r="B1795">
            <v>1</v>
          </cell>
          <cell r="C1795">
            <v>3</v>
          </cell>
          <cell r="D1795">
            <v>3549</v>
          </cell>
          <cell r="E1795">
            <v>62</v>
          </cell>
          <cell r="F1795">
            <v>62</v>
          </cell>
        </row>
        <row r="1796">
          <cell r="A1796">
            <v>631</v>
          </cell>
          <cell r="B1796">
            <v>1</v>
          </cell>
          <cell r="C1796">
            <v>4</v>
          </cell>
          <cell r="D1796">
            <v>171.6</v>
          </cell>
          <cell r="E1796">
            <v>3</v>
          </cell>
          <cell r="F1796">
            <v>3</v>
          </cell>
        </row>
        <row r="1797">
          <cell r="A1797">
            <v>631</v>
          </cell>
          <cell r="B1797">
            <v>1</v>
          </cell>
          <cell r="C1797">
            <v>5</v>
          </cell>
          <cell r="D1797">
            <v>748.8</v>
          </cell>
          <cell r="E1797">
            <v>13</v>
          </cell>
          <cell r="F1797">
            <v>13</v>
          </cell>
        </row>
        <row r="1798">
          <cell r="A1798">
            <v>631</v>
          </cell>
          <cell r="B1798">
            <v>1</v>
          </cell>
          <cell r="C1798">
            <v>6</v>
          </cell>
          <cell r="D1798">
            <v>54.6</v>
          </cell>
          <cell r="E1798">
            <v>1</v>
          </cell>
          <cell r="F1798">
            <v>1</v>
          </cell>
        </row>
        <row r="1799">
          <cell r="A1799">
            <v>631</v>
          </cell>
          <cell r="B1799">
            <v>2</v>
          </cell>
          <cell r="C1799">
            <v>1</v>
          </cell>
          <cell r="D1799">
            <v>2130</v>
          </cell>
          <cell r="E1799">
            <v>20</v>
          </cell>
          <cell r="F1799">
            <v>20</v>
          </cell>
        </row>
        <row r="1800">
          <cell r="A1800">
            <v>631</v>
          </cell>
          <cell r="B1800">
            <v>2</v>
          </cell>
          <cell r="C1800">
            <v>2</v>
          </cell>
          <cell r="D1800">
            <v>315</v>
          </cell>
          <cell r="E1800">
            <v>3</v>
          </cell>
          <cell r="F1800">
            <v>3</v>
          </cell>
        </row>
        <row r="1801">
          <cell r="A1801">
            <v>631</v>
          </cell>
          <cell r="B1801">
            <v>2</v>
          </cell>
          <cell r="C1801">
            <v>3</v>
          </cell>
          <cell r="D1801">
            <v>1710</v>
          </cell>
          <cell r="E1801">
            <v>16</v>
          </cell>
          <cell r="F1801">
            <v>16</v>
          </cell>
        </row>
        <row r="1802">
          <cell r="A1802">
            <v>631</v>
          </cell>
          <cell r="B1802">
            <v>2</v>
          </cell>
          <cell r="C1802">
            <v>4</v>
          </cell>
          <cell r="D1802">
            <v>315</v>
          </cell>
          <cell r="E1802">
            <v>3</v>
          </cell>
          <cell r="F1802">
            <v>3</v>
          </cell>
        </row>
        <row r="1803">
          <cell r="A1803">
            <v>631</v>
          </cell>
          <cell r="B1803">
            <v>2</v>
          </cell>
          <cell r="C1803">
            <v>5</v>
          </cell>
          <cell r="D1803">
            <v>225</v>
          </cell>
          <cell r="E1803">
            <v>2</v>
          </cell>
          <cell r="F1803">
            <v>2</v>
          </cell>
        </row>
        <row r="1804">
          <cell r="A1804">
            <v>631</v>
          </cell>
          <cell r="B1804">
            <v>3</v>
          </cell>
          <cell r="C1804">
            <v>1</v>
          </cell>
          <cell r="D1804">
            <v>1486.8</v>
          </cell>
          <cell r="E1804">
            <v>9</v>
          </cell>
          <cell r="F1804">
            <v>9</v>
          </cell>
        </row>
        <row r="1805">
          <cell r="A1805">
            <v>631</v>
          </cell>
          <cell r="B1805">
            <v>3</v>
          </cell>
          <cell r="C1805">
            <v>2</v>
          </cell>
          <cell r="D1805">
            <v>165.2</v>
          </cell>
          <cell r="E1805">
            <v>1</v>
          </cell>
          <cell r="F1805">
            <v>1</v>
          </cell>
        </row>
        <row r="1806">
          <cell r="A1806">
            <v>631</v>
          </cell>
          <cell r="B1806">
            <v>3</v>
          </cell>
          <cell r="C1806">
            <v>3</v>
          </cell>
          <cell r="D1806">
            <v>2902.8</v>
          </cell>
          <cell r="E1806">
            <v>17</v>
          </cell>
          <cell r="F1806">
            <v>17</v>
          </cell>
        </row>
        <row r="1807">
          <cell r="A1807">
            <v>631</v>
          </cell>
          <cell r="B1807">
            <v>3</v>
          </cell>
          <cell r="C1807">
            <v>6</v>
          </cell>
          <cell r="D1807">
            <v>165.2</v>
          </cell>
          <cell r="E1807">
            <v>1</v>
          </cell>
          <cell r="F1807">
            <v>1</v>
          </cell>
        </row>
        <row r="1808">
          <cell r="A1808">
            <v>631</v>
          </cell>
          <cell r="B1808">
            <v>4</v>
          </cell>
          <cell r="C1808">
            <v>1</v>
          </cell>
          <cell r="D1808">
            <v>1629.6</v>
          </cell>
          <cell r="E1808">
            <v>6</v>
          </cell>
          <cell r="F1808">
            <v>6</v>
          </cell>
        </row>
        <row r="1809">
          <cell r="A1809">
            <v>631</v>
          </cell>
          <cell r="B1809">
            <v>4</v>
          </cell>
          <cell r="C1809">
            <v>3</v>
          </cell>
          <cell r="D1809">
            <v>1978.8</v>
          </cell>
          <cell r="E1809">
            <v>7</v>
          </cell>
          <cell r="F1809">
            <v>7</v>
          </cell>
        </row>
        <row r="1810">
          <cell r="A1810">
            <v>631</v>
          </cell>
          <cell r="B1810">
            <v>4</v>
          </cell>
          <cell r="C1810">
            <v>4</v>
          </cell>
          <cell r="D1810">
            <v>620.79999999999995</v>
          </cell>
          <cell r="E1810">
            <v>2</v>
          </cell>
          <cell r="F1810">
            <v>2</v>
          </cell>
        </row>
        <row r="1811">
          <cell r="A1811">
            <v>631</v>
          </cell>
          <cell r="B1811">
            <v>4</v>
          </cell>
          <cell r="C1811">
            <v>5</v>
          </cell>
          <cell r="D1811">
            <v>349.2</v>
          </cell>
          <cell r="E1811">
            <v>1</v>
          </cell>
          <cell r="F1811">
            <v>1</v>
          </cell>
        </row>
        <row r="1812">
          <cell r="A1812">
            <v>631</v>
          </cell>
          <cell r="B1812">
            <v>5</v>
          </cell>
          <cell r="C1812">
            <v>1</v>
          </cell>
          <cell r="D1812">
            <v>2896.8</v>
          </cell>
          <cell r="E1812">
            <v>7</v>
          </cell>
          <cell r="F1812">
            <v>7</v>
          </cell>
        </row>
        <row r="1813">
          <cell r="A1813">
            <v>631</v>
          </cell>
          <cell r="B1813">
            <v>5</v>
          </cell>
          <cell r="C1813">
            <v>3</v>
          </cell>
          <cell r="D1813">
            <v>1647.2</v>
          </cell>
          <cell r="E1813">
            <v>4</v>
          </cell>
          <cell r="F1813">
            <v>4</v>
          </cell>
        </row>
        <row r="1814">
          <cell r="A1814">
            <v>631</v>
          </cell>
          <cell r="B1814">
            <v>6</v>
          </cell>
          <cell r="C1814">
            <v>1</v>
          </cell>
          <cell r="D1814">
            <v>1193.5999999999999</v>
          </cell>
          <cell r="E1814">
            <v>2</v>
          </cell>
          <cell r="F1814">
            <v>2</v>
          </cell>
        </row>
        <row r="1815">
          <cell r="A1815">
            <v>631</v>
          </cell>
          <cell r="B1815">
            <v>6</v>
          </cell>
          <cell r="C1815">
            <v>2</v>
          </cell>
          <cell r="D1815">
            <v>522.20000000000005</v>
          </cell>
          <cell r="E1815">
            <v>1</v>
          </cell>
          <cell r="F1815">
            <v>1</v>
          </cell>
        </row>
        <row r="1816">
          <cell r="A1816">
            <v>631</v>
          </cell>
          <cell r="B1816">
            <v>7</v>
          </cell>
          <cell r="C1816">
            <v>3</v>
          </cell>
          <cell r="D1816">
            <v>1299.2</v>
          </cell>
          <cell r="E1816">
            <v>2</v>
          </cell>
          <cell r="F1816">
            <v>2</v>
          </cell>
        </row>
        <row r="1817">
          <cell r="A1817">
            <v>632</v>
          </cell>
          <cell r="B1817">
            <v>1</v>
          </cell>
          <cell r="C1817">
            <v>1</v>
          </cell>
          <cell r="D1817">
            <v>382.2</v>
          </cell>
          <cell r="E1817">
            <v>7</v>
          </cell>
          <cell r="F1817">
            <v>7</v>
          </cell>
        </row>
        <row r="1818">
          <cell r="A1818">
            <v>632</v>
          </cell>
          <cell r="B1818">
            <v>1</v>
          </cell>
          <cell r="C1818">
            <v>2</v>
          </cell>
          <cell r="D1818">
            <v>93.6</v>
          </cell>
          <cell r="E1818">
            <v>1</v>
          </cell>
          <cell r="F1818">
            <v>1</v>
          </cell>
        </row>
        <row r="1819">
          <cell r="A1819">
            <v>632</v>
          </cell>
          <cell r="B1819">
            <v>1</v>
          </cell>
          <cell r="C1819">
            <v>3</v>
          </cell>
          <cell r="D1819">
            <v>725.4</v>
          </cell>
          <cell r="E1819">
            <v>13</v>
          </cell>
          <cell r="F1819">
            <v>13</v>
          </cell>
        </row>
        <row r="1820">
          <cell r="A1820">
            <v>632</v>
          </cell>
          <cell r="B1820">
            <v>1</v>
          </cell>
          <cell r="C1820">
            <v>4</v>
          </cell>
          <cell r="D1820">
            <v>109.2</v>
          </cell>
          <cell r="E1820">
            <v>2</v>
          </cell>
          <cell r="F1820">
            <v>2</v>
          </cell>
        </row>
        <row r="1821">
          <cell r="A1821">
            <v>632</v>
          </cell>
          <cell r="B1821">
            <v>1</v>
          </cell>
          <cell r="C1821">
            <v>5</v>
          </cell>
          <cell r="D1821">
            <v>655.20000000000005</v>
          </cell>
          <cell r="E1821">
            <v>11</v>
          </cell>
          <cell r="F1821">
            <v>11</v>
          </cell>
        </row>
        <row r="1822">
          <cell r="A1822">
            <v>632</v>
          </cell>
          <cell r="B1822">
            <v>1</v>
          </cell>
          <cell r="C1822">
            <v>6</v>
          </cell>
          <cell r="D1822">
            <v>54.6</v>
          </cell>
          <cell r="E1822">
            <v>1</v>
          </cell>
          <cell r="F1822">
            <v>1</v>
          </cell>
        </row>
        <row r="1823">
          <cell r="A1823">
            <v>632</v>
          </cell>
          <cell r="B1823">
            <v>2</v>
          </cell>
          <cell r="C1823">
            <v>1</v>
          </cell>
          <cell r="D1823">
            <v>420</v>
          </cell>
          <cell r="E1823">
            <v>4</v>
          </cell>
          <cell r="F1823">
            <v>4</v>
          </cell>
        </row>
        <row r="1824">
          <cell r="A1824">
            <v>632</v>
          </cell>
          <cell r="B1824">
            <v>2</v>
          </cell>
          <cell r="C1824">
            <v>3</v>
          </cell>
          <cell r="D1824">
            <v>210</v>
          </cell>
          <cell r="E1824">
            <v>2</v>
          </cell>
          <cell r="F1824">
            <v>2</v>
          </cell>
        </row>
        <row r="1825">
          <cell r="A1825">
            <v>632</v>
          </cell>
          <cell r="B1825">
            <v>2</v>
          </cell>
          <cell r="C1825">
            <v>4</v>
          </cell>
          <cell r="D1825">
            <v>105</v>
          </cell>
          <cell r="E1825">
            <v>1</v>
          </cell>
          <cell r="F1825">
            <v>1</v>
          </cell>
        </row>
        <row r="1826">
          <cell r="A1826">
            <v>632</v>
          </cell>
          <cell r="B1826">
            <v>3</v>
          </cell>
          <cell r="C1826">
            <v>3</v>
          </cell>
          <cell r="D1826">
            <v>165.2</v>
          </cell>
          <cell r="E1826">
            <v>1</v>
          </cell>
          <cell r="F1826">
            <v>1</v>
          </cell>
        </row>
        <row r="1827">
          <cell r="A1827">
            <v>632</v>
          </cell>
          <cell r="B1827">
            <v>3</v>
          </cell>
          <cell r="C1827">
            <v>4</v>
          </cell>
          <cell r="D1827">
            <v>165.2</v>
          </cell>
          <cell r="E1827">
            <v>1</v>
          </cell>
          <cell r="F1827">
            <v>1</v>
          </cell>
        </row>
        <row r="1828">
          <cell r="A1828">
            <v>632</v>
          </cell>
          <cell r="B1828">
            <v>3</v>
          </cell>
          <cell r="C1828">
            <v>5</v>
          </cell>
          <cell r="D1828">
            <v>165.2</v>
          </cell>
          <cell r="E1828">
            <v>1</v>
          </cell>
          <cell r="F1828">
            <v>1</v>
          </cell>
        </row>
        <row r="1829">
          <cell r="A1829">
            <v>632</v>
          </cell>
          <cell r="B1829">
            <v>4</v>
          </cell>
          <cell r="C1829">
            <v>3</v>
          </cell>
          <cell r="D1829">
            <v>271.60000000000002</v>
          </cell>
          <cell r="E1829">
            <v>1</v>
          </cell>
          <cell r="F1829">
            <v>1</v>
          </cell>
        </row>
        <row r="1830">
          <cell r="A1830">
            <v>632</v>
          </cell>
          <cell r="B1830">
            <v>4</v>
          </cell>
          <cell r="C1830">
            <v>4</v>
          </cell>
          <cell r="D1830">
            <v>271.60000000000002</v>
          </cell>
          <cell r="E1830">
            <v>1</v>
          </cell>
          <cell r="F1830">
            <v>1</v>
          </cell>
        </row>
        <row r="1831">
          <cell r="A1831">
            <v>632</v>
          </cell>
          <cell r="B1831">
            <v>4</v>
          </cell>
          <cell r="C1831">
            <v>5</v>
          </cell>
          <cell r="D1831">
            <v>271.60000000000002</v>
          </cell>
          <cell r="E1831">
            <v>1</v>
          </cell>
          <cell r="F1831">
            <v>1</v>
          </cell>
        </row>
        <row r="1832">
          <cell r="A1832">
            <v>632</v>
          </cell>
          <cell r="B1832">
            <v>5</v>
          </cell>
          <cell r="C1832">
            <v>3</v>
          </cell>
          <cell r="D1832">
            <v>795.2</v>
          </cell>
          <cell r="E1832">
            <v>2</v>
          </cell>
          <cell r="F1832">
            <v>2</v>
          </cell>
        </row>
        <row r="1833">
          <cell r="A1833">
            <v>632</v>
          </cell>
          <cell r="B1833">
            <v>5</v>
          </cell>
          <cell r="C1833">
            <v>4</v>
          </cell>
          <cell r="D1833">
            <v>397.6</v>
          </cell>
          <cell r="E1833">
            <v>1</v>
          </cell>
          <cell r="F1833">
            <v>1</v>
          </cell>
        </row>
        <row r="1834">
          <cell r="A1834">
            <v>633</v>
          </cell>
          <cell r="B1834">
            <v>1</v>
          </cell>
          <cell r="C1834">
            <v>1</v>
          </cell>
          <cell r="D1834">
            <v>546</v>
          </cell>
          <cell r="E1834">
            <v>10</v>
          </cell>
          <cell r="F1834">
            <v>10</v>
          </cell>
        </row>
        <row r="1835">
          <cell r="A1835">
            <v>633</v>
          </cell>
          <cell r="B1835">
            <v>1</v>
          </cell>
          <cell r="C1835">
            <v>3</v>
          </cell>
          <cell r="D1835">
            <v>1029.5999999999999</v>
          </cell>
          <cell r="E1835">
            <v>18</v>
          </cell>
          <cell r="F1835">
            <v>18</v>
          </cell>
        </row>
        <row r="1836">
          <cell r="A1836">
            <v>633</v>
          </cell>
          <cell r="B1836">
            <v>1</v>
          </cell>
          <cell r="C1836">
            <v>4</v>
          </cell>
          <cell r="D1836">
            <v>140.4</v>
          </cell>
          <cell r="E1836">
            <v>2</v>
          </cell>
          <cell r="F1836">
            <v>2</v>
          </cell>
        </row>
        <row r="1837">
          <cell r="A1837">
            <v>633</v>
          </cell>
          <cell r="B1837">
            <v>1</v>
          </cell>
          <cell r="C1837">
            <v>5</v>
          </cell>
          <cell r="D1837">
            <v>405.6</v>
          </cell>
          <cell r="E1837">
            <v>7</v>
          </cell>
          <cell r="F1837">
            <v>7</v>
          </cell>
        </row>
        <row r="1838">
          <cell r="A1838">
            <v>633</v>
          </cell>
          <cell r="B1838">
            <v>2</v>
          </cell>
          <cell r="C1838">
            <v>1</v>
          </cell>
          <cell r="D1838">
            <v>210</v>
          </cell>
          <cell r="E1838">
            <v>2</v>
          </cell>
          <cell r="F1838">
            <v>2</v>
          </cell>
        </row>
        <row r="1839">
          <cell r="A1839">
            <v>633</v>
          </cell>
          <cell r="B1839">
            <v>2</v>
          </cell>
          <cell r="C1839">
            <v>2</v>
          </cell>
          <cell r="D1839">
            <v>105</v>
          </cell>
          <cell r="E1839">
            <v>1</v>
          </cell>
          <cell r="F1839">
            <v>1</v>
          </cell>
        </row>
        <row r="1840">
          <cell r="A1840">
            <v>633</v>
          </cell>
          <cell r="B1840">
            <v>2</v>
          </cell>
          <cell r="C1840">
            <v>3</v>
          </cell>
          <cell r="D1840">
            <v>390</v>
          </cell>
          <cell r="E1840">
            <v>3</v>
          </cell>
          <cell r="F1840">
            <v>3</v>
          </cell>
        </row>
        <row r="1841">
          <cell r="A1841">
            <v>633</v>
          </cell>
          <cell r="B1841">
            <v>2</v>
          </cell>
          <cell r="C1841">
            <v>4</v>
          </cell>
          <cell r="D1841">
            <v>105</v>
          </cell>
          <cell r="E1841">
            <v>1</v>
          </cell>
          <cell r="F1841">
            <v>1</v>
          </cell>
        </row>
        <row r="1842">
          <cell r="A1842">
            <v>633</v>
          </cell>
          <cell r="B1842">
            <v>2</v>
          </cell>
          <cell r="C1842">
            <v>5</v>
          </cell>
          <cell r="D1842">
            <v>360</v>
          </cell>
          <cell r="E1842">
            <v>3</v>
          </cell>
          <cell r="F1842">
            <v>3</v>
          </cell>
        </row>
        <row r="1843">
          <cell r="A1843">
            <v>633</v>
          </cell>
          <cell r="B1843">
            <v>3</v>
          </cell>
          <cell r="C1843">
            <v>1</v>
          </cell>
          <cell r="D1843">
            <v>495.6</v>
          </cell>
          <cell r="E1843">
            <v>3</v>
          </cell>
          <cell r="F1843">
            <v>3</v>
          </cell>
        </row>
        <row r="1844">
          <cell r="A1844">
            <v>633</v>
          </cell>
          <cell r="B1844">
            <v>3</v>
          </cell>
          <cell r="C1844">
            <v>3</v>
          </cell>
          <cell r="D1844">
            <v>330.4</v>
          </cell>
          <cell r="E1844">
            <v>2</v>
          </cell>
          <cell r="F1844">
            <v>2</v>
          </cell>
        </row>
        <row r="1845">
          <cell r="A1845">
            <v>633</v>
          </cell>
          <cell r="B1845">
            <v>3</v>
          </cell>
          <cell r="C1845">
            <v>4</v>
          </cell>
          <cell r="D1845">
            <v>188.8</v>
          </cell>
          <cell r="E1845">
            <v>1</v>
          </cell>
          <cell r="F1845">
            <v>1</v>
          </cell>
        </row>
        <row r="1846">
          <cell r="A1846">
            <v>633</v>
          </cell>
          <cell r="B1846">
            <v>3</v>
          </cell>
          <cell r="C1846">
            <v>5</v>
          </cell>
          <cell r="D1846">
            <v>165.2</v>
          </cell>
          <cell r="E1846">
            <v>1</v>
          </cell>
          <cell r="F1846">
            <v>1</v>
          </cell>
        </row>
        <row r="1847">
          <cell r="A1847">
            <v>633</v>
          </cell>
          <cell r="B1847">
            <v>4</v>
          </cell>
          <cell r="C1847">
            <v>1</v>
          </cell>
          <cell r="D1847">
            <v>271.60000000000002</v>
          </cell>
          <cell r="E1847">
            <v>1</v>
          </cell>
          <cell r="F1847">
            <v>1</v>
          </cell>
        </row>
        <row r="1848">
          <cell r="A1848">
            <v>633</v>
          </cell>
          <cell r="B1848">
            <v>4</v>
          </cell>
          <cell r="C1848">
            <v>4</v>
          </cell>
          <cell r="D1848">
            <v>271.60000000000002</v>
          </cell>
          <cell r="E1848">
            <v>1</v>
          </cell>
          <cell r="F1848">
            <v>1</v>
          </cell>
        </row>
        <row r="1849">
          <cell r="A1849">
            <v>633</v>
          </cell>
          <cell r="B1849">
            <v>5</v>
          </cell>
          <cell r="C1849">
            <v>1</v>
          </cell>
          <cell r="D1849">
            <v>397.6</v>
          </cell>
          <cell r="E1849">
            <v>1</v>
          </cell>
          <cell r="F1849">
            <v>1</v>
          </cell>
        </row>
        <row r="1850">
          <cell r="A1850">
            <v>633</v>
          </cell>
          <cell r="B1850">
            <v>5</v>
          </cell>
          <cell r="C1850">
            <v>3</v>
          </cell>
          <cell r="D1850">
            <v>1249.5999999999999</v>
          </cell>
          <cell r="E1850">
            <v>3</v>
          </cell>
          <cell r="F1850">
            <v>3</v>
          </cell>
        </row>
        <row r="1851">
          <cell r="A1851">
            <v>633</v>
          </cell>
          <cell r="B1851">
            <v>5</v>
          </cell>
          <cell r="C1851">
            <v>6</v>
          </cell>
          <cell r="D1851">
            <v>397.6</v>
          </cell>
          <cell r="E1851">
            <v>1</v>
          </cell>
          <cell r="F1851">
            <v>1</v>
          </cell>
        </row>
        <row r="1852">
          <cell r="A1852">
            <v>634</v>
          </cell>
          <cell r="B1852">
            <v>1</v>
          </cell>
          <cell r="C1852">
            <v>1</v>
          </cell>
          <cell r="D1852">
            <v>163.80000000000001</v>
          </cell>
          <cell r="E1852">
            <v>3</v>
          </cell>
          <cell r="F1852">
            <v>3</v>
          </cell>
        </row>
        <row r="1853">
          <cell r="A1853">
            <v>634</v>
          </cell>
          <cell r="B1853">
            <v>1</v>
          </cell>
          <cell r="C1853">
            <v>3</v>
          </cell>
          <cell r="D1853">
            <v>163.80000000000001</v>
          </cell>
          <cell r="E1853">
            <v>3</v>
          </cell>
          <cell r="F1853">
            <v>3</v>
          </cell>
        </row>
        <row r="1854">
          <cell r="A1854">
            <v>634</v>
          </cell>
          <cell r="B1854">
            <v>1</v>
          </cell>
          <cell r="C1854">
            <v>5</v>
          </cell>
          <cell r="D1854">
            <v>163.80000000000001</v>
          </cell>
          <cell r="E1854">
            <v>3</v>
          </cell>
          <cell r="F1854">
            <v>3</v>
          </cell>
        </row>
        <row r="1855">
          <cell r="A1855">
            <v>634</v>
          </cell>
          <cell r="B1855">
            <v>2</v>
          </cell>
          <cell r="C1855">
            <v>3</v>
          </cell>
          <cell r="D1855">
            <v>210</v>
          </cell>
          <cell r="E1855">
            <v>2</v>
          </cell>
          <cell r="F1855">
            <v>2</v>
          </cell>
        </row>
        <row r="1856">
          <cell r="A1856">
            <v>634</v>
          </cell>
          <cell r="B1856">
            <v>2</v>
          </cell>
          <cell r="C1856">
            <v>4</v>
          </cell>
          <cell r="D1856">
            <v>105</v>
          </cell>
          <cell r="E1856">
            <v>1</v>
          </cell>
          <cell r="F1856">
            <v>1</v>
          </cell>
        </row>
        <row r="1857">
          <cell r="A1857">
            <v>681</v>
          </cell>
          <cell r="B1857">
            <v>1</v>
          </cell>
          <cell r="C1857">
            <v>1</v>
          </cell>
          <cell r="D1857">
            <v>873.6</v>
          </cell>
          <cell r="E1857">
            <v>16</v>
          </cell>
          <cell r="F1857">
            <v>16</v>
          </cell>
        </row>
        <row r="1858">
          <cell r="A1858">
            <v>681</v>
          </cell>
          <cell r="B1858">
            <v>1</v>
          </cell>
          <cell r="C1858">
            <v>2</v>
          </cell>
          <cell r="D1858">
            <v>218.4</v>
          </cell>
          <cell r="E1858">
            <v>4</v>
          </cell>
          <cell r="F1858">
            <v>4</v>
          </cell>
        </row>
        <row r="1859">
          <cell r="A1859">
            <v>681</v>
          </cell>
          <cell r="B1859">
            <v>1</v>
          </cell>
          <cell r="C1859">
            <v>3</v>
          </cell>
          <cell r="D1859">
            <v>1411.8</v>
          </cell>
          <cell r="E1859">
            <v>22</v>
          </cell>
          <cell r="F1859">
            <v>22</v>
          </cell>
        </row>
        <row r="1860">
          <cell r="A1860">
            <v>681</v>
          </cell>
          <cell r="B1860">
            <v>1</v>
          </cell>
          <cell r="C1860">
            <v>5</v>
          </cell>
          <cell r="D1860">
            <v>218.4</v>
          </cell>
          <cell r="E1860">
            <v>4</v>
          </cell>
          <cell r="F1860">
            <v>4</v>
          </cell>
        </row>
        <row r="1861">
          <cell r="A1861">
            <v>681</v>
          </cell>
          <cell r="B1861">
            <v>2</v>
          </cell>
          <cell r="C1861">
            <v>1</v>
          </cell>
          <cell r="D1861">
            <v>630</v>
          </cell>
          <cell r="E1861">
            <v>6</v>
          </cell>
          <cell r="F1861">
            <v>6</v>
          </cell>
        </row>
        <row r="1862">
          <cell r="A1862">
            <v>681</v>
          </cell>
          <cell r="B1862">
            <v>2</v>
          </cell>
          <cell r="C1862">
            <v>3</v>
          </cell>
          <cell r="D1862">
            <v>555</v>
          </cell>
          <cell r="E1862">
            <v>5</v>
          </cell>
          <cell r="F1862">
            <v>5</v>
          </cell>
        </row>
        <row r="1863">
          <cell r="A1863">
            <v>681</v>
          </cell>
          <cell r="B1863">
            <v>2</v>
          </cell>
          <cell r="C1863">
            <v>5</v>
          </cell>
          <cell r="D1863">
            <v>105</v>
          </cell>
          <cell r="E1863">
            <v>1</v>
          </cell>
          <cell r="F1863">
            <v>1</v>
          </cell>
        </row>
        <row r="1864">
          <cell r="A1864">
            <v>681</v>
          </cell>
          <cell r="B1864">
            <v>3</v>
          </cell>
          <cell r="C1864">
            <v>1</v>
          </cell>
          <cell r="D1864">
            <v>495.6</v>
          </cell>
          <cell r="E1864">
            <v>3</v>
          </cell>
          <cell r="F1864">
            <v>3</v>
          </cell>
        </row>
        <row r="1865">
          <cell r="A1865">
            <v>681</v>
          </cell>
          <cell r="B1865">
            <v>3</v>
          </cell>
          <cell r="C1865">
            <v>3</v>
          </cell>
          <cell r="D1865">
            <v>495.6</v>
          </cell>
          <cell r="E1865">
            <v>3</v>
          </cell>
          <cell r="F1865">
            <v>3</v>
          </cell>
        </row>
        <row r="1866">
          <cell r="A1866">
            <v>681</v>
          </cell>
          <cell r="B1866">
            <v>3</v>
          </cell>
          <cell r="C1866">
            <v>4</v>
          </cell>
          <cell r="D1866">
            <v>165.2</v>
          </cell>
          <cell r="E1866">
            <v>1</v>
          </cell>
          <cell r="F1866">
            <v>1</v>
          </cell>
        </row>
        <row r="1867">
          <cell r="A1867">
            <v>681</v>
          </cell>
          <cell r="B1867">
            <v>3</v>
          </cell>
          <cell r="C1867">
            <v>5</v>
          </cell>
          <cell r="D1867">
            <v>354</v>
          </cell>
          <cell r="E1867">
            <v>2</v>
          </cell>
          <cell r="F1867">
            <v>2</v>
          </cell>
        </row>
        <row r="1868">
          <cell r="A1868">
            <v>681</v>
          </cell>
          <cell r="B1868">
            <v>4</v>
          </cell>
          <cell r="C1868">
            <v>3</v>
          </cell>
          <cell r="D1868">
            <v>1396.8</v>
          </cell>
          <cell r="E1868">
            <v>5</v>
          </cell>
          <cell r="F1868">
            <v>5</v>
          </cell>
        </row>
        <row r="1869">
          <cell r="A1869">
            <v>681</v>
          </cell>
          <cell r="B1869">
            <v>4</v>
          </cell>
          <cell r="C1869">
            <v>6</v>
          </cell>
          <cell r="D1869">
            <v>543.20000000000005</v>
          </cell>
          <cell r="E1869">
            <v>2</v>
          </cell>
          <cell r="F1869">
            <v>2</v>
          </cell>
        </row>
        <row r="1870">
          <cell r="A1870">
            <v>681</v>
          </cell>
          <cell r="B1870">
            <v>5</v>
          </cell>
          <cell r="C1870">
            <v>1</v>
          </cell>
          <cell r="D1870">
            <v>795.2</v>
          </cell>
          <cell r="E1870">
            <v>2</v>
          </cell>
          <cell r="F1870">
            <v>2</v>
          </cell>
        </row>
        <row r="1871">
          <cell r="A1871">
            <v>681</v>
          </cell>
          <cell r="B1871">
            <v>5</v>
          </cell>
          <cell r="C1871">
            <v>3</v>
          </cell>
          <cell r="D1871">
            <v>795.2</v>
          </cell>
          <cell r="E1871">
            <v>2</v>
          </cell>
          <cell r="F1871">
            <v>2</v>
          </cell>
        </row>
        <row r="1872">
          <cell r="A1872">
            <v>682</v>
          </cell>
          <cell r="B1872">
            <v>1</v>
          </cell>
          <cell r="C1872">
            <v>1</v>
          </cell>
          <cell r="D1872">
            <v>163.80000000000001</v>
          </cell>
          <cell r="E1872">
            <v>3</v>
          </cell>
          <cell r="F1872">
            <v>3</v>
          </cell>
        </row>
        <row r="1873">
          <cell r="A1873">
            <v>682</v>
          </cell>
          <cell r="B1873">
            <v>1</v>
          </cell>
          <cell r="C1873">
            <v>3</v>
          </cell>
          <cell r="D1873">
            <v>273</v>
          </cell>
          <cell r="E1873">
            <v>6</v>
          </cell>
          <cell r="F1873">
            <v>5</v>
          </cell>
        </row>
        <row r="1874">
          <cell r="A1874">
            <v>682</v>
          </cell>
          <cell r="B1874">
            <v>2</v>
          </cell>
          <cell r="C1874">
            <v>3</v>
          </cell>
          <cell r="D1874">
            <v>105</v>
          </cell>
          <cell r="E1874">
            <v>1</v>
          </cell>
          <cell r="F1874">
            <v>1</v>
          </cell>
        </row>
        <row r="1875">
          <cell r="A1875">
            <v>682</v>
          </cell>
          <cell r="B1875">
            <v>3</v>
          </cell>
          <cell r="C1875">
            <v>3</v>
          </cell>
          <cell r="D1875">
            <v>165.2</v>
          </cell>
          <cell r="E1875">
            <v>1</v>
          </cell>
          <cell r="F1875">
            <v>1</v>
          </cell>
        </row>
        <row r="1876">
          <cell r="A1876">
            <v>682</v>
          </cell>
          <cell r="B1876">
            <v>3</v>
          </cell>
          <cell r="C1876">
            <v>6</v>
          </cell>
          <cell r="D1876">
            <v>165.2</v>
          </cell>
          <cell r="E1876">
            <v>1</v>
          </cell>
          <cell r="F1876">
            <v>1</v>
          </cell>
        </row>
        <row r="1877">
          <cell r="A1877">
            <v>682</v>
          </cell>
          <cell r="B1877">
            <v>4</v>
          </cell>
          <cell r="C1877">
            <v>1</v>
          </cell>
          <cell r="D1877">
            <v>271.60000000000002</v>
          </cell>
          <cell r="E1877">
            <v>1</v>
          </cell>
          <cell r="F1877">
            <v>1</v>
          </cell>
        </row>
        <row r="1878">
          <cell r="A1878">
            <v>682</v>
          </cell>
          <cell r="B1878">
            <v>5</v>
          </cell>
          <cell r="C1878">
            <v>3</v>
          </cell>
          <cell r="D1878">
            <v>795.2</v>
          </cell>
          <cell r="E1878">
            <v>2</v>
          </cell>
          <cell r="F1878">
            <v>2</v>
          </cell>
        </row>
        <row r="1879">
          <cell r="A1879">
            <v>682</v>
          </cell>
          <cell r="B1879">
            <v>7</v>
          </cell>
          <cell r="C1879">
            <v>1</v>
          </cell>
          <cell r="D1879">
            <v>1299.2</v>
          </cell>
          <cell r="E1879">
            <v>2</v>
          </cell>
          <cell r="F1879">
            <v>2</v>
          </cell>
        </row>
        <row r="1880">
          <cell r="A1880">
            <v>682</v>
          </cell>
          <cell r="B1880">
            <v>7</v>
          </cell>
          <cell r="C1880">
            <v>5</v>
          </cell>
          <cell r="D1880">
            <v>649.6</v>
          </cell>
          <cell r="E1880">
            <v>1</v>
          </cell>
          <cell r="F1880">
            <v>1</v>
          </cell>
        </row>
        <row r="1881">
          <cell r="A1881">
            <v>702</v>
          </cell>
          <cell r="B1881">
            <v>1</v>
          </cell>
          <cell r="C1881">
            <v>1</v>
          </cell>
          <cell r="D1881">
            <v>405.6</v>
          </cell>
          <cell r="E1881">
            <v>7</v>
          </cell>
          <cell r="F1881">
            <v>7</v>
          </cell>
        </row>
        <row r="1882">
          <cell r="A1882">
            <v>702</v>
          </cell>
          <cell r="B1882">
            <v>1</v>
          </cell>
          <cell r="C1882">
            <v>3</v>
          </cell>
          <cell r="D1882">
            <v>951.6</v>
          </cell>
          <cell r="E1882">
            <v>15</v>
          </cell>
          <cell r="F1882">
            <v>15</v>
          </cell>
        </row>
        <row r="1883">
          <cell r="A1883">
            <v>702</v>
          </cell>
          <cell r="B1883">
            <v>2</v>
          </cell>
          <cell r="C1883">
            <v>1</v>
          </cell>
          <cell r="D1883">
            <v>525</v>
          </cell>
          <cell r="E1883">
            <v>5</v>
          </cell>
          <cell r="F1883">
            <v>5</v>
          </cell>
        </row>
        <row r="1884">
          <cell r="A1884">
            <v>702</v>
          </cell>
          <cell r="B1884">
            <v>2</v>
          </cell>
          <cell r="C1884">
            <v>3</v>
          </cell>
          <cell r="D1884">
            <v>840</v>
          </cell>
          <cell r="E1884">
            <v>8</v>
          </cell>
          <cell r="F1884">
            <v>8</v>
          </cell>
        </row>
        <row r="1885">
          <cell r="A1885">
            <v>702</v>
          </cell>
          <cell r="B1885">
            <v>2</v>
          </cell>
          <cell r="C1885">
            <v>4</v>
          </cell>
          <cell r="D1885">
            <v>210</v>
          </cell>
          <cell r="E1885">
            <v>2</v>
          </cell>
          <cell r="F1885">
            <v>2</v>
          </cell>
        </row>
        <row r="1886">
          <cell r="A1886">
            <v>702</v>
          </cell>
          <cell r="B1886">
            <v>3</v>
          </cell>
          <cell r="C1886">
            <v>1</v>
          </cell>
          <cell r="D1886">
            <v>165.2</v>
          </cell>
          <cell r="E1886">
            <v>1</v>
          </cell>
          <cell r="F1886">
            <v>1</v>
          </cell>
        </row>
        <row r="1887">
          <cell r="A1887">
            <v>702</v>
          </cell>
          <cell r="B1887">
            <v>3</v>
          </cell>
          <cell r="C1887">
            <v>3</v>
          </cell>
          <cell r="D1887">
            <v>684.4</v>
          </cell>
          <cell r="E1887">
            <v>4</v>
          </cell>
          <cell r="F1887">
            <v>4</v>
          </cell>
        </row>
        <row r="1888">
          <cell r="A1888">
            <v>702</v>
          </cell>
          <cell r="B1888">
            <v>3</v>
          </cell>
          <cell r="C1888">
            <v>5</v>
          </cell>
          <cell r="D1888">
            <v>165.2</v>
          </cell>
          <cell r="E1888">
            <v>1</v>
          </cell>
          <cell r="F1888">
            <v>1</v>
          </cell>
        </row>
        <row r="1889">
          <cell r="A1889">
            <v>702</v>
          </cell>
          <cell r="B1889">
            <v>4</v>
          </cell>
          <cell r="C1889">
            <v>1</v>
          </cell>
          <cell r="D1889">
            <v>814.8</v>
          </cell>
          <cell r="E1889">
            <v>3</v>
          </cell>
          <cell r="F1889">
            <v>3</v>
          </cell>
        </row>
        <row r="1890">
          <cell r="A1890">
            <v>702</v>
          </cell>
          <cell r="B1890">
            <v>4</v>
          </cell>
          <cell r="C1890">
            <v>3</v>
          </cell>
          <cell r="D1890">
            <v>853.6</v>
          </cell>
          <cell r="E1890">
            <v>3</v>
          </cell>
          <cell r="F1890">
            <v>3</v>
          </cell>
        </row>
        <row r="1891">
          <cell r="A1891">
            <v>702</v>
          </cell>
          <cell r="B1891">
            <v>5</v>
          </cell>
          <cell r="C1891">
            <v>3</v>
          </cell>
          <cell r="D1891">
            <v>397.6</v>
          </cell>
          <cell r="E1891">
            <v>1</v>
          </cell>
          <cell r="F1891">
            <v>1</v>
          </cell>
        </row>
        <row r="1892">
          <cell r="A1892">
            <v>702</v>
          </cell>
          <cell r="B1892">
            <v>6</v>
          </cell>
          <cell r="C1892">
            <v>3</v>
          </cell>
          <cell r="D1892">
            <v>522.20000000000005</v>
          </cell>
          <cell r="E1892">
            <v>1</v>
          </cell>
          <cell r="F1892">
            <v>1</v>
          </cell>
        </row>
        <row r="1893">
          <cell r="A1893">
            <v>703</v>
          </cell>
          <cell r="B1893">
            <v>1</v>
          </cell>
          <cell r="C1893">
            <v>1</v>
          </cell>
          <cell r="D1893">
            <v>982.8</v>
          </cell>
          <cell r="E1893">
            <v>18</v>
          </cell>
          <cell r="F1893">
            <v>18</v>
          </cell>
        </row>
        <row r="1894">
          <cell r="A1894">
            <v>703</v>
          </cell>
          <cell r="B1894">
            <v>1</v>
          </cell>
          <cell r="C1894">
            <v>3</v>
          </cell>
          <cell r="D1894">
            <v>1162.2</v>
          </cell>
          <cell r="E1894">
            <v>20</v>
          </cell>
          <cell r="F1894">
            <v>20</v>
          </cell>
        </row>
        <row r="1895">
          <cell r="A1895">
            <v>703</v>
          </cell>
          <cell r="B1895">
            <v>1</v>
          </cell>
          <cell r="C1895">
            <v>4</v>
          </cell>
          <cell r="D1895">
            <v>54.6</v>
          </cell>
          <cell r="E1895">
            <v>1</v>
          </cell>
          <cell r="F1895">
            <v>1</v>
          </cell>
        </row>
        <row r="1896">
          <cell r="A1896">
            <v>703</v>
          </cell>
          <cell r="B1896">
            <v>1</v>
          </cell>
          <cell r="C1896">
            <v>5</v>
          </cell>
          <cell r="D1896">
            <v>54.6</v>
          </cell>
          <cell r="E1896">
            <v>1</v>
          </cell>
          <cell r="F1896">
            <v>1</v>
          </cell>
        </row>
        <row r="1897">
          <cell r="A1897">
            <v>703</v>
          </cell>
          <cell r="B1897">
            <v>1</v>
          </cell>
          <cell r="C1897">
            <v>6</v>
          </cell>
          <cell r="D1897">
            <v>54.6</v>
          </cell>
          <cell r="E1897">
            <v>1</v>
          </cell>
          <cell r="F1897">
            <v>1</v>
          </cell>
        </row>
        <row r="1898">
          <cell r="A1898">
            <v>703</v>
          </cell>
          <cell r="B1898">
            <v>2</v>
          </cell>
          <cell r="C1898">
            <v>1</v>
          </cell>
          <cell r="D1898">
            <v>105</v>
          </cell>
          <cell r="E1898">
            <v>1</v>
          </cell>
          <cell r="F1898">
            <v>1</v>
          </cell>
        </row>
        <row r="1899">
          <cell r="A1899">
            <v>703</v>
          </cell>
          <cell r="B1899">
            <v>2</v>
          </cell>
          <cell r="C1899">
            <v>3</v>
          </cell>
          <cell r="D1899">
            <v>645</v>
          </cell>
          <cell r="E1899">
            <v>6</v>
          </cell>
          <cell r="F1899">
            <v>6</v>
          </cell>
        </row>
        <row r="1900">
          <cell r="A1900">
            <v>703</v>
          </cell>
          <cell r="B1900">
            <v>2</v>
          </cell>
          <cell r="C1900">
            <v>5</v>
          </cell>
          <cell r="D1900">
            <v>105</v>
          </cell>
          <cell r="E1900">
            <v>1</v>
          </cell>
          <cell r="F1900">
            <v>1</v>
          </cell>
        </row>
        <row r="1901">
          <cell r="A1901">
            <v>703</v>
          </cell>
          <cell r="B1901">
            <v>2</v>
          </cell>
          <cell r="C1901">
            <v>6</v>
          </cell>
          <cell r="D1901">
            <v>135</v>
          </cell>
          <cell r="E1901">
            <v>1</v>
          </cell>
          <cell r="F1901">
            <v>1</v>
          </cell>
        </row>
        <row r="1902">
          <cell r="A1902">
            <v>703</v>
          </cell>
          <cell r="B1902">
            <v>3</v>
          </cell>
          <cell r="C1902">
            <v>1</v>
          </cell>
          <cell r="D1902">
            <v>1156.4000000000001</v>
          </cell>
          <cell r="E1902">
            <v>7</v>
          </cell>
          <cell r="F1902">
            <v>7</v>
          </cell>
        </row>
        <row r="1903">
          <cell r="A1903">
            <v>703</v>
          </cell>
          <cell r="B1903">
            <v>3</v>
          </cell>
          <cell r="C1903">
            <v>2</v>
          </cell>
          <cell r="D1903">
            <v>188.8</v>
          </cell>
          <cell r="E1903">
            <v>1</v>
          </cell>
          <cell r="F1903">
            <v>1</v>
          </cell>
        </row>
        <row r="1904">
          <cell r="A1904">
            <v>703</v>
          </cell>
          <cell r="B1904">
            <v>3</v>
          </cell>
          <cell r="C1904">
            <v>3</v>
          </cell>
          <cell r="D1904">
            <v>826</v>
          </cell>
          <cell r="E1904">
            <v>5</v>
          </cell>
          <cell r="F1904">
            <v>5</v>
          </cell>
        </row>
        <row r="1905">
          <cell r="A1905">
            <v>703</v>
          </cell>
          <cell r="B1905">
            <v>4</v>
          </cell>
          <cell r="C1905">
            <v>1</v>
          </cell>
          <cell r="D1905">
            <v>814.8</v>
          </cell>
          <cell r="E1905">
            <v>3</v>
          </cell>
          <cell r="F1905">
            <v>3</v>
          </cell>
        </row>
        <row r="1906">
          <cell r="A1906">
            <v>703</v>
          </cell>
          <cell r="B1906">
            <v>4</v>
          </cell>
          <cell r="C1906">
            <v>3</v>
          </cell>
          <cell r="D1906">
            <v>1901.2</v>
          </cell>
          <cell r="E1906">
            <v>7</v>
          </cell>
          <cell r="F1906">
            <v>7</v>
          </cell>
        </row>
        <row r="1907">
          <cell r="A1907">
            <v>703</v>
          </cell>
          <cell r="B1907">
            <v>4</v>
          </cell>
          <cell r="C1907">
            <v>6</v>
          </cell>
          <cell r="D1907">
            <v>271.60000000000002</v>
          </cell>
          <cell r="E1907">
            <v>1</v>
          </cell>
          <cell r="F1907">
            <v>1</v>
          </cell>
        </row>
        <row r="1908">
          <cell r="A1908">
            <v>703</v>
          </cell>
          <cell r="B1908">
            <v>5</v>
          </cell>
          <cell r="C1908">
            <v>1</v>
          </cell>
          <cell r="D1908">
            <v>1192.8</v>
          </cell>
          <cell r="E1908">
            <v>3</v>
          </cell>
          <cell r="F1908">
            <v>3</v>
          </cell>
        </row>
        <row r="1909">
          <cell r="A1909">
            <v>703</v>
          </cell>
          <cell r="B1909">
            <v>7</v>
          </cell>
          <cell r="C1909">
            <v>1</v>
          </cell>
          <cell r="D1909">
            <v>1392</v>
          </cell>
          <cell r="E1909">
            <v>2</v>
          </cell>
          <cell r="F1909">
            <v>2</v>
          </cell>
        </row>
        <row r="1910">
          <cell r="A1910">
            <v>703</v>
          </cell>
          <cell r="B1910">
            <v>7</v>
          </cell>
          <cell r="C1910">
            <v>3</v>
          </cell>
          <cell r="D1910">
            <v>649.6</v>
          </cell>
          <cell r="E1910">
            <v>1</v>
          </cell>
          <cell r="F1910">
            <v>1</v>
          </cell>
        </row>
        <row r="1911">
          <cell r="A1911">
            <v>721</v>
          </cell>
          <cell r="B1911">
            <v>1</v>
          </cell>
          <cell r="C1911">
            <v>1</v>
          </cell>
          <cell r="D1911">
            <v>819</v>
          </cell>
          <cell r="E1911">
            <v>15</v>
          </cell>
          <cell r="F1911">
            <v>15</v>
          </cell>
        </row>
        <row r="1912">
          <cell r="A1912">
            <v>721</v>
          </cell>
          <cell r="B1912">
            <v>1</v>
          </cell>
          <cell r="C1912">
            <v>2</v>
          </cell>
          <cell r="D1912">
            <v>54.6</v>
          </cell>
          <cell r="E1912">
            <v>1</v>
          </cell>
          <cell r="F1912">
            <v>1</v>
          </cell>
        </row>
        <row r="1913">
          <cell r="A1913">
            <v>721</v>
          </cell>
          <cell r="B1913">
            <v>1</v>
          </cell>
          <cell r="C1913">
            <v>3</v>
          </cell>
          <cell r="D1913">
            <v>1131</v>
          </cell>
          <cell r="E1913">
            <v>20</v>
          </cell>
          <cell r="F1913">
            <v>20</v>
          </cell>
        </row>
        <row r="1914">
          <cell r="A1914">
            <v>721</v>
          </cell>
          <cell r="B1914">
            <v>1</v>
          </cell>
          <cell r="C1914">
            <v>5</v>
          </cell>
          <cell r="D1914">
            <v>631.79999999999995</v>
          </cell>
          <cell r="E1914">
            <v>11</v>
          </cell>
          <cell r="F1914">
            <v>11</v>
          </cell>
        </row>
        <row r="1915">
          <cell r="A1915">
            <v>721</v>
          </cell>
          <cell r="B1915">
            <v>1</v>
          </cell>
          <cell r="C1915">
            <v>6</v>
          </cell>
          <cell r="D1915">
            <v>54.6</v>
          </cell>
          <cell r="E1915">
            <v>1</v>
          </cell>
          <cell r="F1915">
            <v>1</v>
          </cell>
        </row>
        <row r="1916">
          <cell r="A1916">
            <v>721</v>
          </cell>
          <cell r="B1916">
            <v>2</v>
          </cell>
          <cell r="C1916">
            <v>1</v>
          </cell>
          <cell r="D1916">
            <v>210</v>
          </cell>
          <cell r="E1916">
            <v>2</v>
          </cell>
          <cell r="F1916">
            <v>2</v>
          </cell>
        </row>
        <row r="1917">
          <cell r="A1917">
            <v>721</v>
          </cell>
          <cell r="B1917">
            <v>2</v>
          </cell>
          <cell r="C1917">
            <v>2</v>
          </cell>
          <cell r="D1917">
            <v>105</v>
          </cell>
          <cell r="E1917">
            <v>1</v>
          </cell>
          <cell r="F1917">
            <v>1</v>
          </cell>
        </row>
        <row r="1918">
          <cell r="A1918">
            <v>721</v>
          </cell>
          <cell r="B1918">
            <v>2</v>
          </cell>
          <cell r="C1918">
            <v>3</v>
          </cell>
          <cell r="D1918">
            <v>945</v>
          </cell>
          <cell r="E1918">
            <v>9</v>
          </cell>
          <cell r="F1918">
            <v>9</v>
          </cell>
        </row>
        <row r="1919">
          <cell r="A1919">
            <v>721</v>
          </cell>
          <cell r="B1919">
            <v>2</v>
          </cell>
          <cell r="C1919">
            <v>5</v>
          </cell>
          <cell r="D1919">
            <v>450</v>
          </cell>
          <cell r="E1919">
            <v>4</v>
          </cell>
          <cell r="F1919">
            <v>4</v>
          </cell>
        </row>
        <row r="1920">
          <cell r="A1920">
            <v>721</v>
          </cell>
          <cell r="B1920">
            <v>3</v>
          </cell>
          <cell r="C1920">
            <v>1</v>
          </cell>
          <cell r="D1920">
            <v>684.4</v>
          </cell>
          <cell r="E1920">
            <v>4</v>
          </cell>
          <cell r="F1920">
            <v>4</v>
          </cell>
        </row>
        <row r="1921">
          <cell r="A1921">
            <v>721</v>
          </cell>
          <cell r="B1921">
            <v>3</v>
          </cell>
          <cell r="C1921">
            <v>2</v>
          </cell>
          <cell r="D1921">
            <v>165.2</v>
          </cell>
          <cell r="E1921">
            <v>1</v>
          </cell>
          <cell r="F1921">
            <v>1</v>
          </cell>
        </row>
        <row r="1922">
          <cell r="A1922">
            <v>721</v>
          </cell>
          <cell r="B1922">
            <v>3</v>
          </cell>
          <cell r="C1922">
            <v>3</v>
          </cell>
          <cell r="D1922">
            <v>1652</v>
          </cell>
          <cell r="E1922">
            <v>10</v>
          </cell>
          <cell r="F1922">
            <v>10</v>
          </cell>
        </row>
        <row r="1923">
          <cell r="A1923">
            <v>721</v>
          </cell>
          <cell r="B1923">
            <v>3</v>
          </cell>
          <cell r="C1923">
            <v>5</v>
          </cell>
          <cell r="D1923">
            <v>165.2</v>
          </cell>
          <cell r="E1923">
            <v>1</v>
          </cell>
          <cell r="F1923">
            <v>1</v>
          </cell>
        </row>
        <row r="1924">
          <cell r="A1924">
            <v>721</v>
          </cell>
          <cell r="B1924">
            <v>3</v>
          </cell>
          <cell r="C1924">
            <v>6</v>
          </cell>
          <cell r="D1924">
            <v>165.2</v>
          </cell>
          <cell r="E1924">
            <v>1</v>
          </cell>
          <cell r="F1924">
            <v>1</v>
          </cell>
        </row>
        <row r="1925">
          <cell r="A1925">
            <v>721</v>
          </cell>
          <cell r="B1925">
            <v>4</v>
          </cell>
          <cell r="C1925">
            <v>1</v>
          </cell>
          <cell r="D1925">
            <v>1125.2</v>
          </cell>
          <cell r="E1925">
            <v>4</v>
          </cell>
          <cell r="F1925">
            <v>4</v>
          </cell>
        </row>
        <row r="1926">
          <cell r="A1926">
            <v>721</v>
          </cell>
          <cell r="B1926">
            <v>4</v>
          </cell>
          <cell r="C1926">
            <v>3</v>
          </cell>
          <cell r="D1926">
            <v>1086.4000000000001</v>
          </cell>
          <cell r="E1926">
            <v>4</v>
          </cell>
          <cell r="F1926">
            <v>4</v>
          </cell>
        </row>
        <row r="1927">
          <cell r="A1927">
            <v>721</v>
          </cell>
          <cell r="B1927">
            <v>4</v>
          </cell>
          <cell r="C1927">
            <v>5</v>
          </cell>
          <cell r="D1927">
            <v>1125.2</v>
          </cell>
          <cell r="E1927">
            <v>4</v>
          </cell>
          <cell r="F1927">
            <v>4</v>
          </cell>
        </row>
        <row r="1928">
          <cell r="A1928">
            <v>721</v>
          </cell>
          <cell r="B1928">
            <v>5</v>
          </cell>
          <cell r="C1928">
            <v>1</v>
          </cell>
          <cell r="D1928">
            <v>795.2</v>
          </cell>
          <cell r="E1928">
            <v>2</v>
          </cell>
          <cell r="F1928">
            <v>2</v>
          </cell>
        </row>
        <row r="1929">
          <cell r="A1929">
            <v>721</v>
          </cell>
          <cell r="B1929">
            <v>5</v>
          </cell>
          <cell r="C1929">
            <v>3</v>
          </cell>
          <cell r="D1929">
            <v>1249.5999999999999</v>
          </cell>
          <cell r="E1929">
            <v>3</v>
          </cell>
          <cell r="F1929">
            <v>3</v>
          </cell>
        </row>
        <row r="1930">
          <cell r="A1930">
            <v>721</v>
          </cell>
          <cell r="B1930">
            <v>5</v>
          </cell>
          <cell r="C1930">
            <v>5</v>
          </cell>
          <cell r="D1930">
            <v>397.6</v>
          </cell>
          <cell r="E1930">
            <v>1</v>
          </cell>
          <cell r="F1930">
            <v>1</v>
          </cell>
        </row>
        <row r="1931">
          <cell r="A1931">
            <v>721</v>
          </cell>
          <cell r="B1931">
            <v>7</v>
          </cell>
          <cell r="C1931">
            <v>1</v>
          </cell>
          <cell r="D1931">
            <v>649.6</v>
          </cell>
          <cell r="E1931">
            <v>1</v>
          </cell>
          <cell r="F1931">
            <v>1</v>
          </cell>
        </row>
        <row r="1932">
          <cell r="A1932">
            <v>722</v>
          </cell>
          <cell r="B1932">
            <v>1</v>
          </cell>
          <cell r="C1932">
            <v>1</v>
          </cell>
          <cell r="D1932">
            <v>553.79999999999995</v>
          </cell>
          <cell r="E1932">
            <v>10</v>
          </cell>
          <cell r="F1932">
            <v>10</v>
          </cell>
        </row>
        <row r="1933">
          <cell r="A1933">
            <v>722</v>
          </cell>
          <cell r="B1933">
            <v>1</v>
          </cell>
          <cell r="C1933">
            <v>3</v>
          </cell>
          <cell r="D1933">
            <v>819</v>
          </cell>
          <cell r="E1933">
            <v>14</v>
          </cell>
          <cell r="F1933">
            <v>14</v>
          </cell>
        </row>
        <row r="1934">
          <cell r="A1934">
            <v>722</v>
          </cell>
          <cell r="B1934">
            <v>1</v>
          </cell>
          <cell r="C1934">
            <v>4</v>
          </cell>
          <cell r="D1934">
            <v>54.6</v>
          </cell>
          <cell r="E1934">
            <v>1</v>
          </cell>
          <cell r="F1934">
            <v>1</v>
          </cell>
        </row>
        <row r="1935">
          <cell r="A1935">
            <v>722</v>
          </cell>
          <cell r="B1935">
            <v>1</v>
          </cell>
          <cell r="C1935">
            <v>5</v>
          </cell>
          <cell r="D1935">
            <v>273</v>
          </cell>
          <cell r="E1935">
            <v>5</v>
          </cell>
          <cell r="F1935">
            <v>5</v>
          </cell>
        </row>
        <row r="1936">
          <cell r="A1936">
            <v>722</v>
          </cell>
          <cell r="B1936">
            <v>1</v>
          </cell>
          <cell r="C1936">
            <v>6</v>
          </cell>
          <cell r="D1936">
            <v>54.6</v>
          </cell>
          <cell r="E1936">
            <v>1</v>
          </cell>
          <cell r="F1936">
            <v>1</v>
          </cell>
        </row>
        <row r="1937">
          <cell r="A1937">
            <v>722</v>
          </cell>
          <cell r="B1937">
            <v>2</v>
          </cell>
          <cell r="C1937">
            <v>3</v>
          </cell>
          <cell r="D1937">
            <v>870</v>
          </cell>
          <cell r="E1937">
            <v>8</v>
          </cell>
          <cell r="F1937">
            <v>8</v>
          </cell>
        </row>
        <row r="1938">
          <cell r="A1938">
            <v>722</v>
          </cell>
          <cell r="B1938">
            <v>2</v>
          </cell>
          <cell r="C1938">
            <v>4</v>
          </cell>
          <cell r="D1938">
            <v>105</v>
          </cell>
          <cell r="E1938">
            <v>1</v>
          </cell>
          <cell r="F1938">
            <v>1</v>
          </cell>
        </row>
        <row r="1939">
          <cell r="A1939">
            <v>722</v>
          </cell>
          <cell r="B1939">
            <v>2</v>
          </cell>
          <cell r="C1939">
            <v>5</v>
          </cell>
          <cell r="D1939">
            <v>540</v>
          </cell>
          <cell r="E1939">
            <v>5</v>
          </cell>
          <cell r="F1939">
            <v>5</v>
          </cell>
        </row>
        <row r="1940">
          <cell r="A1940">
            <v>722</v>
          </cell>
          <cell r="B1940">
            <v>3</v>
          </cell>
          <cell r="C1940">
            <v>1</v>
          </cell>
          <cell r="D1940">
            <v>495.6</v>
          </cell>
          <cell r="E1940">
            <v>3</v>
          </cell>
          <cell r="F1940">
            <v>3</v>
          </cell>
        </row>
        <row r="1941">
          <cell r="A1941">
            <v>722</v>
          </cell>
          <cell r="B1941">
            <v>3</v>
          </cell>
          <cell r="C1941">
            <v>3</v>
          </cell>
          <cell r="D1941">
            <v>519.20000000000005</v>
          </cell>
          <cell r="E1941">
            <v>3</v>
          </cell>
          <cell r="F1941">
            <v>3</v>
          </cell>
        </row>
        <row r="1942">
          <cell r="A1942">
            <v>722</v>
          </cell>
          <cell r="B1942">
            <v>3</v>
          </cell>
          <cell r="C1942">
            <v>4</v>
          </cell>
          <cell r="D1942">
            <v>188.8</v>
          </cell>
          <cell r="E1942">
            <v>1</v>
          </cell>
          <cell r="F1942">
            <v>1</v>
          </cell>
        </row>
        <row r="1943">
          <cell r="A1943">
            <v>722</v>
          </cell>
          <cell r="B1943">
            <v>3</v>
          </cell>
          <cell r="C1943">
            <v>5</v>
          </cell>
          <cell r="D1943">
            <v>165.2</v>
          </cell>
          <cell r="E1943">
            <v>1</v>
          </cell>
          <cell r="F1943">
            <v>1</v>
          </cell>
        </row>
        <row r="1944">
          <cell r="A1944">
            <v>722</v>
          </cell>
          <cell r="B1944">
            <v>4</v>
          </cell>
          <cell r="C1944">
            <v>1</v>
          </cell>
          <cell r="D1944">
            <v>853.6</v>
          </cell>
          <cell r="E1944">
            <v>3</v>
          </cell>
          <cell r="F1944">
            <v>3</v>
          </cell>
        </row>
        <row r="1945">
          <cell r="A1945">
            <v>722</v>
          </cell>
          <cell r="B1945">
            <v>4</v>
          </cell>
          <cell r="C1945">
            <v>3</v>
          </cell>
          <cell r="D1945">
            <v>931.2</v>
          </cell>
          <cell r="E1945">
            <v>3</v>
          </cell>
          <cell r="F1945">
            <v>3</v>
          </cell>
        </row>
        <row r="1946">
          <cell r="A1946">
            <v>722</v>
          </cell>
          <cell r="B1946">
            <v>4</v>
          </cell>
          <cell r="C1946">
            <v>5</v>
          </cell>
          <cell r="D1946">
            <v>349.2</v>
          </cell>
          <cell r="E1946">
            <v>1</v>
          </cell>
          <cell r="F1946">
            <v>1</v>
          </cell>
        </row>
        <row r="1947">
          <cell r="A1947">
            <v>722</v>
          </cell>
          <cell r="B1947">
            <v>4</v>
          </cell>
          <cell r="C1947">
            <v>6</v>
          </cell>
          <cell r="D1947">
            <v>271.60000000000002</v>
          </cell>
          <cell r="E1947">
            <v>1</v>
          </cell>
          <cell r="F1947">
            <v>1</v>
          </cell>
        </row>
        <row r="1948">
          <cell r="A1948">
            <v>722</v>
          </cell>
          <cell r="B1948">
            <v>5</v>
          </cell>
          <cell r="C1948">
            <v>3</v>
          </cell>
          <cell r="D1948">
            <v>1590.4</v>
          </cell>
          <cell r="E1948">
            <v>4</v>
          </cell>
          <cell r="F1948">
            <v>4</v>
          </cell>
        </row>
        <row r="1949">
          <cell r="A1949">
            <v>723</v>
          </cell>
          <cell r="B1949">
            <v>1</v>
          </cell>
          <cell r="C1949">
            <v>1</v>
          </cell>
          <cell r="D1949">
            <v>982.8</v>
          </cell>
          <cell r="E1949">
            <v>18</v>
          </cell>
          <cell r="F1949">
            <v>18</v>
          </cell>
        </row>
        <row r="1950">
          <cell r="A1950">
            <v>723</v>
          </cell>
          <cell r="B1950">
            <v>1</v>
          </cell>
          <cell r="C1950">
            <v>3</v>
          </cell>
          <cell r="D1950">
            <v>1645.8</v>
          </cell>
          <cell r="E1950">
            <v>30</v>
          </cell>
          <cell r="F1950">
            <v>30</v>
          </cell>
        </row>
        <row r="1951">
          <cell r="A1951">
            <v>723</v>
          </cell>
          <cell r="B1951">
            <v>1</v>
          </cell>
          <cell r="C1951">
            <v>5</v>
          </cell>
          <cell r="D1951">
            <v>109.2</v>
          </cell>
          <cell r="E1951">
            <v>2</v>
          </cell>
          <cell r="F1951">
            <v>2</v>
          </cell>
        </row>
        <row r="1952">
          <cell r="A1952">
            <v>723</v>
          </cell>
          <cell r="B1952">
            <v>1</v>
          </cell>
          <cell r="C1952">
            <v>6</v>
          </cell>
          <cell r="D1952">
            <v>109.2</v>
          </cell>
          <cell r="E1952">
            <v>2</v>
          </cell>
          <cell r="F1952">
            <v>2</v>
          </cell>
        </row>
        <row r="1953">
          <cell r="A1953">
            <v>723</v>
          </cell>
          <cell r="B1953">
            <v>2</v>
          </cell>
          <cell r="C1953">
            <v>1</v>
          </cell>
          <cell r="D1953">
            <v>540</v>
          </cell>
          <cell r="E1953">
            <v>5</v>
          </cell>
          <cell r="F1953">
            <v>5</v>
          </cell>
        </row>
        <row r="1954">
          <cell r="A1954">
            <v>723</v>
          </cell>
          <cell r="B1954">
            <v>2</v>
          </cell>
          <cell r="C1954">
            <v>3</v>
          </cell>
          <cell r="D1954">
            <v>1380</v>
          </cell>
          <cell r="E1954">
            <v>13</v>
          </cell>
          <cell r="F1954">
            <v>13</v>
          </cell>
        </row>
        <row r="1955">
          <cell r="A1955">
            <v>723</v>
          </cell>
          <cell r="B1955">
            <v>2</v>
          </cell>
          <cell r="C1955">
            <v>5</v>
          </cell>
          <cell r="D1955">
            <v>120</v>
          </cell>
          <cell r="E1955">
            <v>1</v>
          </cell>
          <cell r="F1955">
            <v>1</v>
          </cell>
        </row>
        <row r="1956">
          <cell r="A1956">
            <v>723</v>
          </cell>
          <cell r="B1956">
            <v>3</v>
          </cell>
          <cell r="C1956">
            <v>1</v>
          </cell>
          <cell r="D1956">
            <v>1675.6</v>
          </cell>
          <cell r="E1956">
            <v>10</v>
          </cell>
          <cell r="F1956">
            <v>10</v>
          </cell>
        </row>
        <row r="1957">
          <cell r="A1957">
            <v>723</v>
          </cell>
          <cell r="B1957">
            <v>3</v>
          </cell>
          <cell r="C1957">
            <v>3</v>
          </cell>
          <cell r="D1957">
            <v>1203.5999999999999</v>
          </cell>
          <cell r="E1957">
            <v>7</v>
          </cell>
          <cell r="F1957">
            <v>7</v>
          </cell>
        </row>
        <row r="1958">
          <cell r="A1958">
            <v>723</v>
          </cell>
          <cell r="B1958">
            <v>4</v>
          </cell>
          <cell r="C1958">
            <v>1</v>
          </cell>
          <cell r="D1958">
            <v>1086.4000000000001</v>
          </cell>
          <cell r="E1958">
            <v>4</v>
          </cell>
          <cell r="F1958">
            <v>4</v>
          </cell>
        </row>
        <row r="1959">
          <cell r="A1959">
            <v>723</v>
          </cell>
          <cell r="B1959">
            <v>4</v>
          </cell>
          <cell r="C1959">
            <v>3</v>
          </cell>
          <cell r="D1959">
            <v>2211.6</v>
          </cell>
          <cell r="E1959">
            <v>8</v>
          </cell>
          <cell r="F1959">
            <v>8</v>
          </cell>
        </row>
        <row r="1960">
          <cell r="A1960">
            <v>723</v>
          </cell>
          <cell r="B1960">
            <v>4</v>
          </cell>
          <cell r="C1960">
            <v>4</v>
          </cell>
          <cell r="D1960">
            <v>271.60000000000002</v>
          </cell>
          <cell r="E1960">
            <v>1</v>
          </cell>
          <cell r="F1960">
            <v>1</v>
          </cell>
        </row>
        <row r="1961">
          <cell r="A1961">
            <v>723</v>
          </cell>
          <cell r="B1961">
            <v>4</v>
          </cell>
          <cell r="C1961">
            <v>6</v>
          </cell>
          <cell r="D1961">
            <v>271.60000000000002</v>
          </cell>
          <cell r="E1961">
            <v>1</v>
          </cell>
          <cell r="F1961">
            <v>1</v>
          </cell>
        </row>
        <row r="1962">
          <cell r="A1962">
            <v>723</v>
          </cell>
          <cell r="B1962">
            <v>5</v>
          </cell>
          <cell r="C1962">
            <v>1</v>
          </cell>
          <cell r="D1962">
            <v>1192.8</v>
          </cell>
          <cell r="E1962">
            <v>3</v>
          </cell>
          <cell r="F1962">
            <v>3</v>
          </cell>
        </row>
        <row r="1963">
          <cell r="A1963">
            <v>723</v>
          </cell>
          <cell r="B1963">
            <v>5</v>
          </cell>
          <cell r="C1963">
            <v>3</v>
          </cell>
          <cell r="D1963">
            <v>1192.8</v>
          </cell>
          <cell r="E1963">
            <v>3</v>
          </cell>
          <cell r="F1963">
            <v>3</v>
          </cell>
        </row>
        <row r="1964">
          <cell r="A1964">
            <v>723</v>
          </cell>
          <cell r="B1964">
            <v>6</v>
          </cell>
          <cell r="C1964">
            <v>3</v>
          </cell>
          <cell r="D1964">
            <v>522.20000000000005</v>
          </cell>
          <cell r="E1964">
            <v>1</v>
          </cell>
          <cell r="F1964">
            <v>1</v>
          </cell>
        </row>
        <row r="1965">
          <cell r="A1965">
            <v>723</v>
          </cell>
          <cell r="B1965">
            <v>6</v>
          </cell>
          <cell r="C1965">
            <v>4</v>
          </cell>
          <cell r="D1965">
            <v>522.20000000000005</v>
          </cell>
          <cell r="E1965">
            <v>1</v>
          </cell>
          <cell r="F1965">
            <v>1</v>
          </cell>
        </row>
        <row r="1966">
          <cell r="A1966">
            <v>751</v>
          </cell>
          <cell r="B1966">
            <v>1</v>
          </cell>
          <cell r="C1966">
            <v>1</v>
          </cell>
          <cell r="D1966">
            <v>1201.2</v>
          </cell>
          <cell r="E1966">
            <v>22</v>
          </cell>
          <cell r="F1966">
            <v>22</v>
          </cell>
        </row>
        <row r="1967">
          <cell r="A1967">
            <v>751</v>
          </cell>
          <cell r="B1967">
            <v>1</v>
          </cell>
          <cell r="C1967">
            <v>2</v>
          </cell>
          <cell r="D1967">
            <v>273</v>
          </cell>
          <cell r="E1967">
            <v>5</v>
          </cell>
          <cell r="F1967">
            <v>5</v>
          </cell>
        </row>
        <row r="1968">
          <cell r="A1968">
            <v>751</v>
          </cell>
          <cell r="B1968">
            <v>1</v>
          </cell>
          <cell r="C1968">
            <v>3</v>
          </cell>
          <cell r="D1968">
            <v>1622.4</v>
          </cell>
          <cell r="E1968">
            <v>28</v>
          </cell>
          <cell r="F1968">
            <v>28</v>
          </cell>
        </row>
        <row r="1969">
          <cell r="A1969">
            <v>751</v>
          </cell>
          <cell r="B1969">
            <v>1</v>
          </cell>
          <cell r="C1969">
            <v>5</v>
          </cell>
          <cell r="D1969">
            <v>54.6</v>
          </cell>
          <cell r="E1969">
            <v>1</v>
          </cell>
          <cell r="F1969">
            <v>1</v>
          </cell>
        </row>
        <row r="1970">
          <cell r="A1970">
            <v>751</v>
          </cell>
          <cell r="B1970">
            <v>1</v>
          </cell>
          <cell r="C1970">
            <v>6</v>
          </cell>
          <cell r="D1970">
            <v>171.6</v>
          </cell>
          <cell r="E1970">
            <v>3</v>
          </cell>
          <cell r="F1970">
            <v>3</v>
          </cell>
        </row>
        <row r="1971">
          <cell r="A1971">
            <v>751</v>
          </cell>
          <cell r="B1971">
            <v>2</v>
          </cell>
          <cell r="C1971">
            <v>1</v>
          </cell>
          <cell r="D1971">
            <v>525</v>
          </cell>
          <cell r="E1971">
            <v>5</v>
          </cell>
          <cell r="F1971">
            <v>5</v>
          </cell>
        </row>
        <row r="1972">
          <cell r="A1972">
            <v>751</v>
          </cell>
          <cell r="B1972">
            <v>2</v>
          </cell>
          <cell r="C1972">
            <v>2</v>
          </cell>
          <cell r="D1972">
            <v>105</v>
          </cell>
          <cell r="E1972">
            <v>1</v>
          </cell>
          <cell r="F1972">
            <v>1</v>
          </cell>
        </row>
        <row r="1973">
          <cell r="A1973">
            <v>751</v>
          </cell>
          <cell r="B1973">
            <v>2</v>
          </cell>
          <cell r="C1973">
            <v>3</v>
          </cell>
          <cell r="D1973">
            <v>885</v>
          </cell>
          <cell r="E1973">
            <v>8</v>
          </cell>
          <cell r="F1973">
            <v>8</v>
          </cell>
        </row>
        <row r="1974">
          <cell r="A1974">
            <v>751</v>
          </cell>
          <cell r="B1974">
            <v>2</v>
          </cell>
          <cell r="C1974">
            <v>4</v>
          </cell>
          <cell r="D1974">
            <v>120</v>
          </cell>
          <cell r="E1974">
            <v>1</v>
          </cell>
          <cell r="F1974">
            <v>1</v>
          </cell>
        </row>
        <row r="1975">
          <cell r="A1975">
            <v>751</v>
          </cell>
          <cell r="B1975">
            <v>2</v>
          </cell>
          <cell r="C1975">
            <v>6</v>
          </cell>
          <cell r="D1975">
            <v>105</v>
          </cell>
          <cell r="E1975">
            <v>1</v>
          </cell>
          <cell r="F1975">
            <v>1</v>
          </cell>
        </row>
        <row r="1976">
          <cell r="A1976">
            <v>751</v>
          </cell>
          <cell r="B1976">
            <v>3</v>
          </cell>
          <cell r="C1976">
            <v>1</v>
          </cell>
          <cell r="D1976">
            <v>991.2</v>
          </cell>
          <cell r="E1976">
            <v>6</v>
          </cell>
          <cell r="F1976">
            <v>6</v>
          </cell>
        </row>
        <row r="1977">
          <cell r="A1977">
            <v>751</v>
          </cell>
          <cell r="B1977">
            <v>3</v>
          </cell>
          <cell r="C1977">
            <v>2</v>
          </cell>
          <cell r="D1977">
            <v>165.2</v>
          </cell>
          <cell r="E1977">
            <v>1</v>
          </cell>
          <cell r="F1977">
            <v>1</v>
          </cell>
        </row>
        <row r="1978">
          <cell r="A1978">
            <v>751</v>
          </cell>
          <cell r="B1978">
            <v>3</v>
          </cell>
          <cell r="C1978">
            <v>3</v>
          </cell>
          <cell r="D1978">
            <v>1581.2</v>
          </cell>
          <cell r="E1978">
            <v>9</v>
          </cell>
          <cell r="F1978">
            <v>9</v>
          </cell>
        </row>
        <row r="1979">
          <cell r="A1979">
            <v>751</v>
          </cell>
          <cell r="B1979">
            <v>3</v>
          </cell>
          <cell r="C1979">
            <v>5</v>
          </cell>
          <cell r="D1979">
            <v>165.2</v>
          </cell>
          <cell r="E1979">
            <v>1</v>
          </cell>
          <cell r="F1979">
            <v>1</v>
          </cell>
        </row>
        <row r="1980">
          <cell r="A1980">
            <v>751</v>
          </cell>
          <cell r="B1980">
            <v>4</v>
          </cell>
          <cell r="C1980">
            <v>1</v>
          </cell>
          <cell r="D1980">
            <v>1901.2</v>
          </cell>
          <cell r="E1980">
            <v>7</v>
          </cell>
          <cell r="F1980">
            <v>7</v>
          </cell>
        </row>
        <row r="1981">
          <cell r="A1981">
            <v>751</v>
          </cell>
          <cell r="B1981">
            <v>4</v>
          </cell>
          <cell r="C1981">
            <v>3</v>
          </cell>
          <cell r="D1981">
            <v>1629.6</v>
          </cell>
          <cell r="E1981">
            <v>6</v>
          </cell>
          <cell r="F1981">
            <v>6</v>
          </cell>
        </row>
        <row r="1982">
          <cell r="A1982">
            <v>751</v>
          </cell>
          <cell r="B1982">
            <v>5</v>
          </cell>
          <cell r="C1982">
            <v>1</v>
          </cell>
          <cell r="D1982">
            <v>397.6</v>
          </cell>
          <cell r="E1982">
            <v>1</v>
          </cell>
          <cell r="F1982">
            <v>1</v>
          </cell>
        </row>
        <row r="1983">
          <cell r="A1983">
            <v>751</v>
          </cell>
          <cell r="B1983">
            <v>5</v>
          </cell>
          <cell r="C1983">
            <v>3</v>
          </cell>
          <cell r="D1983">
            <v>1590.4</v>
          </cell>
          <cell r="E1983">
            <v>4</v>
          </cell>
          <cell r="F1983">
            <v>4</v>
          </cell>
        </row>
        <row r="1984">
          <cell r="A1984">
            <v>751</v>
          </cell>
          <cell r="B1984">
            <v>7</v>
          </cell>
          <cell r="C1984">
            <v>1</v>
          </cell>
          <cell r="D1984">
            <v>649.6</v>
          </cell>
          <cell r="E1984">
            <v>1</v>
          </cell>
          <cell r="F1984">
            <v>1</v>
          </cell>
        </row>
        <row r="1985">
          <cell r="A1985">
            <v>752</v>
          </cell>
          <cell r="B1985">
            <v>1</v>
          </cell>
          <cell r="C1985">
            <v>1</v>
          </cell>
          <cell r="D1985">
            <v>109.2</v>
          </cell>
          <cell r="E1985">
            <v>2</v>
          </cell>
          <cell r="F1985">
            <v>2</v>
          </cell>
        </row>
        <row r="1986">
          <cell r="A1986">
            <v>752</v>
          </cell>
          <cell r="B1986">
            <v>1</v>
          </cell>
          <cell r="C1986">
            <v>3</v>
          </cell>
          <cell r="D1986">
            <v>358.8</v>
          </cell>
          <cell r="E1986">
            <v>6</v>
          </cell>
          <cell r="F1986">
            <v>6</v>
          </cell>
        </row>
        <row r="1987">
          <cell r="A1987">
            <v>752</v>
          </cell>
          <cell r="B1987">
            <v>2</v>
          </cell>
          <cell r="C1987">
            <v>3</v>
          </cell>
          <cell r="D1987">
            <v>225</v>
          </cell>
          <cell r="E1987">
            <v>2</v>
          </cell>
          <cell r="F1987">
            <v>2</v>
          </cell>
        </row>
        <row r="1988">
          <cell r="A1988">
            <v>752</v>
          </cell>
          <cell r="B1988">
            <v>3</v>
          </cell>
          <cell r="C1988">
            <v>1</v>
          </cell>
          <cell r="D1988">
            <v>165.2</v>
          </cell>
          <cell r="E1988">
            <v>1</v>
          </cell>
          <cell r="F1988">
            <v>1</v>
          </cell>
        </row>
        <row r="1989">
          <cell r="A1989">
            <v>752</v>
          </cell>
          <cell r="B1989">
            <v>3</v>
          </cell>
          <cell r="C1989">
            <v>3</v>
          </cell>
          <cell r="D1989">
            <v>377.6</v>
          </cell>
          <cell r="E1989">
            <v>2</v>
          </cell>
          <cell r="F1989">
            <v>2</v>
          </cell>
        </row>
        <row r="1990">
          <cell r="A1990">
            <v>752</v>
          </cell>
          <cell r="B1990">
            <v>4</v>
          </cell>
          <cell r="C1990">
            <v>2</v>
          </cell>
          <cell r="D1990">
            <v>271.60000000000002</v>
          </cell>
          <cell r="E1990">
            <v>1</v>
          </cell>
          <cell r="F1990">
            <v>1</v>
          </cell>
        </row>
        <row r="1991">
          <cell r="A1991">
            <v>752</v>
          </cell>
          <cell r="B1991">
            <v>5</v>
          </cell>
          <cell r="C1991">
            <v>3</v>
          </cell>
          <cell r="D1991">
            <v>397.6</v>
          </cell>
          <cell r="E1991">
            <v>1</v>
          </cell>
          <cell r="F1991">
            <v>1</v>
          </cell>
        </row>
        <row r="1992">
          <cell r="A1992">
            <v>771</v>
          </cell>
          <cell r="B1992">
            <v>1</v>
          </cell>
          <cell r="C1992">
            <v>1</v>
          </cell>
          <cell r="D1992">
            <v>889.2</v>
          </cell>
          <cell r="E1992">
            <v>16</v>
          </cell>
          <cell r="F1992">
            <v>16</v>
          </cell>
        </row>
        <row r="1993">
          <cell r="A1993">
            <v>771</v>
          </cell>
          <cell r="B1993">
            <v>1</v>
          </cell>
          <cell r="C1993">
            <v>2</v>
          </cell>
          <cell r="D1993">
            <v>54.6</v>
          </cell>
          <cell r="E1993">
            <v>1</v>
          </cell>
          <cell r="F1993">
            <v>1</v>
          </cell>
        </row>
        <row r="1994">
          <cell r="A1994">
            <v>771</v>
          </cell>
          <cell r="B1994">
            <v>1</v>
          </cell>
          <cell r="C1994">
            <v>3</v>
          </cell>
          <cell r="D1994">
            <v>1560</v>
          </cell>
          <cell r="E1994">
            <v>28</v>
          </cell>
          <cell r="F1994">
            <v>28</v>
          </cell>
        </row>
        <row r="1995">
          <cell r="A1995">
            <v>771</v>
          </cell>
          <cell r="B1995">
            <v>1</v>
          </cell>
          <cell r="C1995">
            <v>4</v>
          </cell>
          <cell r="D1995">
            <v>163.80000000000001</v>
          </cell>
          <cell r="E1995">
            <v>3</v>
          </cell>
          <cell r="F1995">
            <v>3</v>
          </cell>
        </row>
        <row r="1996">
          <cell r="A1996">
            <v>771</v>
          </cell>
          <cell r="B1996">
            <v>1</v>
          </cell>
          <cell r="C1996">
            <v>5</v>
          </cell>
          <cell r="D1996">
            <v>655.20000000000005</v>
          </cell>
          <cell r="E1996">
            <v>11</v>
          </cell>
          <cell r="F1996">
            <v>11</v>
          </cell>
        </row>
        <row r="1997">
          <cell r="A1997">
            <v>771</v>
          </cell>
          <cell r="B1997">
            <v>1</v>
          </cell>
          <cell r="C1997">
            <v>6</v>
          </cell>
          <cell r="D1997">
            <v>54.6</v>
          </cell>
          <cell r="E1997">
            <v>1</v>
          </cell>
          <cell r="F1997">
            <v>1</v>
          </cell>
        </row>
        <row r="1998">
          <cell r="A1998">
            <v>771</v>
          </cell>
          <cell r="B1998">
            <v>2</v>
          </cell>
          <cell r="C1998">
            <v>1</v>
          </cell>
          <cell r="D1998">
            <v>525</v>
          </cell>
          <cell r="E1998">
            <v>5</v>
          </cell>
          <cell r="F1998">
            <v>5</v>
          </cell>
        </row>
        <row r="1999">
          <cell r="A1999">
            <v>771</v>
          </cell>
          <cell r="B1999">
            <v>2</v>
          </cell>
          <cell r="C1999">
            <v>2</v>
          </cell>
          <cell r="D1999">
            <v>105</v>
          </cell>
          <cell r="E1999">
            <v>1</v>
          </cell>
          <cell r="F1999">
            <v>1</v>
          </cell>
        </row>
        <row r="2000">
          <cell r="A2000">
            <v>771</v>
          </cell>
          <cell r="B2000">
            <v>2</v>
          </cell>
          <cell r="C2000">
            <v>3</v>
          </cell>
          <cell r="D2000">
            <v>1095</v>
          </cell>
          <cell r="E2000">
            <v>10</v>
          </cell>
          <cell r="F2000">
            <v>10</v>
          </cell>
        </row>
        <row r="2001">
          <cell r="A2001">
            <v>771</v>
          </cell>
          <cell r="B2001">
            <v>2</v>
          </cell>
          <cell r="C2001">
            <v>5</v>
          </cell>
          <cell r="D2001">
            <v>105</v>
          </cell>
          <cell r="E2001">
            <v>1</v>
          </cell>
          <cell r="F2001">
            <v>1</v>
          </cell>
        </row>
        <row r="2002">
          <cell r="A2002">
            <v>771</v>
          </cell>
          <cell r="B2002">
            <v>2</v>
          </cell>
          <cell r="C2002">
            <v>6</v>
          </cell>
          <cell r="D2002">
            <v>120</v>
          </cell>
          <cell r="E2002">
            <v>1</v>
          </cell>
          <cell r="F2002">
            <v>1</v>
          </cell>
        </row>
        <row r="2003">
          <cell r="A2003">
            <v>771</v>
          </cell>
          <cell r="B2003">
            <v>3</v>
          </cell>
          <cell r="C2003">
            <v>1</v>
          </cell>
          <cell r="D2003">
            <v>519.20000000000005</v>
          </cell>
          <cell r="E2003">
            <v>3</v>
          </cell>
          <cell r="F2003">
            <v>3</v>
          </cell>
        </row>
        <row r="2004">
          <cell r="A2004">
            <v>771</v>
          </cell>
          <cell r="B2004">
            <v>3</v>
          </cell>
          <cell r="C2004">
            <v>3</v>
          </cell>
          <cell r="D2004">
            <v>1935.2</v>
          </cell>
          <cell r="E2004">
            <v>10</v>
          </cell>
          <cell r="F2004">
            <v>10</v>
          </cell>
        </row>
        <row r="2005">
          <cell r="A2005">
            <v>771</v>
          </cell>
          <cell r="B2005">
            <v>3</v>
          </cell>
          <cell r="C2005">
            <v>4</v>
          </cell>
          <cell r="D2005">
            <v>377.6</v>
          </cell>
          <cell r="E2005">
            <v>2</v>
          </cell>
          <cell r="F2005">
            <v>2</v>
          </cell>
        </row>
        <row r="2006">
          <cell r="A2006">
            <v>771</v>
          </cell>
          <cell r="B2006">
            <v>3</v>
          </cell>
          <cell r="C2006">
            <v>5</v>
          </cell>
          <cell r="D2006">
            <v>330.4</v>
          </cell>
          <cell r="E2006">
            <v>2</v>
          </cell>
          <cell r="F2006">
            <v>2</v>
          </cell>
        </row>
        <row r="2007">
          <cell r="A2007">
            <v>771</v>
          </cell>
          <cell r="B2007">
            <v>3</v>
          </cell>
          <cell r="C2007">
            <v>6</v>
          </cell>
          <cell r="D2007">
            <v>212.4</v>
          </cell>
          <cell r="E2007">
            <v>1</v>
          </cell>
          <cell r="F2007">
            <v>1</v>
          </cell>
        </row>
        <row r="2008">
          <cell r="A2008">
            <v>771</v>
          </cell>
          <cell r="B2008">
            <v>4</v>
          </cell>
          <cell r="C2008">
            <v>1</v>
          </cell>
          <cell r="D2008">
            <v>620.79999999999995</v>
          </cell>
          <cell r="E2008">
            <v>2</v>
          </cell>
          <cell r="F2008">
            <v>2</v>
          </cell>
        </row>
        <row r="2009">
          <cell r="A2009">
            <v>771</v>
          </cell>
          <cell r="B2009">
            <v>4</v>
          </cell>
          <cell r="C2009">
            <v>2</v>
          </cell>
          <cell r="D2009">
            <v>310.39999999999998</v>
          </cell>
          <cell r="E2009">
            <v>1</v>
          </cell>
          <cell r="F2009">
            <v>1</v>
          </cell>
        </row>
        <row r="2010">
          <cell r="A2010">
            <v>771</v>
          </cell>
          <cell r="B2010">
            <v>4</v>
          </cell>
          <cell r="C2010">
            <v>3</v>
          </cell>
          <cell r="D2010">
            <v>853.6</v>
          </cell>
          <cell r="E2010">
            <v>3</v>
          </cell>
          <cell r="F2010">
            <v>3</v>
          </cell>
        </row>
        <row r="2011">
          <cell r="A2011">
            <v>771</v>
          </cell>
          <cell r="B2011">
            <v>4</v>
          </cell>
          <cell r="C2011">
            <v>4</v>
          </cell>
          <cell r="D2011">
            <v>271.60000000000002</v>
          </cell>
          <cell r="E2011">
            <v>1</v>
          </cell>
          <cell r="F2011">
            <v>1</v>
          </cell>
        </row>
        <row r="2012">
          <cell r="A2012">
            <v>771</v>
          </cell>
          <cell r="B2012">
            <v>4</v>
          </cell>
          <cell r="C2012">
            <v>6</v>
          </cell>
          <cell r="D2012">
            <v>271.60000000000002</v>
          </cell>
          <cell r="E2012">
            <v>1</v>
          </cell>
          <cell r="F2012">
            <v>1</v>
          </cell>
        </row>
        <row r="2013">
          <cell r="A2013">
            <v>771</v>
          </cell>
          <cell r="B2013">
            <v>5</v>
          </cell>
          <cell r="C2013">
            <v>1</v>
          </cell>
          <cell r="D2013">
            <v>397.6</v>
          </cell>
          <cell r="E2013">
            <v>1</v>
          </cell>
          <cell r="F2013">
            <v>1</v>
          </cell>
        </row>
        <row r="2014">
          <cell r="A2014">
            <v>771</v>
          </cell>
          <cell r="B2014">
            <v>5</v>
          </cell>
          <cell r="C2014">
            <v>3</v>
          </cell>
          <cell r="D2014">
            <v>1533.6</v>
          </cell>
          <cell r="E2014">
            <v>3</v>
          </cell>
          <cell r="F2014">
            <v>3</v>
          </cell>
        </row>
        <row r="2015">
          <cell r="A2015">
            <v>771</v>
          </cell>
          <cell r="B2015">
            <v>7</v>
          </cell>
          <cell r="C2015">
            <v>3</v>
          </cell>
          <cell r="D2015">
            <v>649.6</v>
          </cell>
          <cell r="E2015">
            <v>1</v>
          </cell>
          <cell r="F2015">
            <v>1</v>
          </cell>
        </row>
        <row r="2016">
          <cell r="A2016">
            <v>801</v>
          </cell>
          <cell r="B2016">
            <v>1</v>
          </cell>
          <cell r="C2016">
            <v>1</v>
          </cell>
          <cell r="D2016">
            <v>163.80000000000001</v>
          </cell>
          <cell r="E2016">
            <v>3</v>
          </cell>
          <cell r="F2016">
            <v>3</v>
          </cell>
        </row>
        <row r="2017">
          <cell r="A2017">
            <v>801</v>
          </cell>
          <cell r="B2017">
            <v>1</v>
          </cell>
          <cell r="C2017">
            <v>2</v>
          </cell>
          <cell r="D2017">
            <v>117</v>
          </cell>
          <cell r="E2017">
            <v>2</v>
          </cell>
          <cell r="F2017">
            <v>2</v>
          </cell>
        </row>
        <row r="2018">
          <cell r="A2018">
            <v>801</v>
          </cell>
          <cell r="B2018">
            <v>1</v>
          </cell>
          <cell r="C2018">
            <v>3</v>
          </cell>
          <cell r="D2018">
            <v>226.2</v>
          </cell>
          <cell r="E2018">
            <v>4</v>
          </cell>
          <cell r="F2018">
            <v>4</v>
          </cell>
        </row>
        <row r="2019">
          <cell r="A2019">
            <v>801</v>
          </cell>
          <cell r="B2019">
            <v>1</v>
          </cell>
          <cell r="C2019">
            <v>5</v>
          </cell>
          <cell r="D2019">
            <v>109.2</v>
          </cell>
          <cell r="E2019">
            <v>2</v>
          </cell>
          <cell r="F2019">
            <v>2</v>
          </cell>
        </row>
        <row r="2020">
          <cell r="A2020">
            <v>801</v>
          </cell>
          <cell r="B2020">
            <v>2</v>
          </cell>
          <cell r="C2020">
            <v>1</v>
          </cell>
          <cell r="D2020">
            <v>105</v>
          </cell>
          <cell r="E2020">
            <v>1</v>
          </cell>
          <cell r="F2020">
            <v>1</v>
          </cell>
        </row>
        <row r="2021">
          <cell r="A2021">
            <v>801</v>
          </cell>
          <cell r="B2021">
            <v>2</v>
          </cell>
          <cell r="C2021">
            <v>3</v>
          </cell>
          <cell r="D2021">
            <v>105</v>
          </cell>
          <cell r="E2021">
            <v>1</v>
          </cell>
          <cell r="F2021">
            <v>1</v>
          </cell>
        </row>
        <row r="2022">
          <cell r="A2022">
            <v>801</v>
          </cell>
          <cell r="B2022">
            <v>3</v>
          </cell>
          <cell r="C2022">
            <v>3</v>
          </cell>
          <cell r="D2022">
            <v>330.4</v>
          </cell>
          <cell r="E2022">
            <v>2</v>
          </cell>
          <cell r="F2022">
            <v>2</v>
          </cell>
        </row>
        <row r="2023">
          <cell r="A2023">
            <v>801</v>
          </cell>
          <cell r="B2023">
            <v>4</v>
          </cell>
          <cell r="C2023">
            <v>1</v>
          </cell>
          <cell r="D2023">
            <v>543.20000000000005</v>
          </cell>
          <cell r="E2023">
            <v>2</v>
          </cell>
          <cell r="F2023">
            <v>2</v>
          </cell>
        </row>
        <row r="2024">
          <cell r="A2024">
            <v>801</v>
          </cell>
          <cell r="B2024">
            <v>4</v>
          </cell>
          <cell r="C2024">
            <v>3</v>
          </cell>
          <cell r="D2024">
            <v>271.60000000000002</v>
          </cell>
          <cell r="E2024">
            <v>1</v>
          </cell>
          <cell r="F2024">
            <v>1</v>
          </cell>
        </row>
        <row r="2025">
          <cell r="A2025">
            <v>801</v>
          </cell>
          <cell r="B2025">
            <v>5</v>
          </cell>
          <cell r="C2025">
            <v>1</v>
          </cell>
          <cell r="D2025">
            <v>397.6</v>
          </cell>
          <cell r="E2025">
            <v>1</v>
          </cell>
          <cell r="F2025">
            <v>1</v>
          </cell>
        </row>
        <row r="2026">
          <cell r="A2026">
            <v>802</v>
          </cell>
          <cell r="B2026">
            <v>1</v>
          </cell>
          <cell r="C2026">
            <v>1</v>
          </cell>
          <cell r="D2026">
            <v>491.4</v>
          </cell>
          <cell r="E2026">
            <v>9</v>
          </cell>
          <cell r="F2026">
            <v>9</v>
          </cell>
        </row>
        <row r="2027">
          <cell r="A2027">
            <v>802</v>
          </cell>
          <cell r="B2027">
            <v>1</v>
          </cell>
          <cell r="C2027">
            <v>3</v>
          </cell>
          <cell r="D2027">
            <v>561.6</v>
          </cell>
          <cell r="E2027">
            <v>10</v>
          </cell>
          <cell r="F2027">
            <v>10</v>
          </cell>
        </row>
        <row r="2028">
          <cell r="A2028">
            <v>802</v>
          </cell>
          <cell r="B2028">
            <v>1</v>
          </cell>
          <cell r="C2028">
            <v>4</v>
          </cell>
          <cell r="D2028">
            <v>109.2</v>
          </cell>
          <cell r="E2028">
            <v>2</v>
          </cell>
          <cell r="F2028">
            <v>2</v>
          </cell>
        </row>
        <row r="2029">
          <cell r="A2029">
            <v>802</v>
          </cell>
          <cell r="B2029">
            <v>1</v>
          </cell>
          <cell r="C2029">
            <v>5</v>
          </cell>
          <cell r="D2029">
            <v>117</v>
          </cell>
          <cell r="E2029">
            <v>2</v>
          </cell>
          <cell r="F2029">
            <v>2</v>
          </cell>
        </row>
        <row r="2030">
          <cell r="A2030">
            <v>802</v>
          </cell>
          <cell r="B2030">
            <v>1</v>
          </cell>
          <cell r="C2030">
            <v>6</v>
          </cell>
          <cell r="D2030">
            <v>109.2</v>
          </cell>
          <cell r="E2030">
            <v>2</v>
          </cell>
          <cell r="F2030">
            <v>2</v>
          </cell>
        </row>
        <row r="2031">
          <cell r="A2031">
            <v>802</v>
          </cell>
          <cell r="B2031">
            <v>2</v>
          </cell>
          <cell r="C2031">
            <v>1</v>
          </cell>
          <cell r="D2031">
            <v>645</v>
          </cell>
          <cell r="E2031">
            <v>6</v>
          </cell>
          <cell r="F2031">
            <v>6</v>
          </cell>
        </row>
        <row r="2032">
          <cell r="A2032">
            <v>802</v>
          </cell>
          <cell r="B2032">
            <v>2</v>
          </cell>
          <cell r="C2032">
            <v>3</v>
          </cell>
          <cell r="D2032">
            <v>735</v>
          </cell>
          <cell r="E2032">
            <v>7</v>
          </cell>
          <cell r="F2032">
            <v>7</v>
          </cell>
        </row>
        <row r="2033">
          <cell r="A2033">
            <v>802</v>
          </cell>
          <cell r="B2033">
            <v>3</v>
          </cell>
          <cell r="C2033">
            <v>1</v>
          </cell>
          <cell r="D2033">
            <v>495.6</v>
          </cell>
          <cell r="E2033">
            <v>3</v>
          </cell>
          <cell r="F2033">
            <v>3</v>
          </cell>
        </row>
        <row r="2034">
          <cell r="A2034">
            <v>802</v>
          </cell>
          <cell r="B2034">
            <v>3</v>
          </cell>
          <cell r="C2034">
            <v>5</v>
          </cell>
          <cell r="D2034">
            <v>165.2</v>
          </cell>
          <cell r="E2034">
            <v>1</v>
          </cell>
          <cell r="F2034">
            <v>1</v>
          </cell>
        </row>
        <row r="2035">
          <cell r="A2035">
            <v>802</v>
          </cell>
          <cell r="B2035">
            <v>4</v>
          </cell>
          <cell r="C2035">
            <v>3</v>
          </cell>
          <cell r="D2035">
            <v>271.60000000000002</v>
          </cell>
          <cell r="E2035">
            <v>1</v>
          </cell>
          <cell r="F2035">
            <v>1</v>
          </cell>
        </row>
        <row r="2036">
          <cell r="A2036">
            <v>831</v>
          </cell>
          <cell r="B2036">
            <v>1</v>
          </cell>
          <cell r="C2036">
            <v>1</v>
          </cell>
          <cell r="D2036">
            <v>163.80000000000001</v>
          </cell>
          <cell r="E2036">
            <v>3</v>
          </cell>
          <cell r="F2036">
            <v>3</v>
          </cell>
        </row>
        <row r="2037">
          <cell r="A2037">
            <v>831</v>
          </cell>
          <cell r="B2037">
            <v>1</v>
          </cell>
          <cell r="C2037">
            <v>3</v>
          </cell>
          <cell r="D2037">
            <v>54.6</v>
          </cell>
          <cell r="E2037">
            <v>1</v>
          </cell>
          <cell r="F2037">
            <v>1</v>
          </cell>
        </row>
        <row r="2038">
          <cell r="A2038">
            <v>831</v>
          </cell>
          <cell r="B2038">
            <v>3</v>
          </cell>
          <cell r="C2038">
            <v>1</v>
          </cell>
          <cell r="D2038">
            <v>165.2</v>
          </cell>
          <cell r="E2038">
            <v>1</v>
          </cell>
          <cell r="F2038">
            <v>1</v>
          </cell>
        </row>
        <row r="2039">
          <cell r="A2039">
            <v>831</v>
          </cell>
          <cell r="B2039">
            <v>4</v>
          </cell>
          <cell r="C2039">
            <v>1</v>
          </cell>
          <cell r="D2039">
            <v>271.60000000000002</v>
          </cell>
          <cell r="E2039">
            <v>1</v>
          </cell>
          <cell r="F2039">
            <v>1</v>
          </cell>
        </row>
        <row r="2040">
          <cell r="A2040">
            <v>831</v>
          </cell>
          <cell r="B2040">
            <v>4</v>
          </cell>
          <cell r="C2040">
            <v>3</v>
          </cell>
          <cell r="D2040">
            <v>271.60000000000002</v>
          </cell>
          <cell r="E2040">
            <v>1</v>
          </cell>
          <cell r="F2040">
            <v>1</v>
          </cell>
        </row>
        <row r="2041">
          <cell r="A2041">
            <v>832</v>
          </cell>
          <cell r="B2041">
            <v>1</v>
          </cell>
          <cell r="C2041">
            <v>1</v>
          </cell>
          <cell r="D2041">
            <v>436.8</v>
          </cell>
          <cell r="E2041">
            <v>8</v>
          </cell>
          <cell r="F2041">
            <v>8</v>
          </cell>
        </row>
        <row r="2042">
          <cell r="A2042">
            <v>832</v>
          </cell>
          <cell r="B2042">
            <v>1</v>
          </cell>
          <cell r="C2042">
            <v>3</v>
          </cell>
          <cell r="D2042">
            <v>709.8</v>
          </cell>
          <cell r="E2042">
            <v>13</v>
          </cell>
          <cell r="F2042">
            <v>13</v>
          </cell>
        </row>
        <row r="2043">
          <cell r="A2043">
            <v>832</v>
          </cell>
          <cell r="B2043">
            <v>1</v>
          </cell>
          <cell r="C2043">
            <v>6</v>
          </cell>
          <cell r="D2043">
            <v>54.6</v>
          </cell>
          <cell r="E2043">
            <v>1</v>
          </cell>
          <cell r="F2043">
            <v>1</v>
          </cell>
        </row>
        <row r="2044">
          <cell r="A2044">
            <v>832</v>
          </cell>
          <cell r="B2044">
            <v>2</v>
          </cell>
          <cell r="C2044">
            <v>1</v>
          </cell>
          <cell r="D2044">
            <v>420</v>
          </cell>
          <cell r="E2044">
            <v>4</v>
          </cell>
          <cell r="F2044">
            <v>4</v>
          </cell>
        </row>
        <row r="2045">
          <cell r="A2045">
            <v>832</v>
          </cell>
          <cell r="B2045">
            <v>2</v>
          </cell>
          <cell r="C2045">
            <v>2</v>
          </cell>
          <cell r="D2045">
            <v>225</v>
          </cell>
          <cell r="E2045">
            <v>2</v>
          </cell>
          <cell r="F2045">
            <v>2</v>
          </cell>
        </row>
        <row r="2046">
          <cell r="A2046">
            <v>832</v>
          </cell>
          <cell r="B2046">
            <v>2</v>
          </cell>
          <cell r="C2046">
            <v>3</v>
          </cell>
          <cell r="D2046">
            <v>465</v>
          </cell>
          <cell r="E2046">
            <v>4</v>
          </cell>
          <cell r="F2046">
            <v>4</v>
          </cell>
        </row>
        <row r="2047">
          <cell r="A2047">
            <v>832</v>
          </cell>
          <cell r="B2047">
            <v>3</v>
          </cell>
          <cell r="C2047">
            <v>1</v>
          </cell>
          <cell r="D2047">
            <v>165.2</v>
          </cell>
          <cell r="E2047">
            <v>1</v>
          </cell>
          <cell r="F2047">
            <v>1</v>
          </cell>
        </row>
        <row r="2048">
          <cell r="A2048">
            <v>832</v>
          </cell>
          <cell r="B2048">
            <v>3</v>
          </cell>
          <cell r="C2048">
            <v>3</v>
          </cell>
          <cell r="D2048">
            <v>165.2</v>
          </cell>
          <cell r="E2048">
            <v>1</v>
          </cell>
          <cell r="F2048">
            <v>1</v>
          </cell>
        </row>
        <row r="2049">
          <cell r="A2049">
            <v>832</v>
          </cell>
          <cell r="B2049">
            <v>4</v>
          </cell>
          <cell r="C2049">
            <v>1</v>
          </cell>
          <cell r="D2049">
            <v>271.60000000000002</v>
          </cell>
          <cell r="E2049">
            <v>1</v>
          </cell>
          <cell r="F2049">
            <v>1</v>
          </cell>
        </row>
        <row r="2050">
          <cell r="A2050">
            <v>832</v>
          </cell>
          <cell r="B2050">
            <v>4</v>
          </cell>
          <cell r="C2050">
            <v>3</v>
          </cell>
          <cell r="D2050">
            <v>1202.8</v>
          </cell>
          <cell r="E2050">
            <v>4</v>
          </cell>
          <cell r="F2050">
            <v>4</v>
          </cell>
        </row>
        <row r="2051">
          <cell r="A2051">
            <v>832</v>
          </cell>
          <cell r="B2051">
            <v>4</v>
          </cell>
          <cell r="C2051">
            <v>6</v>
          </cell>
          <cell r="D2051">
            <v>271.60000000000002</v>
          </cell>
          <cell r="E2051">
            <v>1</v>
          </cell>
          <cell r="F2051">
            <v>1</v>
          </cell>
        </row>
        <row r="2052">
          <cell r="A2052">
            <v>832</v>
          </cell>
          <cell r="B2052">
            <v>5</v>
          </cell>
          <cell r="C2052">
            <v>1</v>
          </cell>
          <cell r="D2052">
            <v>795.2</v>
          </cell>
          <cell r="E2052">
            <v>2</v>
          </cell>
          <cell r="F2052">
            <v>2</v>
          </cell>
        </row>
        <row r="2053">
          <cell r="A2053">
            <v>832</v>
          </cell>
          <cell r="B2053">
            <v>5</v>
          </cell>
          <cell r="C2053">
            <v>3</v>
          </cell>
          <cell r="D2053">
            <v>397.6</v>
          </cell>
          <cell r="E2053">
            <v>1</v>
          </cell>
          <cell r="F2053">
            <v>1</v>
          </cell>
        </row>
        <row r="2054">
          <cell r="A2054">
            <v>832</v>
          </cell>
          <cell r="B2054">
            <v>7</v>
          </cell>
          <cell r="C2054">
            <v>3</v>
          </cell>
          <cell r="D2054">
            <v>649.6</v>
          </cell>
          <cell r="E2054">
            <v>1</v>
          </cell>
          <cell r="F2054">
            <v>1</v>
          </cell>
        </row>
        <row r="2055">
          <cell r="A2055">
            <v>833</v>
          </cell>
          <cell r="B2055">
            <v>1</v>
          </cell>
          <cell r="C2055">
            <v>1</v>
          </cell>
          <cell r="D2055">
            <v>273</v>
          </cell>
          <cell r="E2055">
            <v>5</v>
          </cell>
          <cell r="F2055">
            <v>5</v>
          </cell>
        </row>
        <row r="2056">
          <cell r="A2056">
            <v>833</v>
          </cell>
          <cell r="B2056">
            <v>1</v>
          </cell>
          <cell r="C2056">
            <v>3</v>
          </cell>
          <cell r="D2056">
            <v>54.6</v>
          </cell>
          <cell r="E2056">
            <v>1</v>
          </cell>
          <cell r="F2056">
            <v>1</v>
          </cell>
        </row>
        <row r="2057">
          <cell r="A2057">
            <v>833</v>
          </cell>
          <cell r="B2057">
            <v>2</v>
          </cell>
          <cell r="C2057">
            <v>1</v>
          </cell>
          <cell r="D2057">
            <v>225</v>
          </cell>
          <cell r="E2057">
            <v>2</v>
          </cell>
          <cell r="F2057">
            <v>2</v>
          </cell>
        </row>
        <row r="2058">
          <cell r="A2058">
            <v>833</v>
          </cell>
          <cell r="B2058">
            <v>2</v>
          </cell>
          <cell r="C2058">
            <v>3</v>
          </cell>
          <cell r="D2058">
            <v>105</v>
          </cell>
          <cell r="E2058">
            <v>1</v>
          </cell>
          <cell r="F2058">
            <v>1</v>
          </cell>
        </row>
        <row r="2059">
          <cell r="A2059">
            <v>833</v>
          </cell>
          <cell r="B2059">
            <v>3</v>
          </cell>
          <cell r="C2059">
            <v>1</v>
          </cell>
          <cell r="D2059">
            <v>165.2</v>
          </cell>
          <cell r="E2059">
            <v>1</v>
          </cell>
          <cell r="F2059">
            <v>1</v>
          </cell>
        </row>
        <row r="2060">
          <cell r="A2060">
            <v>833</v>
          </cell>
          <cell r="B2060">
            <v>3</v>
          </cell>
          <cell r="C2060">
            <v>3</v>
          </cell>
          <cell r="D2060">
            <v>188.8</v>
          </cell>
          <cell r="E2060">
            <v>1</v>
          </cell>
          <cell r="F2060">
            <v>1</v>
          </cell>
        </row>
        <row r="2061">
          <cell r="A2061">
            <v>833</v>
          </cell>
          <cell r="B2061">
            <v>4</v>
          </cell>
          <cell r="C2061">
            <v>3</v>
          </cell>
          <cell r="D2061">
            <v>271.60000000000002</v>
          </cell>
          <cell r="E2061">
            <v>1</v>
          </cell>
          <cell r="F2061">
            <v>1</v>
          </cell>
        </row>
        <row r="2062">
          <cell r="A2062">
            <v>851</v>
          </cell>
          <cell r="B2062">
            <v>1</v>
          </cell>
          <cell r="C2062">
            <v>1</v>
          </cell>
          <cell r="D2062">
            <v>546</v>
          </cell>
          <cell r="E2062">
            <v>10</v>
          </cell>
          <cell r="F2062">
            <v>10</v>
          </cell>
        </row>
        <row r="2063">
          <cell r="A2063">
            <v>851</v>
          </cell>
          <cell r="B2063">
            <v>1</v>
          </cell>
          <cell r="C2063">
            <v>3</v>
          </cell>
          <cell r="D2063">
            <v>795.6</v>
          </cell>
          <cell r="E2063">
            <v>14</v>
          </cell>
          <cell r="F2063">
            <v>14</v>
          </cell>
        </row>
        <row r="2064">
          <cell r="A2064">
            <v>851</v>
          </cell>
          <cell r="B2064">
            <v>1</v>
          </cell>
          <cell r="C2064">
            <v>4</v>
          </cell>
          <cell r="D2064">
            <v>163.80000000000001</v>
          </cell>
          <cell r="E2064">
            <v>3</v>
          </cell>
          <cell r="F2064">
            <v>3</v>
          </cell>
        </row>
        <row r="2065">
          <cell r="A2065">
            <v>851</v>
          </cell>
          <cell r="B2065">
            <v>1</v>
          </cell>
          <cell r="C2065">
            <v>5</v>
          </cell>
          <cell r="D2065">
            <v>273</v>
          </cell>
          <cell r="E2065">
            <v>5</v>
          </cell>
          <cell r="F2065">
            <v>5</v>
          </cell>
        </row>
        <row r="2066">
          <cell r="A2066">
            <v>851</v>
          </cell>
          <cell r="B2066">
            <v>2</v>
          </cell>
          <cell r="C2066">
            <v>1</v>
          </cell>
          <cell r="D2066">
            <v>420</v>
          </cell>
          <cell r="E2066">
            <v>4</v>
          </cell>
          <cell r="F2066">
            <v>4</v>
          </cell>
        </row>
        <row r="2067">
          <cell r="A2067">
            <v>851</v>
          </cell>
          <cell r="B2067">
            <v>2</v>
          </cell>
          <cell r="C2067">
            <v>3</v>
          </cell>
          <cell r="D2067">
            <v>735</v>
          </cell>
          <cell r="E2067">
            <v>7</v>
          </cell>
          <cell r="F2067">
            <v>7</v>
          </cell>
        </row>
        <row r="2068">
          <cell r="A2068">
            <v>851</v>
          </cell>
          <cell r="B2068">
            <v>2</v>
          </cell>
          <cell r="C2068">
            <v>4</v>
          </cell>
          <cell r="D2068">
            <v>105</v>
          </cell>
          <cell r="E2068">
            <v>1</v>
          </cell>
          <cell r="F2068">
            <v>1</v>
          </cell>
        </row>
        <row r="2069">
          <cell r="A2069">
            <v>851</v>
          </cell>
          <cell r="B2069">
            <v>2</v>
          </cell>
          <cell r="C2069">
            <v>5</v>
          </cell>
          <cell r="D2069">
            <v>645</v>
          </cell>
          <cell r="E2069">
            <v>6</v>
          </cell>
          <cell r="F2069">
            <v>6</v>
          </cell>
        </row>
        <row r="2070">
          <cell r="A2070">
            <v>851</v>
          </cell>
          <cell r="B2070">
            <v>3</v>
          </cell>
          <cell r="C2070">
            <v>1</v>
          </cell>
          <cell r="D2070">
            <v>495.6</v>
          </cell>
          <cell r="E2070">
            <v>3</v>
          </cell>
          <cell r="F2070">
            <v>3</v>
          </cell>
        </row>
        <row r="2071">
          <cell r="A2071">
            <v>851</v>
          </cell>
          <cell r="B2071">
            <v>3</v>
          </cell>
          <cell r="C2071">
            <v>3</v>
          </cell>
          <cell r="D2071">
            <v>660.8</v>
          </cell>
          <cell r="E2071">
            <v>4</v>
          </cell>
          <cell r="F2071">
            <v>4</v>
          </cell>
        </row>
        <row r="2072">
          <cell r="A2072">
            <v>851</v>
          </cell>
          <cell r="B2072">
            <v>3</v>
          </cell>
          <cell r="C2072">
            <v>5</v>
          </cell>
          <cell r="D2072">
            <v>495.6</v>
          </cell>
          <cell r="E2072">
            <v>3</v>
          </cell>
          <cell r="F2072">
            <v>3</v>
          </cell>
        </row>
        <row r="2073">
          <cell r="A2073">
            <v>851</v>
          </cell>
          <cell r="B2073">
            <v>3</v>
          </cell>
          <cell r="C2073">
            <v>6</v>
          </cell>
          <cell r="D2073">
            <v>165.2</v>
          </cell>
          <cell r="E2073">
            <v>1</v>
          </cell>
          <cell r="F2073">
            <v>1</v>
          </cell>
        </row>
        <row r="2074">
          <cell r="A2074">
            <v>851</v>
          </cell>
          <cell r="B2074">
            <v>4</v>
          </cell>
          <cell r="C2074">
            <v>1</v>
          </cell>
          <cell r="D2074">
            <v>1358</v>
          </cell>
          <cell r="E2074">
            <v>5</v>
          </cell>
          <cell r="F2074">
            <v>5</v>
          </cell>
        </row>
        <row r="2075">
          <cell r="A2075">
            <v>851</v>
          </cell>
          <cell r="B2075">
            <v>4</v>
          </cell>
          <cell r="C2075">
            <v>3</v>
          </cell>
          <cell r="D2075">
            <v>853.6</v>
          </cell>
          <cell r="E2075">
            <v>3</v>
          </cell>
          <cell r="F2075">
            <v>3</v>
          </cell>
        </row>
        <row r="2076">
          <cell r="A2076">
            <v>851</v>
          </cell>
          <cell r="B2076">
            <v>5</v>
          </cell>
          <cell r="C2076">
            <v>1</v>
          </cell>
          <cell r="D2076">
            <v>397.6</v>
          </cell>
          <cell r="E2076">
            <v>1</v>
          </cell>
          <cell r="F2076">
            <v>1</v>
          </cell>
        </row>
        <row r="2077">
          <cell r="A2077">
            <v>851</v>
          </cell>
          <cell r="B2077">
            <v>5</v>
          </cell>
          <cell r="C2077">
            <v>2</v>
          </cell>
          <cell r="D2077">
            <v>397.6</v>
          </cell>
          <cell r="E2077">
            <v>1</v>
          </cell>
          <cell r="F2077">
            <v>1</v>
          </cell>
        </row>
        <row r="2078">
          <cell r="A2078">
            <v>852</v>
          </cell>
          <cell r="B2078">
            <v>1</v>
          </cell>
          <cell r="C2078">
            <v>1</v>
          </cell>
          <cell r="D2078">
            <v>709.8</v>
          </cell>
          <cell r="E2078">
            <v>13</v>
          </cell>
          <cell r="F2078">
            <v>13</v>
          </cell>
        </row>
        <row r="2079">
          <cell r="A2079">
            <v>852</v>
          </cell>
          <cell r="B2079">
            <v>1</v>
          </cell>
          <cell r="C2079">
            <v>2</v>
          </cell>
          <cell r="D2079">
            <v>109.2</v>
          </cell>
          <cell r="E2079">
            <v>2</v>
          </cell>
          <cell r="F2079">
            <v>2</v>
          </cell>
        </row>
        <row r="2080">
          <cell r="A2080">
            <v>852</v>
          </cell>
          <cell r="B2080">
            <v>1</v>
          </cell>
          <cell r="C2080">
            <v>3</v>
          </cell>
          <cell r="D2080">
            <v>1037.4000000000001</v>
          </cell>
          <cell r="E2080">
            <v>19</v>
          </cell>
          <cell r="F2080">
            <v>19</v>
          </cell>
        </row>
        <row r="2081">
          <cell r="A2081">
            <v>852</v>
          </cell>
          <cell r="B2081">
            <v>1</v>
          </cell>
          <cell r="C2081">
            <v>4</v>
          </cell>
          <cell r="D2081">
            <v>163.80000000000001</v>
          </cell>
          <cell r="E2081">
            <v>3</v>
          </cell>
          <cell r="F2081">
            <v>3</v>
          </cell>
        </row>
        <row r="2082">
          <cell r="A2082">
            <v>852</v>
          </cell>
          <cell r="B2082">
            <v>1</v>
          </cell>
          <cell r="C2082">
            <v>5</v>
          </cell>
          <cell r="D2082">
            <v>577.20000000000005</v>
          </cell>
          <cell r="E2082">
            <v>10</v>
          </cell>
          <cell r="F2082">
            <v>10</v>
          </cell>
        </row>
        <row r="2083">
          <cell r="A2083">
            <v>852</v>
          </cell>
          <cell r="B2083">
            <v>2</v>
          </cell>
          <cell r="C2083">
            <v>1</v>
          </cell>
          <cell r="D2083">
            <v>210</v>
          </cell>
          <cell r="E2083">
            <v>2</v>
          </cell>
          <cell r="F2083">
            <v>2</v>
          </cell>
        </row>
        <row r="2084">
          <cell r="A2084">
            <v>852</v>
          </cell>
          <cell r="B2084">
            <v>2</v>
          </cell>
          <cell r="C2084">
            <v>3</v>
          </cell>
          <cell r="D2084">
            <v>315</v>
          </cell>
          <cell r="E2084">
            <v>3</v>
          </cell>
          <cell r="F2084">
            <v>3</v>
          </cell>
        </row>
        <row r="2085">
          <cell r="A2085">
            <v>852</v>
          </cell>
          <cell r="B2085">
            <v>2</v>
          </cell>
          <cell r="C2085">
            <v>4</v>
          </cell>
          <cell r="D2085">
            <v>210</v>
          </cell>
          <cell r="E2085">
            <v>2</v>
          </cell>
          <cell r="F2085">
            <v>2</v>
          </cell>
        </row>
        <row r="2086">
          <cell r="A2086">
            <v>852</v>
          </cell>
          <cell r="B2086">
            <v>2</v>
          </cell>
          <cell r="C2086">
            <v>5</v>
          </cell>
          <cell r="D2086">
            <v>420</v>
          </cell>
          <cell r="E2086">
            <v>4</v>
          </cell>
          <cell r="F2086">
            <v>4</v>
          </cell>
        </row>
        <row r="2087">
          <cell r="A2087">
            <v>852</v>
          </cell>
          <cell r="B2087">
            <v>3</v>
          </cell>
          <cell r="C2087">
            <v>1</v>
          </cell>
          <cell r="D2087">
            <v>849.6</v>
          </cell>
          <cell r="E2087">
            <v>5</v>
          </cell>
          <cell r="F2087">
            <v>5</v>
          </cell>
        </row>
        <row r="2088">
          <cell r="A2088">
            <v>852</v>
          </cell>
          <cell r="B2088">
            <v>3</v>
          </cell>
          <cell r="C2088">
            <v>3</v>
          </cell>
          <cell r="D2088">
            <v>354</v>
          </cell>
          <cell r="E2088">
            <v>2</v>
          </cell>
          <cell r="F2088">
            <v>2</v>
          </cell>
        </row>
        <row r="2089">
          <cell r="A2089">
            <v>852</v>
          </cell>
          <cell r="B2089">
            <v>4</v>
          </cell>
          <cell r="C2089">
            <v>3</v>
          </cell>
          <cell r="D2089">
            <v>271.60000000000002</v>
          </cell>
          <cell r="E2089">
            <v>1</v>
          </cell>
          <cell r="F2089">
            <v>1</v>
          </cell>
        </row>
        <row r="2090">
          <cell r="A2090">
            <v>852</v>
          </cell>
          <cell r="B2090">
            <v>4</v>
          </cell>
          <cell r="C2090">
            <v>4</v>
          </cell>
          <cell r="D2090">
            <v>271.60000000000002</v>
          </cell>
          <cell r="E2090">
            <v>1</v>
          </cell>
          <cell r="F2090">
            <v>1</v>
          </cell>
        </row>
        <row r="2091">
          <cell r="A2091">
            <v>852</v>
          </cell>
          <cell r="B2091">
            <v>6</v>
          </cell>
          <cell r="C2091">
            <v>1</v>
          </cell>
          <cell r="D2091">
            <v>522.20000000000005</v>
          </cell>
          <cell r="E2091">
            <v>1</v>
          </cell>
          <cell r="F2091">
            <v>1</v>
          </cell>
        </row>
        <row r="2092">
          <cell r="A2092">
            <v>852</v>
          </cell>
          <cell r="B2092">
            <v>7</v>
          </cell>
          <cell r="C2092">
            <v>1</v>
          </cell>
          <cell r="D2092">
            <v>649.6</v>
          </cell>
          <cell r="E2092">
            <v>1</v>
          </cell>
          <cell r="F2092">
            <v>1</v>
          </cell>
        </row>
        <row r="2093">
          <cell r="A2093">
            <v>852</v>
          </cell>
          <cell r="B2093">
            <v>7</v>
          </cell>
          <cell r="C2093">
            <v>3</v>
          </cell>
          <cell r="D2093">
            <v>649.6</v>
          </cell>
          <cell r="E2093">
            <v>1</v>
          </cell>
          <cell r="F2093">
            <v>1</v>
          </cell>
        </row>
        <row r="2094">
          <cell r="A2094">
            <v>854</v>
          </cell>
          <cell r="B2094">
            <v>1</v>
          </cell>
          <cell r="C2094">
            <v>1</v>
          </cell>
          <cell r="D2094">
            <v>335.4</v>
          </cell>
          <cell r="E2094">
            <v>6</v>
          </cell>
          <cell r="F2094">
            <v>6</v>
          </cell>
        </row>
        <row r="2095">
          <cell r="A2095">
            <v>854</v>
          </cell>
          <cell r="B2095">
            <v>1</v>
          </cell>
          <cell r="C2095">
            <v>3</v>
          </cell>
          <cell r="D2095">
            <v>819</v>
          </cell>
          <cell r="E2095">
            <v>15</v>
          </cell>
          <cell r="F2095">
            <v>15</v>
          </cell>
        </row>
        <row r="2096">
          <cell r="A2096">
            <v>854</v>
          </cell>
          <cell r="B2096">
            <v>1</v>
          </cell>
          <cell r="C2096">
            <v>4</v>
          </cell>
          <cell r="D2096">
            <v>171.6</v>
          </cell>
          <cell r="E2096">
            <v>3</v>
          </cell>
          <cell r="F2096">
            <v>3</v>
          </cell>
        </row>
        <row r="2097">
          <cell r="A2097">
            <v>854</v>
          </cell>
          <cell r="B2097">
            <v>1</v>
          </cell>
          <cell r="C2097">
            <v>5</v>
          </cell>
          <cell r="D2097">
            <v>280.8</v>
          </cell>
          <cell r="E2097">
            <v>5</v>
          </cell>
          <cell r="F2097">
            <v>5</v>
          </cell>
        </row>
        <row r="2098">
          <cell r="A2098">
            <v>854</v>
          </cell>
          <cell r="B2098">
            <v>2</v>
          </cell>
          <cell r="C2098">
            <v>1</v>
          </cell>
          <cell r="D2098">
            <v>210</v>
          </cell>
          <cell r="E2098">
            <v>2</v>
          </cell>
          <cell r="F2098">
            <v>2</v>
          </cell>
        </row>
        <row r="2099">
          <cell r="A2099">
            <v>854</v>
          </cell>
          <cell r="B2099">
            <v>2</v>
          </cell>
          <cell r="C2099">
            <v>3</v>
          </cell>
          <cell r="D2099">
            <v>225</v>
          </cell>
          <cell r="E2099">
            <v>2</v>
          </cell>
          <cell r="F2099">
            <v>2</v>
          </cell>
        </row>
        <row r="2100">
          <cell r="A2100">
            <v>854</v>
          </cell>
          <cell r="B2100">
            <v>3</v>
          </cell>
          <cell r="C2100">
            <v>1</v>
          </cell>
          <cell r="D2100">
            <v>330.4</v>
          </cell>
          <cell r="E2100">
            <v>2</v>
          </cell>
          <cell r="F2100">
            <v>2</v>
          </cell>
        </row>
        <row r="2101">
          <cell r="A2101">
            <v>854</v>
          </cell>
          <cell r="B2101">
            <v>3</v>
          </cell>
          <cell r="C2101">
            <v>3</v>
          </cell>
          <cell r="D2101">
            <v>495.6</v>
          </cell>
          <cell r="E2101">
            <v>3</v>
          </cell>
          <cell r="F2101">
            <v>3</v>
          </cell>
        </row>
        <row r="2102">
          <cell r="A2102">
            <v>854</v>
          </cell>
          <cell r="B2102">
            <v>3</v>
          </cell>
          <cell r="C2102">
            <v>4</v>
          </cell>
          <cell r="D2102">
            <v>165.2</v>
          </cell>
          <cell r="E2102">
            <v>1</v>
          </cell>
          <cell r="F2102">
            <v>1</v>
          </cell>
        </row>
        <row r="2103">
          <cell r="A2103">
            <v>854</v>
          </cell>
          <cell r="B2103">
            <v>4</v>
          </cell>
          <cell r="C2103">
            <v>1</v>
          </cell>
          <cell r="D2103">
            <v>543.20000000000005</v>
          </cell>
          <cell r="E2103">
            <v>2</v>
          </cell>
          <cell r="F2103">
            <v>2</v>
          </cell>
        </row>
        <row r="2104">
          <cell r="A2104">
            <v>854</v>
          </cell>
          <cell r="B2104">
            <v>5</v>
          </cell>
          <cell r="C2104">
            <v>4</v>
          </cell>
          <cell r="D2104">
            <v>397.6</v>
          </cell>
          <cell r="E2104">
            <v>1</v>
          </cell>
          <cell r="F2104">
            <v>1</v>
          </cell>
        </row>
        <row r="2105">
          <cell r="A2105">
            <v>854</v>
          </cell>
          <cell r="B2105">
            <v>6</v>
          </cell>
          <cell r="C2105">
            <v>1</v>
          </cell>
          <cell r="D2105">
            <v>596.79999999999995</v>
          </cell>
          <cell r="E2105">
            <v>1</v>
          </cell>
          <cell r="F2105">
            <v>1</v>
          </cell>
        </row>
        <row r="2106">
          <cell r="A2106">
            <v>855</v>
          </cell>
          <cell r="B2106">
            <v>1</v>
          </cell>
          <cell r="C2106">
            <v>1</v>
          </cell>
          <cell r="D2106">
            <v>600.6</v>
          </cell>
          <cell r="E2106">
            <v>11</v>
          </cell>
          <cell r="F2106">
            <v>11</v>
          </cell>
        </row>
        <row r="2107">
          <cell r="A2107">
            <v>855</v>
          </cell>
          <cell r="B2107">
            <v>1</v>
          </cell>
          <cell r="C2107">
            <v>2</v>
          </cell>
          <cell r="D2107">
            <v>109.2</v>
          </cell>
          <cell r="E2107">
            <v>2</v>
          </cell>
          <cell r="F2107">
            <v>2</v>
          </cell>
        </row>
        <row r="2108">
          <cell r="A2108">
            <v>855</v>
          </cell>
          <cell r="B2108">
            <v>1</v>
          </cell>
          <cell r="C2108">
            <v>3</v>
          </cell>
          <cell r="D2108">
            <v>2051.4</v>
          </cell>
          <cell r="E2108">
            <v>37</v>
          </cell>
          <cell r="F2108">
            <v>37</v>
          </cell>
        </row>
        <row r="2109">
          <cell r="A2109">
            <v>855</v>
          </cell>
          <cell r="B2109">
            <v>1</v>
          </cell>
          <cell r="C2109">
            <v>4</v>
          </cell>
          <cell r="D2109">
            <v>179.4</v>
          </cell>
          <cell r="E2109">
            <v>3</v>
          </cell>
          <cell r="F2109">
            <v>3</v>
          </cell>
        </row>
        <row r="2110">
          <cell r="A2110">
            <v>855</v>
          </cell>
          <cell r="B2110">
            <v>1</v>
          </cell>
          <cell r="C2110">
            <v>5</v>
          </cell>
          <cell r="D2110">
            <v>733.2</v>
          </cell>
          <cell r="E2110">
            <v>13</v>
          </cell>
          <cell r="F2110">
            <v>13</v>
          </cell>
        </row>
        <row r="2111">
          <cell r="A2111">
            <v>855</v>
          </cell>
          <cell r="B2111">
            <v>2</v>
          </cell>
          <cell r="C2111">
            <v>1</v>
          </cell>
          <cell r="D2111">
            <v>1155</v>
          </cell>
          <cell r="E2111">
            <v>11</v>
          </cell>
          <cell r="F2111">
            <v>11</v>
          </cell>
        </row>
        <row r="2112">
          <cell r="A2112">
            <v>855</v>
          </cell>
          <cell r="B2112">
            <v>2</v>
          </cell>
          <cell r="C2112">
            <v>2</v>
          </cell>
          <cell r="D2112">
            <v>105</v>
          </cell>
          <cell r="E2112">
            <v>1</v>
          </cell>
          <cell r="F2112">
            <v>1</v>
          </cell>
        </row>
        <row r="2113">
          <cell r="A2113">
            <v>855</v>
          </cell>
          <cell r="B2113">
            <v>2</v>
          </cell>
          <cell r="C2113">
            <v>3</v>
          </cell>
          <cell r="D2113">
            <v>1695</v>
          </cell>
          <cell r="E2113">
            <v>16</v>
          </cell>
          <cell r="F2113">
            <v>16</v>
          </cell>
        </row>
        <row r="2114">
          <cell r="A2114">
            <v>855</v>
          </cell>
          <cell r="B2114">
            <v>2</v>
          </cell>
          <cell r="C2114">
            <v>4</v>
          </cell>
          <cell r="D2114">
            <v>225</v>
          </cell>
          <cell r="E2114">
            <v>2</v>
          </cell>
          <cell r="F2114">
            <v>2</v>
          </cell>
        </row>
        <row r="2115">
          <cell r="A2115">
            <v>855</v>
          </cell>
          <cell r="B2115">
            <v>2</v>
          </cell>
          <cell r="C2115">
            <v>5</v>
          </cell>
          <cell r="D2115">
            <v>120</v>
          </cell>
          <cell r="E2115">
            <v>1</v>
          </cell>
          <cell r="F2115">
            <v>1</v>
          </cell>
        </row>
        <row r="2116">
          <cell r="A2116">
            <v>855</v>
          </cell>
          <cell r="B2116">
            <v>3</v>
          </cell>
          <cell r="C2116">
            <v>1</v>
          </cell>
          <cell r="D2116">
            <v>1321.6</v>
          </cell>
          <cell r="E2116">
            <v>8</v>
          </cell>
          <cell r="F2116">
            <v>8</v>
          </cell>
        </row>
        <row r="2117">
          <cell r="A2117">
            <v>855</v>
          </cell>
          <cell r="B2117">
            <v>3</v>
          </cell>
          <cell r="C2117">
            <v>3</v>
          </cell>
          <cell r="D2117">
            <v>1321.6</v>
          </cell>
          <cell r="E2117">
            <v>8</v>
          </cell>
          <cell r="F2117">
            <v>8</v>
          </cell>
        </row>
        <row r="2118">
          <cell r="A2118">
            <v>855</v>
          </cell>
          <cell r="B2118">
            <v>3</v>
          </cell>
          <cell r="C2118">
            <v>4</v>
          </cell>
          <cell r="D2118">
            <v>165.2</v>
          </cell>
          <cell r="E2118">
            <v>1</v>
          </cell>
          <cell r="F2118">
            <v>1</v>
          </cell>
        </row>
        <row r="2119">
          <cell r="A2119">
            <v>855</v>
          </cell>
          <cell r="B2119">
            <v>4</v>
          </cell>
          <cell r="C2119">
            <v>1</v>
          </cell>
          <cell r="D2119">
            <v>1086.4000000000001</v>
          </cell>
          <cell r="E2119">
            <v>4</v>
          </cell>
          <cell r="F2119">
            <v>4</v>
          </cell>
        </row>
        <row r="2120">
          <cell r="A2120">
            <v>855</v>
          </cell>
          <cell r="B2120">
            <v>4</v>
          </cell>
          <cell r="C2120">
            <v>3</v>
          </cell>
          <cell r="D2120">
            <v>1668.4</v>
          </cell>
          <cell r="E2120">
            <v>6</v>
          </cell>
          <cell r="F2120">
            <v>6</v>
          </cell>
        </row>
        <row r="2121">
          <cell r="A2121">
            <v>855</v>
          </cell>
          <cell r="B2121">
            <v>4</v>
          </cell>
          <cell r="C2121">
            <v>4</v>
          </cell>
          <cell r="D2121">
            <v>582</v>
          </cell>
          <cell r="E2121">
            <v>2</v>
          </cell>
          <cell r="F2121">
            <v>2</v>
          </cell>
        </row>
        <row r="2122">
          <cell r="A2122">
            <v>855</v>
          </cell>
          <cell r="B2122">
            <v>5</v>
          </cell>
          <cell r="C2122">
            <v>3</v>
          </cell>
          <cell r="D2122">
            <v>397.6</v>
          </cell>
          <cell r="E2122">
            <v>1</v>
          </cell>
          <cell r="F2122">
            <v>1</v>
          </cell>
        </row>
        <row r="2123">
          <cell r="A2123">
            <v>855</v>
          </cell>
          <cell r="B2123">
            <v>7</v>
          </cell>
          <cell r="C2123">
            <v>1</v>
          </cell>
          <cell r="D2123">
            <v>742.4</v>
          </cell>
          <cell r="E2123">
            <v>1</v>
          </cell>
          <cell r="F2123">
            <v>1</v>
          </cell>
        </row>
        <row r="2124">
          <cell r="A2124">
            <v>856</v>
          </cell>
          <cell r="B2124">
            <v>1</v>
          </cell>
          <cell r="C2124">
            <v>1</v>
          </cell>
          <cell r="D2124">
            <v>335.4</v>
          </cell>
          <cell r="E2124">
            <v>6</v>
          </cell>
          <cell r="F2124">
            <v>6</v>
          </cell>
        </row>
        <row r="2125">
          <cell r="A2125">
            <v>856</v>
          </cell>
          <cell r="B2125">
            <v>1</v>
          </cell>
          <cell r="C2125">
            <v>3</v>
          </cell>
          <cell r="D2125">
            <v>920.4</v>
          </cell>
          <cell r="E2125">
            <v>16</v>
          </cell>
          <cell r="F2125">
            <v>16</v>
          </cell>
        </row>
        <row r="2126">
          <cell r="A2126">
            <v>856</v>
          </cell>
          <cell r="B2126">
            <v>1</v>
          </cell>
          <cell r="C2126">
            <v>4</v>
          </cell>
          <cell r="D2126">
            <v>54.6</v>
          </cell>
          <cell r="E2126">
            <v>1</v>
          </cell>
          <cell r="F2126">
            <v>1</v>
          </cell>
        </row>
        <row r="2127">
          <cell r="A2127">
            <v>856</v>
          </cell>
          <cell r="B2127">
            <v>1</v>
          </cell>
          <cell r="C2127">
            <v>5</v>
          </cell>
          <cell r="D2127">
            <v>163.80000000000001</v>
          </cell>
          <cell r="E2127">
            <v>3</v>
          </cell>
          <cell r="F2127">
            <v>3</v>
          </cell>
        </row>
        <row r="2128">
          <cell r="A2128">
            <v>856</v>
          </cell>
          <cell r="B2128">
            <v>2</v>
          </cell>
          <cell r="C2128">
            <v>1</v>
          </cell>
          <cell r="D2128">
            <v>225</v>
          </cell>
          <cell r="E2128">
            <v>2</v>
          </cell>
          <cell r="F2128">
            <v>2</v>
          </cell>
        </row>
        <row r="2129">
          <cell r="A2129">
            <v>856</v>
          </cell>
          <cell r="B2129">
            <v>2</v>
          </cell>
          <cell r="C2129">
            <v>3</v>
          </cell>
          <cell r="D2129">
            <v>420</v>
          </cell>
          <cell r="E2129">
            <v>4</v>
          </cell>
          <cell r="F2129">
            <v>4</v>
          </cell>
        </row>
        <row r="2130">
          <cell r="A2130">
            <v>856</v>
          </cell>
          <cell r="B2130">
            <v>2</v>
          </cell>
          <cell r="C2130">
            <v>4</v>
          </cell>
          <cell r="D2130">
            <v>105</v>
          </cell>
          <cell r="E2130">
            <v>1</v>
          </cell>
          <cell r="F2130">
            <v>1</v>
          </cell>
        </row>
        <row r="2131">
          <cell r="A2131">
            <v>856</v>
          </cell>
          <cell r="B2131">
            <v>2</v>
          </cell>
          <cell r="C2131">
            <v>5</v>
          </cell>
          <cell r="D2131">
            <v>105</v>
          </cell>
          <cell r="E2131">
            <v>1</v>
          </cell>
          <cell r="F2131">
            <v>1</v>
          </cell>
        </row>
        <row r="2132">
          <cell r="A2132">
            <v>856</v>
          </cell>
          <cell r="B2132">
            <v>3</v>
          </cell>
          <cell r="C2132">
            <v>1</v>
          </cell>
          <cell r="D2132">
            <v>165.2</v>
          </cell>
          <cell r="E2132">
            <v>1</v>
          </cell>
          <cell r="F2132">
            <v>1</v>
          </cell>
        </row>
        <row r="2133">
          <cell r="A2133">
            <v>856</v>
          </cell>
          <cell r="B2133">
            <v>3</v>
          </cell>
          <cell r="C2133">
            <v>3</v>
          </cell>
          <cell r="D2133">
            <v>330.4</v>
          </cell>
          <cell r="E2133">
            <v>2</v>
          </cell>
          <cell r="F2133">
            <v>2</v>
          </cell>
        </row>
        <row r="2134">
          <cell r="A2134">
            <v>856</v>
          </cell>
          <cell r="B2134">
            <v>3</v>
          </cell>
          <cell r="C2134">
            <v>4</v>
          </cell>
          <cell r="D2134">
            <v>165.2</v>
          </cell>
          <cell r="E2134">
            <v>1</v>
          </cell>
          <cell r="F2134">
            <v>1</v>
          </cell>
        </row>
        <row r="2135">
          <cell r="A2135">
            <v>856</v>
          </cell>
          <cell r="B2135">
            <v>4</v>
          </cell>
          <cell r="C2135">
            <v>2</v>
          </cell>
          <cell r="D2135">
            <v>271.60000000000002</v>
          </cell>
          <cell r="E2135">
            <v>1</v>
          </cell>
          <cell r="F2135">
            <v>1</v>
          </cell>
        </row>
        <row r="2136">
          <cell r="A2136">
            <v>856</v>
          </cell>
          <cell r="B2136">
            <v>4</v>
          </cell>
          <cell r="C2136">
            <v>5</v>
          </cell>
          <cell r="D2136">
            <v>310.39999999999998</v>
          </cell>
          <cell r="E2136">
            <v>1</v>
          </cell>
          <cell r="F2136">
            <v>1</v>
          </cell>
        </row>
        <row r="2137">
          <cell r="A2137">
            <v>856</v>
          </cell>
          <cell r="B2137">
            <v>4</v>
          </cell>
          <cell r="C2137">
            <v>6</v>
          </cell>
          <cell r="D2137">
            <v>271.60000000000002</v>
          </cell>
          <cell r="E2137">
            <v>1</v>
          </cell>
          <cell r="F2137">
            <v>1</v>
          </cell>
        </row>
        <row r="2138">
          <cell r="A2138">
            <v>857</v>
          </cell>
          <cell r="B2138">
            <v>1</v>
          </cell>
          <cell r="C2138">
            <v>1</v>
          </cell>
          <cell r="D2138">
            <v>2683.2</v>
          </cell>
          <cell r="E2138">
            <v>49</v>
          </cell>
          <cell r="F2138">
            <v>49</v>
          </cell>
        </row>
        <row r="2139">
          <cell r="A2139">
            <v>857</v>
          </cell>
          <cell r="B2139">
            <v>1</v>
          </cell>
          <cell r="C2139">
            <v>2</v>
          </cell>
          <cell r="D2139">
            <v>109.2</v>
          </cell>
          <cell r="E2139">
            <v>2</v>
          </cell>
          <cell r="F2139">
            <v>2</v>
          </cell>
        </row>
        <row r="2140">
          <cell r="A2140">
            <v>857</v>
          </cell>
          <cell r="B2140">
            <v>1</v>
          </cell>
          <cell r="C2140">
            <v>3</v>
          </cell>
          <cell r="D2140">
            <v>4945.2</v>
          </cell>
          <cell r="E2140">
            <v>89</v>
          </cell>
          <cell r="F2140">
            <v>89</v>
          </cell>
        </row>
        <row r="2141">
          <cell r="A2141">
            <v>857</v>
          </cell>
          <cell r="B2141">
            <v>1</v>
          </cell>
          <cell r="C2141">
            <v>4</v>
          </cell>
          <cell r="D2141">
            <v>163.80000000000001</v>
          </cell>
          <cell r="E2141">
            <v>3</v>
          </cell>
          <cell r="F2141">
            <v>3</v>
          </cell>
        </row>
        <row r="2142">
          <cell r="A2142">
            <v>857</v>
          </cell>
          <cell r="B2142">
            <v>1</v>
          </cell>
          <cell r="C2142">
            <v>5</v>
          </cell>
          <cell r="D2142">
            <v>273</v>
          </cell>
          <cell r="E2142">
            <v>5</v>
          </cell>
          <cell r="F2142">
            <v>5</v>
          </cell>
        </row>
        <row r="2143">
          <cell r="A2143">
            <v>857</v>
          </cell>
          <cell r="B2143">
            <v>1</v>
          </cell>
          <cell r="C2143">
            <v>6</v>
          </cell>
          <cell r="D2143">
            <v>117</v>
          </cell>
          <cell r="E2143">
            <v>2</v>
          </cell>
          <cell r="F2143">
            <v>2</v>
          </cell>
        </row>
        <row r="2144">
          <cell r="A2144">
            <v>857</v>
          </cell>
          <cell r="B2144">
            <v>2</v>
          </cell>
          <cell r="C2144">
            <v>1</v>
          </cell>
          <cell r="D2144">
            <v>3675</v>
          </cell>
          <cell r="E2144">
            <v>35</v>
          </cell>
          <cell r="F2144">
            <v>35</v>
          </cell>
        </row>
        <row r="2145">
          <cell r="A2145">
            <v>857</v>
          </cell>
          <cell r="B2145">
            <v>2</v>
          </cell>
          <cell r="C2145">
            <v>2</v>
          </cell>
          <cell r="D2145">
            <v>315</v>
          </cell>
          <cell r="E2145">
            <v>3</v>
          </cell>
          <cell r="F2145">
            <v>3</v>
          </cell>
        </row>
        <row r="2146">
          <cell r="A2146">
            <v>857</v>
          </cell>
          <cell r="B2146">
            <v>2</v>
          </cell>
          <cell r="C2146">
            <v>3</v>
          </cell>
          <cell r="D2146">
            <v>2970</v>
          </cell>
          <cell r="E2146">
            <v>28</v>
          </cell>
          <cell r="F2146">
            <v>28</v>
          </cell>
        </row>
        <row r="2147">
          <cell r="A2147">
            <v>857</v>
          </cell>
          <cell r="B2147">
            <v>2</v>
          </cell>
          <cell r="C2147">
            <v>4</v>
          </cell>
          <cell r="D2147">
            <v>420</v>
          </cell>
          <cell r="E2147">
            <v>4</v>
          </cell>
          <cell r="F2147">
            <v>4</v>
          </cell>
        </row>
        <row r="2148">
          <cell r="A2148">
            <v>857</v>
          </cell>
          <cell r="B2148">
            <v>2</v>
          </cell>
          <cell r="C2148">
            <v>5</v>
          </cell>
          <cell r="D2148">
            <v>105</v>
          </cell>
          <cell r="E2148">
            <v>1</v>
          </cell>
          <cell r="F2148">
            <v>1</v>
          </cell>
        </row>
        <row r="2149">
          <cell r="A2149">
            <v>857</v>
          </cell>
          <cell r="B2149">
            <v>3</v>
          </cell>
          <cell r="C2149">
            <v>1</v>
          </cell>
          <cell r="D2149">
            <v>4318.8</v>
          </cell>
          <cell r="E2149">
            <v>26</v>
          </cell>
          <cell r="F2149">
            <v>26</v>
          </cell>
        </row>
        <row r="2150">
          <cell r="A2150">
            <v>857</v>
          </cell>
          <cell r="B2150">
            <v>3</v>
          </cell>
          <cell r="C2150">
            <v>3</v>
          </cell>
          <cell r="D2150">
            <v>3917.6</v>
          </cell>
          <cell r="E2150">
            <v>23</v>
          </cell>
          <cell r="F2150">
            <v>23</v>
          </cell>
        </row>
        <row r="2151">
          <cell r="A2151">
            <v>857</v>
          </cell>
          <cell r="B2151">
            <v>3</v>
          </cell>
          <cell r="C2151">
            <v>4</v>
          </cell>
          <cell r="D2151">
            <v>495.6</v>
          </cell>
          <cell r="E2151">
            <v>3</v>
          </cell>
          <cell r="F2151">
            <v>3</v>
          </cell>
        </row>
        <row r="2152">
          <cell r="A2152">
            <v>857</v>
          </cell>
          <cell r="B2152">
            <v>4</v>
          </cell>
          <cell r="C2152">
            <v>1</v>
          </cell>
          <cell r="D2152">
            <v>4888.8</v>
          </cell>
          <cell r="E2152">
            <v>18</v>
          </cell>
          <cell r="F2152">
            <v>18</v>
          </cell>
        </row>
        <row r="2153">
          <cell r="A2153">
            <v>857</v>
          </cell>
          <cell r="B2153">
            <v>4</v>
          </cell>
          <cell r="C2153">
            <v>2</v>
          </cell>
          <cell r="D2153">
            <v>271.60000000000002</v>
          </cell>
          <cell r="E2153">
            <v>1</v>
          </cell>
          <cell r="F2153">
            <v>1</v>
          </cell>
        </row>
        <row r="2154">
          <cell r="A2154">
            <v>857</v>
          </cell>
          <cell r="B2154">
            <v>4</v>
          </cell>
          <cell r="C2154">
            <v>3</v>
          </cell>
          <cell r="D2154">
            <v>5082.8</v>
          </cell>
          <cell r="E2154">
            <v>18</v>
          </cell>
          <cell r="F2154">
            <v>18</v>
          </cell>
        </row>
        <row r="2155">
          <cell r="A2155">
            <v>857</v>
          </cell>
          <cell r="B2155">
            <v>4</v>
          </cell>
          <cell r="C2155">
            <v>4</v>
          </cell>
          <cell r="D2155">
            <v>271.60000000000002</v>
          </cell>
          <cell r="E2155">
            <v>1</v>
          </cell>
          <cell r="F2155">
            <v>1</v>
          </cell>
        </row>
        <row r="2156">
          <cell r="A2156">
            <v>857</v>
          </cell>
          <cell r="B2156">
            <v>5</v>
          </cell>
          <cell r="C2156">
            <v>1</v>
          </cell>
          <cell r="D2156">
            <v>4828</v>
          </cell>
          <cell r="E2156">
            <v>12</v>
          </cell>
          <cell r="F2156">
            <v>12</v>
          </cell>
        </row>
        <row r="2157">
          <cell r="A2157">
            <v>857</v>
          </cell>
          <cell r="B2157">
            <v>5</v>
          </cell>
          <cell r="C2157">
            <v>3</v>
          </cell>
          <cell r="D2157">
            <v>5112</v>
          </cell>
          <cell r="E2157">
            <v>12</v>
          </cell>
          <cell r="F2157">
            <v>12</v>
          </cell>
        </row>
        <row r="2158">
          <cell r="A2158">
            <v>857</v>
          </cell>
          <cell r="B2158">
            <v>5</v>
          </cell>
          <cell r="C2158">
            <v>4</v>
          </cell>
          <cell r="D2158">
            <v>795.2</v>
          </cell>
          <cell r="E2158">
            <v>2</v>
          </cell>
          <cell r="F2158">
            <v>2</v>
          </cell>
        </row>
        <row r="2159">
          <cell r="A2159">
            <v>857</v>
          </cell>
          <cell r="B2159">
            <v>6</v>
          </cell>
          <cell r="C2159">
            <v>1</v>
          </cell>
          <cell r="D2159">
            <v>1566.6</v>
          </cell>
          <cell r="E2159">
            <v>3</v>
          </cell>
          <cell r="F2159">
            <v>3</v>
          </cell>
        </row>
        <row r="2160">
          <cell r="A2160">
            <v>857</v>
          </cell>
          <cell r="B2160">
            <v>6</v>
          </cell>
          <cell r="C2160">
            <v>3</v>
          </cell>
          <cell r="D2160">
            <v>522.20000000000005</v>
          </cell>
          <cell r="E2160">
            <v>1</v>
          </cell>
          <cell r="F2160">
            <v>1</v>
          </cell>
        </row>
        <row r="2161">
          <cell r="A2161">
            <v>857</v>
          </cell>
          <cell r="B2161">
            <v>7</v>
          </cell>
          <cell r="C2161">
            <v>1</v>
          </cell>
          <cell r="D2161">
            <v>1299.2</v>
          </cell>
          <cell r="E2161">
            <v>2</v>
          </cell>
          <cell r="F2161">
            <v>2</v>
          </cell>
        </row>
        <row r="2162">
          <cell r="A2162">
            <v>857</v>
          </cell>
          <cell r="B2162">
            <v>7</v>
          </cell>
          <cell r="C2162">
            <v>3</v>
          </cell>
          <cell r="D2162">
            <v>2598.4</v>
          </cell>
          <cell r="E2162">
            <v>4</v>
          </cell>
          <cell r="F2162">
            <v>4</v>
          </cell>
        </row>
        <row r="2163">
          <cell r="A2163">
            <v>857</v>
          </cell>
          <cell r="B2163">
            <v>7</v>
          </cell>
          <cell r="C2163">
            <v>5</v>
          </cell>
          <cell r="D2163">
            <v>742.4</v>
          </cell>
          <cell r="E2163">
            <v>1</v>
          </cell>
          <cell r="F2163">
            <v>1</v>
          </cell>
        </row>
        <row r="2164">
          <cell r="A2164">
            <v>858</v>
          </cell>
          <cell r="B2164">
            <v>1</v>
          </cell>
          <cell r="C2164">
            <v>1</v>
          </cell>
          <cell r="D2164">
            <v>2152.8000000000002</v>
          </cell>
          <cell r="E2164">
            <v>39</v>
          </cell>
          <cell r="F2164">
            <v>39</v>
          </cell>
        </row>
        <row r="2165">
          <cell r="A2165">
            <v>858</v>
          </cell>
          <cell r="B2165">
            <v>1</v>
          </cell>
          <cell r="C2165">
            <v>3</v>
          </cell>
          <cell r="D2165">
            <v>5452.2</v>
          </cell>
          <cell r="E2165">
            <v>99</v>
          </cell>
          <cell r="F2165">
            <v>99</v>
          </cell>
        </row>
        <row r="2166">
          <cell r="A2166">
            <v>858</v>
          </cell>
          <cell r="B2166">
            <v>1</v>
          </cell>
          <cell r="C2166">
            <v>4</v>
          </cell>
          <cell r="D2166">
            <v>717.6</v>
          </cell>
          <cell r="E2166">
            <v>13</v>
          </cell>
          <cell r="F2166">
            <v>13</v>
          </cell>
        </row>
        <row r="2167">
          <cell r="A2167">
            <v>858</v>
          </cell>
          <cell r="B2167">
            <v>1</v>
          </cell>
          <cell r="C2167">
            <v>5</v>
          </cell>
          <cell r="D2167">
            <v>608.4</v>
          </cell>
          <cell r="E2167">
            <v>11</v>
          </cell>
          <cell r="F2167">
            <v>11</v>
          </cell>
        </row>
        <row r="2168">
          <cell r="A2168">
            <v>858</v>
          </cell>
          <cell r="B2168">
            <v>2</v>
          </cell>
          <cell r="C2168">
            <v>1</v>
          </cell>
          <cell r="D2168">
            <v>2220</v>
          </cell>
          <cell r="E2168">
            <v>21</v>
          </cell>
          <cell r="F2168">
            <v>21</v>
          </cell>
        </row>
        <row r="2169">
          <cell r="A2169">
            <v>858</v>
          </cell>
          <cell r="B2169">
            <v>2</v>
          </cell>
          <cell r="C2169">
            <v>2</v>
          </cell>
          <cell r="D2169">
            <v>105</v>
          </cell>
          <cell r="E2169">
            <v>1</v>
          </cell>
          <cell r="F2169">
            <v>1</v>
          </cell>
        </row>
        <row r="2170">
          <cell r="A2170">
            <v>858</v>
          </cell>
          <cell r="B2170">
            <v>2</v>
          </cell>
          <cell r="C2170">
            <v>3</v>
          </cell>
          <cell r="D2170">
            <v>3570</v>
          </cell>
          <cell r="E2170">
            <v>33</v>
          </cell>
          <cell r="F2170">
            <v>33</v>
          </cell>
        </row>
        <row r="2171">
          <cell r="A2171">
            <v>858</v>
          </cell>
          <cell r="B2171">
            <v>2</v>
          </cell>
          <cell r="C2171">
            <v>4</v>
          </cell>
          <cell r="D2171">
            <v>630</v>
          </cell>
          <cell r="E2171">
            <v>6</v>
          </cell>
          <cell r="F2171">
            <v>6</v>
          </cell>
        </row>
        <row r="2172">
          <cell r="A2172">
            <v>858</v>
          </cell>
          <cell r="B2172">
            <v>2</v>
          </cell>
          <cell r="C2172">
            <v>5</v>
          </cell>
          <cell r="D2172">
            <v>435</v>
          </cell>
          <cell r="E2172">
            <v>4</v>
          </cell>
          <cell r="F2172">
            <v>4</v>
          </cell>
        </row>
        <row r="2173">
          <cell r="A2173">
            <v>858</v>
          </cell>
          <cell r="B2173">
            <v>2</v>
          </cell>
          <cell r="C2173">
            <v>6</v>
          </cell>
          <cell r="D2173">
            <v>210</v>
          </cell>
          <cell r="E2173">
            <v>2</v>
          </cell>
          <cell r="F2173">
            <v>2</v>
          </cell>
        </row>
        <row r="2174">
          <cell r="A2174">
            <v>858</v>
          </cell>
          <cell r="B2174">
            <v>3</v>
          </cell>
          <cell r="C2174">
            <v>1</v>
          </cell>
          <cell r="D2174">
            <v>2808.4</v>
          </cell>
          <cell r="E2174">
            <v>17</v>
          </cell>
          <cell r="F2174">
            <v>17</v>
          </cell>
        </row>
        <row r="2175">
          <cell r="A2175">
            <v>858</v>
          </cell>
          <cell r="B2175">
            <v>3</v>
          </cell>
          <cell r="C2175">
            <v>3</v>
          </cell>
          <cell r="D2175">
            <v>3445.6</v>
          </cell>
          <cell r="E2175">
            <v>20</v>
          </cell>
          <cell r="F2175">
            <v>20</v>
          </cell>
        </row>
        <row r="2176">
          <cell r="A2176">
            <v>858</v>
          </cell>
          <cell r="B2176">
            <v>3</v>
          </cell>
          <cell r="C2176">
            <v>4</v>
          </cell>
          <cell r="D2176">
            <v>826</v>
          </cell>
          <cell r="E2176">
            <v>5</v>
          </cell>
          <cell r="F2176">
            <v>5</v>
          </cell>
        </row>
        <row r="2177">
          <cell r="A2177">
            <v>858</v>
          </cell>
          <cell r="B2177">
            <v>3</v>
          </cell>
          <cell r="C2177">
            <v>5</v>
          </cell>
          <cell r="D2177">
            <v>165.2</v>
          </cell>
          <cell r="E2177">
            <v>1</v>
          </cell>
          <cell r="F2177">
            <v>1</v>
          </cell>
        </row>
        <row r="2178">
          <cell r="A2178">
            <v>858</v>
          </cell>
          <cell r="B2178">
            <v>4</v>
          </cell>
          <cell r="C2178">
            <v>1</v>
          </cell>
          <cell r="D2178">
            <v>2716</v>
          </cell>
          <cell r="E2178">
            <v>10</v>
          </cell>
          <cell r="F2178">
            <v>10</v>
          </cell>
        </row>
        <row r="2179">
          <cell r="A2179">
            <v>858</v>
          </cell>
          <cell r="B2179">
            <v>4</v>
          </cell>
          <cell r="C2179">
            <v>3</v>
          </cell>
          <cell r="D2179">
            <v>4772.3999999999996</v>
          </cell>
          <cell r="E2179">
            <v>17</v>
          </cell>
          <cell r="F2179">
            <v>17</v>
          </cell>
        </row>
        <row r="2180">
          <cell r="A2180">
            <v>858</v>
          </cell>
          <cell r="B2180">
            <v>4</v>
          </cell>
          <cell r="C2180">
            <v>4</v>
          </cell>
          <cell r="D2180">
            <v>1396.8</v>
          </cell>
          <cell r="E2180">
            <v>5</v>
          </cell>
          <cell r="F2180">
            <v>5</v>
          </cell>
        </row>
        <row r="2181">
          <cell r="A2181">
            <v>858</v>
          </cell>
          <cell r="B2181">
            <v>4</v>
          </cell>
          <cell r="C2181">
            <v>5</v>
          </cell>
          <cell r="D2181">
            <v>543.20000000000005</v>
          </cell>
          <cell r="E2181">
            <v>2</v>
          </cell>
          <cell r="F2181">
            <v>2</v>
          </cell>
        </row>
        <row r="2182">
          <cell r="A2182">
            <v>858</v>
          </cell>
          <cell r="B2182">
            <v>5</v>
          </cell>
          <cell r="C2182">
            <v>1</v>
          </cell>
          <cell r="D2182">
            <v>1192.8</v>
          </cell>
          <cell r="E2182">
            <v>3</v>
          </cell>
          <cell r="F2182">
            <v>3</v>
          </cell>
        </row>
        <row r="2183">
          <cell r="A2183">
            <v>858</v>
          </cell>
          <cell r="B2183">
            <v>5</v>
          </cell>
          <cell r="C2183">
            <v>3</v>
          </cell>
          <cell r="D2183">
            <v>3692</v>
          </cell>
          <cell r="E2183">
            <v>9</v>
          </cell>
          <cell r="F2183">
            <v>9</v>
          </cell>
        </row>
        <row r="2184">
          <cell r="A2184">
            <v>858</v>
          </cell>
          <cell r="B2184">
            <v>5</v>
          </cell>
          <cell r="C2184">
            <v>4</v>
          </cell>
          <cell r="D2184">
            <v>1590.4</v>
          </cell>
          <cell r="E2184">
            <v>4</v>
          </cell>
          <cell r="F2184">
            <v>4</v>
          </cell>
        </row>
        <row r="2185">
          <cell r="A2185">
            <v>858</v>
          </cell>
          <cell r="B2185">
            <v>5</v>
          </cell>
          <cell r="C2185">
            <v>6</v>
          </cell>
          <cell r="D2185">
            <v>397.6</v>
          </cell>
          <cell r="E2185">
            <v>1</v>
          </cell>
          <cell r="F2185">
            <v>1</v>
          </cell>
        </row>
        <row r="2186">
          <cell r="A2186">
            <v>858</v>
          </cell>
          <cell r="B2186">
            <v>6</v>
          </cell>
          <cell r="C2186">
            <v>1</v>
          </cell>
          <cell r="D2186">
            <v>1566.6</v>
          </cell>
          <cell r="E2186">
            <v>3</v>
          </cell>
          <cell r="F2186">
            <v>3</v>
          </cell>
        </row>
        <row r="2187">
          <cell r="A2187">
            <v>858</v>
          </cell>
          <cell r="B2187">
            <v>6</v>
          </cell>
          <cell r="C2187">
            <v>3</v>
          </cell>
          <cell r="D2187">
            <v>522.20000000000005</v>
          </cell>
          <cell r="E2187">
            <v>1</v>
          </cell>
          <cell r="F2187">
            <v>1</v>
          </cell>
        </row>
        <row r="2188">
          <cell r="A2188">
            <v>858</v>
          </cell>
          <cell r="B2188">
            <v>7</v>
          </cell>
          <cell r="C2188">
            <v>1</v>
          </cell>
          <cell r="D2188">
            <v>649.6</v>
          </cell>
          <cell r="E2188">
            <v>1</v>
          </cell>
          <cell r="F2188">
            <v>1</v>
          </cell>
        </row>
        <row r="2189">
          <cell r="A2189">
            <v>860</v>
          </cell>
          <cell r="B2189">
            <v>1</v>
          </cell>
          <cell r="C2189">
            <v>1</v>
          </cell>
          <cell r="D2189">
            <v>990.6</v>
          </cell>
          <cell r="E2189">
            <v>18</v>
          </cell>
          <cell r="F2189">
            <v>18</v>
          </cell>
        </row>
        <row r="2190">
          <cell r="A2190">
            <v>860</v>
          </cell>
          <cell r="B2190">
            <v>1</v>
          </cell>
          <cell r="C2190">
            <v>3</v>
          </cell>
          <cell r="D2190">
            <v>982.8</v>
          </cell>
          <cell r="E2190">
            <v>18</v>
          </cell>
          <cell r="F2190">
            <v>18</v>
          </cell>
        </row>
        <row r="2191">
          <cell r="A2191">
            <v>860</v>
          </cell>
          <cell r="B2191">
            <v>1</v>
          </cell>
          <cell r="C2191">
            <v>4</v>
          </cell>
          <cell r="D2191">
            <v>54.6</v>
          </cell>
          <cell r="E2191">
            <v>1</v>
          </cell>
          <cell r="F2191">
            <v>1</v>
          </cell>
        </row>
        <row r="2192">
          <cell r="A2192">
            <v>860</v>
          </cell>
          <cell r="B2192">
            <v>1</v>
          </cell>
          <cell r="C2192">
            <v>5</v>
          </cell>
          <cell r="D2192">
            <v>335.4</v>
          </cell>
          <cell r="E2192">
            <v>6</v>
          </cell>
          <cell r="F2192">
            <v>6</v>
          </cell>
        </row>
        <row r="2193">
          <cell r="A2193">
            <v>860</v>
          </cell>
          <cell r="B2193">
            <v>2</v>
          </cell>
          <cell r="C2193">
            <v>1</v>
          </cell>
          <cell r="D2193">
            <v>945</v>
          </cell>
          <cell r="E2193">
            <v>9</v>
          </cell>
          <cell r="F2193">
            <v>9</v>
          </cell>
        </row>
        <row r="2194">
          <cell r="A2194">
            <v>860</v>
          </cell>
          <cell r="B2194">
            <v>2</v>
          </cell>
          <cell r="C2194">
            <v>2</v>
          </cell>
          <cell r="D2194">
            <v>105</v>
          </cell>
          <cell r="E2194">
            <v>1</v>
          </cell>
          <cell r="F2194">
            <v>1</v>
          </cell>
        </row>
        <row r="2195">
          <cell r="A2195">
            <v>860</v>
          </cell>
          <cell r="B2195">
            <v>2</v>
          </cell>
          <cell r="C2195">
            <v>3</v>
          </cell>
          <cell r="D2195">
            <v>855</v>
          </cell>
          <cell r="E2195">
            <v>8</v>
          </cell>
          <cell r="F2195">
            <v>8</v>
          </cell>
        </row>
        <row r="2196">
          <cell r="A2196">
            <v>860</v>
          </cell>
          <cell r="B2196">
            <v>2</v>
          </cell>
          <cell r="C2196">
            <v>4</v>
          </cell>
          <cell r="D2196">
            <v>315</v>
          </cell>
          <cell r="E2196">
            <v>3</v>
          </cell>
          <cell r="F2196">
            <v>3</v>
          </cell>
        </row>
        <row r="2197">
          <cell r="A2197">
            <v>860</v>
          </cell>
          <cell r="B2197">
            <v>2</v>
          </cell>
          <cell r="C2197">
            <v>5</v>
          </cell>
          <cell r="D2197">
            <v>120</v>
          </cell>
          <cell r="E2197">
            <v>1</v>
          </cell>
          <cell r="F2197">
            <v>1</v>
          </cell>
        </row>
        <row r="2198">
          <cell r="A2198">
            <v>860</v>
          </cell>
          <cell r="B2198">
            <v>3</v>
          </cell>
          <cell r="C2198">
            <v>1</v>
          </cell>
          <cell r="D2198">
            <v>991.2</v>
          </cell>
          <cell r="E2198">
            <v>6</v>
          </cell>
          <cell r="F2198">
            <v>6</v>
          </cell>
        </row>
        <row r="2199">
          <cell r="A2199">
            <v>860</v>
          </cell>
          <cell r="B2199">
            <v>3</v>
          </cell>
          <cell r="C2199">
            <v>3</v>
          </cell>
          <cell r="D2199">
            <v>1203.5999999999999</v>
          </cell>
          <cell r="E2199">
            <v>7</v>
          </cell>
          <cell r="F2199">
            <v>7</v>
          </cell>
        </row>
        <row r="2200">
          <cell r="A2200">
            <v>860</v>
          </cell>
          <cell r="B2200">
            <v>4</v>
          </cell>
          <cell r="C2200">
            <v>1</v>
          </cell>
          <cell r="D2200">
            <v>1086.4000000000001</v>
          </cell>
          <cell r="E2200">
            <v>4</v>
          </cell>
          <cell r="F2200">
            <v>4</v>
          </cell>
        </row>
        <row r="2201">
          <cell r="A2201">
            <v>860</v>
          </cell>
          <cell r="B2201">
            <v>4</v>
          </cell>
          <cell r="C2201">
            <v>3</v>
          </cell>
          <cell r="D2201">
            <v>1125.2</v>
          </cell>
          <cell r="E2201">
            <v>4</v>
          </cell>
          <cell r="F2201">
            <v>4</v>
          </cell>
        </row>
        <row r="2202">
          <cell r="A2202">
            <v>860</v>
          </cell>
          <cell r="B2202">
            <v>4</v>
          </cell>
          <cell r="C2202">
            <v>4</v>
          </cell>
          <cell r="D2202">
            <v>271.60000000000002</v>
          </cell>
          <cell r="E2202">
            <v>1</v>
          </cell>
          <cell r="F2202">
            <v>1</v>
          </cell>
        </row>
        <row r="2203">
          <cell r="A2203">
            <v>860</v>
          </cell>
          <cell r="B2203">
            <v>5</v>
          </cell>
          <cell r="C2203">
            <v>1</v>
          </cell>
          <cell r="D2203">
            <v>397.6</v>
          </cell>
          <cell r="E2203">
            <v>1</v>
          </cell>
          <cell r="F2203">
            <v>1</v>
          </cell>
        </row>
        <row r="2204">
          <cell r="A2204">
            <v>860</v>
          </cell>
          <cell r="B2204">
            <v>5</v>
          </cell>
          <cell r="C2204">
            <v>3</v>
          </cell>
          <cell r="D2204">
            <v>795.2</v>
          </cell>
          <cell r="E2204">
            <v>2</v>
          </cell>
          <cell r="F2204">
            <v>2</v>
          </cell>
        </row>
        <row r="2205">
          <cell r="A2205">
            <v>860</v>
          </cell>
          <cell r="B2205">
            <v>7</v>
          </cell>
          <cell r="C2205">
            <v>3</v>
          </cell>
          <cell r="D2205">
            <v>649.6</v>
          </cell>
          <cell r="E2205">
            <v>1</v>
          </cell>
          <cell r="F2205">
            <v>1</v>
          </cell>
        </row>
        <row r="2206">
          <cell r="A2206">
            <v>861</v>
          </cell>
          <cell r="B2206">
            <v>1</v>
          </cell>
          <cell r="C2206">
            <v>1</v>
          </cell>
          <cell r="D2206">
            <v>717.6</v>
          </cell>
          <cell r="E2206">
            <v>13</v>
          </cell>
          <cell r="F2206">
            <v>13</v>
          </cell>
        </row>
        <row r="2207">
          <cell r="A2207">
            <v>861</v>
          </cell>
          <cell r="B2207">
            <v>1</v>
          </cell>
          <cell r="C2207">
            <v>3</v>
          </cell>
          <cell r="D2207">
            <v>436.8</v>
          </cell>
          <cell r="E2207">
            <v>8</v>
          </cell>
          <cell r="F2207">
            <v>8</v>
          </cell>
        </row>
        <row r="2208">
          <cell r="A2208">
            <v>861</v>
          </cell>
          <cell r="B2208">
            <v>1</v>
          </cell>
          <cell r="C2208">
            <v>4</v>
          </cell>
          <cell r="D2208">
            <v>109.2</v>
          </cell>
          <cell r="E2208">
            <v>2</v>
          </cell>
          <cell r="F2208">
            <v>2</v>
          </cell>
        </row>
        <row r="2209">
          <cell r="A2209">
            <v>861</v>
          </cell>
          <cell r="B2209">
            <v>1</v>
          </cell>
          <cell r="C2209">
            <v>5</v>
          </cell>
          <cell r="D2209">
            <v>304.2</v>
          </cell>
          <cell r="E2209">
            <v>5</v>
          </cell>
          <cell r="F2209">
            <v>5</v>
          </cell>
        </row>
        <row r="2210">
          <cell r="A2210">
            <v>861</v>
          </cell>
          <cell r="B2210">
            <v>2</v>
          </cell>
          <cell r="C2210">
            <v>1</v>
          </cell>
          <cell r="D2210">
            <v>630</v>
          </cell>
          <cell r="E2210">
            <v>6</v>
          </cell>
          <cell r="F2210">
            <v>6</v>
          </cell>
        </row>
        <row r="2211">
          <cell r="A2211">
            <v>861</v>
          </cell>
          <cell r="B2211">
            <v>2</v>
          </cell>
          <cell r="C2211">
            <v>3</v>
          </cell>
          <cell r="D2211">
            <v>630</v>
          </cell>
          <cell r="E2211">
            <v>6</v>
          </cell>
          <cell r="F2211">
            <v>6</v>
          </cell>
        </row>
        <row r="2212">
          <cell r="A2212">
            <v>861</v>
          </cell>
          <cell r="B2212">
            <v>3</v>
          </cell>
          <cell r="C2212">
            <v>1</v>
          </cell>
          <cell r="D2212">
            <v>495.6</v>
          </cell>
          <cell r="E2212">
            <v>3</v>
          </cell>
          <cell r="F2212">
            <v>3</v>
          </cell>
        </row>
        <row r="2213">
          <cell r="A2213">
            <v>861</v>
          </cell>
          <cell r="B2213">
            <v>3</v>
          </cell>
          <cell r="C2213">
            <v>3</v>
          </cell>
          <cell r="D2213">
            <v>330.4</v>
          </cell>
          <cell r="E2213">
            <v>2</v>
          </cell>
          <cell r="F2213">
            <v>2</v>
          </cell>
        </row>
        <row r="2214">
          <cell r="A2214">
            <v>861</v>
          </cell>
          <cell r="B2214">
            <v>3</v>
          </cell>
          <cell r="C2214">
            <v>4</v>
          </cell>
          <cell r="D2214">
            <v>165.2</v>
          </cell>
          <cell r="E2214">
            <v>1</v>
          </cell>
          <cell r="F2214">
            <v>1</v>
          </cell>
        </row>
        <row r="2215">
          <cell r="A2215">
            <v>861</v>
          </cell>
          <cell r="B2215">
            <v>4</v>
          </cell>
          <cell r="C2215">
            <v>1</v>
          </cell>
          <cell r="D2215">
            <v>271.60000000000002</v>
          </cell>
          <cell r="E2215">
            <v>1</v>
          </cell>
          <cell r="F2215">
            <v>1</v>
          </cell>
        </row>
        <row r="2216">
          <cell r="A2216">
            <v>861</v>
          </cell>
          <cell r="B2216">
            <v>4</v>
          </cell>
          <cell r="C2216">
            <v>3</v>
          </cell>
          <cell r="D2216">
            <v>582</v>
          </cell>
          <cell r="E2216">
            <v>2</v>
          </cell>
          <cell r="F2216">
            <v>2</v>
          </cell>
        </row>
        <row r="2217">
          <cell r="A2217">
            <v>861</v>
          </cell>
          <cell r="B2217">
            <v>4</v>
          </cell>
          <cell r="C2217">
            <v>4</v>
          </cell>
          <cell r="D2217">
            <v>543.20000000000005</v>
          </cell>
          <cell r="E2217">
            <v>2</v>
          </cell>
          <cell r="F2217">
            <v>2</v>
          </cell>
        </row>
        <row r="2218">
          <cell r="A2218">
            <v>870</v>
          </cell>
          <cell r="B2218">
            <v>1</v>
          </cell>
          <cell r="C2218">
            <v>1</v>
          </cell>
          <cell r="D2218">
            <v>3985.8</v>
          </cell>
          <cell r="E2218">
            <v>73</v>
          </cell>
          <cell r="F2218">
            <v>73</v>
          </cell>
        </row>
        <row r="2219">
          <cell r="A2219">
            <v>870</v>
          </cell>
          <cell r="B2219">
            <v>1</v>
          </cell>
          <cell r="C2219">
            <v>2</v>
          </cell>
          <cell r="D2219">
            <v>226.2</v>
          </cell>
          <cell r="E2219">
            <v>4</v>
          </cell>
          <cell r="F2219">
            <v>4</v>
          </cell>
        </row>
        <row r="2220">
          <cell r="A2220">
            <v>870</v>
          </cell>
          <cell r="B2220">
            <v>1</v>
          </cell>
          <cell r="C2220">
            <v>3</v>
          </cell>
          <cell r="D2220">
            <v>5912.4</v>
          </cell>
          <cell r="E2220">
            <v>106</v>
          </cell>
          <cell r="F2220">
            <v>106</v>
          </cell>
        </row>
        <row r="2221">
          <cell r="A2221">
            <v>870</v>
          </cell>
          <cell r="B2221">
            <v>1</v>
          </cell>
          <cell r="C2221">
            <v>4</v>
          </cell>
          <cell r="D2221">
            <v>452.4</v>
          </cell>
          <cell r="E2221">
            <v>8</v>
          </cell>
          <cell r="F2221">
            <v>8</v>
          </cell>
        </row>
        <row r="2222">
          <cell r="A2222">
            <v>870</v>
          </cell>
          <cell r="B2222">
            <v>1</v>
          </cell>
          <cell r="C2222">
            <v>5</v>
          </cell>
          <cell r="D2222">
            <v>678.6</v>
          </cell>
          <cell r="E2222">
            <v>12</v>
          </cell>
          <cell r="F2222">
            <v>12</v>
          </cell>
        </row>
        <row r="2223">
          <cell r="A2223">
            <v>870</v>
          </cell>
          <cell r="B2223">
            <v>1</v>
          </cell>
          <cell r="C2223">
            <v>6</v>
          </cell>
          <cell r="D2223">
            <v>163.80000000000001</v>
          </cell>
          <cell r="E2223">
            <v>3</v>
          </cell>
          <cell r="F2223">
            <v>3</v>
          </cell>
        </row>
        <row r="2224">
          <cell r="A2224">
            <v>870</v>
          </cell>
          <cell r="B2224">
            <v>2</v>
          </cell>
          <cell r="C2224">
            <v>1</v>
          </cell>
          <cell r="D2224">
            <v>3210</v>
          </cell>
          <cell r="E2224">
            <v>30</v>
          </cell>
          <cell r="F2224">
            <v>30</v>
          </cell>
        </row>
        <row r="2225">
          <cell r="A2225">
            <v>870</v>
          </cell>
          <cell r="B2225">
            <v>2</v>
          </cell>
          <cell r="C2225">
            <v>3</v>
          </cell>
          <cell r="D2225">
            <v>3750</v>
          </cell>
          <cell r="E2225">
            <v>35</v>
          </cell>
          <cell r="F2225">
            <v>35</v>
          </cell>
        </row>
        <row r="2226">
          <cell r="A2226">
            <v>870</v>
          </cell>
          <cell r="B2226">
            <v>2</v>
          </cell>
          <cell r="C2226">
            <v>4</v>
          </cell>
          <cell r="D2226">
            <v>540</v>
          </cell>
          <cell r="E2226">
            <v>5</v>
          </cell>
          <cell r="F2226">
            <v>5</v>
          </cell>
        </row>
        <row r="2227">
          <cell r="A2227">
            <v>870</v>
          </cell>
          <cell r="B2227">
            <v>2</v>
          </cell>
          <cell r="C2227">
            <v>5</v>
          </cell>
          <cell r="D2227">
            <v>360</v>
          </cell>
          <cell r="E2227">
            <v>3</v>
          </cell>
          <cell r="F2227">
            <v>3</v>
          </cell>
        </row>
        <row r="2228">
          <cell r="A2228">
            <v>870</v>
          </cell>
          <cell r="B2228">
            <v>3</v>
          </cell>
          <cell r="C2228">
            <v>1</v>
          </cell>
          <cell r="D2228">
            <v>2147.6</v>
          </cell>
          <cell r="E2228">
            <v>13</v>
          </cell>
          <cell r="F2228">
            <v>13</v>
          </cell>
        </row>
        <row r="2229">
          <cell r="A2229">
            <v>870</v>
          </cell>
          <cell r="B2229">
            <v>3</v>
          </cell>
          <cell r="C2229">
            <v>3</v>
          </cell>
          <cell r="D2229">
            <v>4082.8</v>
          </cell>
          <cell r="E2229">
            <v>24</v>
          </cell>
          <cell r="F2229">
            <v>24</v>
          </cell>
        </row>
        <row r="2230">
          <cell r="A2230">
            <v>870</v>
          </cell>
          <cell r="B2230">
            <v>3</v>
          </cell>
          <cell r="C2230">
            <v>4</v>
          </cell>
          <cell r="D2230">
            <v>330.4</v>
          </cell>
          <cell r="E2230">
            <v>2</v>
          </cell>
          <cell r="F2230">
            <v>2</v>
          </cell>
        </row>
        <row r="2231">
          <cell r="A2231">
            <v>870</v>
          </cell>
          <cell r="B2231">
            <v>4</v>
          </cell>
          <cell r="C2231">
            <v>1</v>
          </cell>
          <cell r="D2231">
            <v>4345.6000000000004</v>
          </cell>
          <cell r="E2231">
            <v>16</v>
          </cell>
          <cell r="F2231">
            <v>16</v>
          </cell>
        </row>
        <row r="2232">
          <cell r="A2232">
            <v>870</v>
          </cell>
          <cell r="B2232">
            <v>4</v>
          </cell>
          <cell r="C2232">
            <v>2</v>
          </cell>
          <cell r="D2232">
            <v>271.60000000000002</v>
          </cell>
          <cell r="E2232">
            <v>1</v>
          </cell>
          <cell r="F2232">
            <v>1</v>
          </cell>
        </row>
        <row r="2233">
          <cell r="A2233">
            <v>870</v>
          </cell>
          <cell r="B2233">
            <v>4</v>
          </cell>
          <cell r="C2233">
            <v>3</v>
          </cell>
          <cell r="D2233">
            <v>5199.2</v>
          </cell>
          <cell r="E2233">
            <v>18</v>
          </cell>
          <cell r="F2233">
            <v>18</v>
          </cell>
        </row>
        <row r="2234">
          <cell r="A2234">
            <v>870</v>
          </cell>
          <cell r="B2234">
            <v>4</v>
          </cell>
          <cell r="C2234">
            <v>4</v>
          </cell>
          <cell r="D2234">
            <v>931.2</v>
          </cell>
          <cell r="E2234">
            <v>3</v>
          </cell>
          <cell r="F2234">
            <v>3</v>
          </cell>
        </row>
        <row r="2235">
          <cell r="A2235">
            <v>870</v>
          </cell>
          <cell r="B2235">
            <v>4</v>
          </cell>
          <cell r="C2235">
            <v>5</v>
          </cell>
          <cell r="D2235">
            <v>271.60000000000002</v>
          </cell>
          <cell r="E2235">
            <v>1</v>
          </cell>
          <cell r="F2235">
            <v>1</v>
          </cell>
        </row>
        <row r="2236">
          <cell r="A2236">
            <v>870</v>
          </cell>
          <cell r="B2236">
            <v>4</v>
          </cell>
          <cell r="C2236">
            <v>6</v>
          </cell>
          <cell r="D2236">
            <v>271.60000000000002</v>
          </cell>
          <cell r="E2236">
            <v>1</v>
          </cell>
          <cell r="F2236">
            <v>1</v>
          </cell>
        </row>
        <row r="2237">
          <cell r="A2237">
            <v>870</v>
          </cell>
          <cell r="B2237">
            <v>5</v>
          </cell>
          <cell r="C2237">
            <v>1</v>
          </cell>
          <cell r="D2237">
            <v>4089.6</v>
          </cell>
          <cell r="E2237">
            <v>10</v>
          </cell>
          <cell r="F2237">
            <v>10</v>
          </cell>
        </row>
        <row r="2238">
          <cell r="A2238">
            <v>870</v>
          </cell>
          <cell r="B2238">
            <v>5</v>
          </cell>
          <cell r="C2238">
            <v>3</v>
          </cell>
          <cell r="D2238">
            <v>4487.2</v>
          </cell>
          <cell r="E2238">
            <v>11</v>
          </cell>
          <cell r="F2238">
            <v>11</v>
          </cell>
        </row>
        <row r="2239">
          <cell r="A2239">
            <v>870</v>
          </cell>
          <cell r="B2239">
            <v>5</v>
          </cell>
          <cell r="C2239">
            <v>4</v>
          </cell>
          <cell r="D2239">
            <v>454.4</v>
          </cell>
          <cell r="E2239">
            <v>1</v>
          </cell>
          <cell r="F2239">
            <v>1</v>
          </cell>
        </row>
        <row r="2240">
          <cell r="A2240">
            <v>870</v>
          </cell>
          <cell r="B2240">
            <v>5</v>
          </cell>
          <cell r="C2240">
            <v>5</v>
          </cell>
          <cell r="D2240">
            <v>795.2</v>
          </cell>
          <cell r="E2240">
            <v>2</v>
          </cell>
          <cell r="F2240">
            <v>2</v>
          </cell>
        </row>
        <row r="2241">
          <cell r="A2241">
            <v>870</v>
          </cell>
          <cell r="B2241">
            <v>6</v>
          </cell>
          <cell r="C2241">
            <v>1</v>
          </cell>
          <cell r="D2241">
            <v>522.20000000000005</v>
          </cell>
          <cell r="E2241">
            <v>1</v>
          </cell>
          <cell r="F2241">
            <v>1</v>
          </cell>
        </row>
        <row r="2242">
          <cell r="A2242">
            <v>870</v>
          </cell>
          <cell r="B2242">
            <v>6</v>
          </cell>
          <cell r="C2242">
            <v>3</v>
          </cell>
          <cell r="D2242">
            <v>2088.8000000000002</v>
          </cell>
          <cell r="E2242">
            <v>4</v>
          </cell>
          <cell r="F2242">
            <v>4</v>
          </cell>
        </row>
        <row r="2243">
          <cell r="A2243">
            <v>870</v>
          </cell>
          <cell r="B2243">
            <v>6</v>
          </cell>
          <cell r="C2243">
            <v>4</v>
          </cell>
          <cell r="D2243">
            <v>596.79999999999995</v>
          </cell>
          <cell r="E2243">
            <v>1</v>
          </cell>
          <cell r="F2243">
            <v>1</v>
          </cell>
        </row>
        <row r="2244">
          <cell r="A2244">
            <v>870</v>
          </cell>
          <cell r="B2244">
            <v>7</v>
          </cell>
          <cell r="C2244">
            <v>1</v>
          </cell>
          <cell r="D2244">
            <v>1299.2</v>
          </cell>
          <cell r="E2244">
            <v>2</v>
          </cell>
          <cell r="F2244">
            <v>2</v>
          </cell>
        </row>
        <row r="2245">
          <cell r="A2245">
            <v>870</v>
          </cell>
          <cell r="B2245">
            <v>7</v>
          </cell>
          <cell r="C2245">
            <v>3</v>
          </cell>
          <cell r="D2245">
            <v>1948.8</v>
          </cell>
          <cell r="E2245">
            <v>3</v>
          </cell>
          <cell r="F2245">
            <v>3</v>
          </cell>
        </row>
        <row r="2246">
          <cell r="A2246">
            <v>921</v>
          </cell>
          <cell r="B2246">
            <v>1</v>
          </cell>
          <cell r="C2246">
            <v>1</v>
          </cell>
          <cell r="D2246">
            <v>936</v>
          </cell>
          <cell r="E2246">
            <v>17</v>
          </cell>
          <cell r="F2246">
            <v>17</v>
          </cell>
        </row>
        <row r="2247">
          <cell r="A2247">
            <v>921</v>
          </cell>
          <cell r="B2247">
            <v>1</v>
          </cell>
          <cell r="C2247">
            <v>2</v>
          </cell>
          <cell r="D2247">
            <v>163.80000000000001</v>
          </cell>
          <cell r="E2247">
            <v>3</v>
          </cell>
          <cell r="F2247">
            <v>3</v>
          </cell>
        </row>
        <row r="2248">
          <cell r="A2248">
            <v>921</v>
          </cell>
          <cell r="B2248">
            <v>1</v>
          </cell>
          <cell r="C2248">
            <v>3</v>
          </cell>
          <cell r="D2248">
            <v>889.2</v>
          </cell>
          <cell r="E2248">
            <v>13</v>
          </cell>
          <cell r="F2248">
            <v>13</v>
          </cell>
        </row>
        <row r="2249">
          <cell r="A2249">
            <v>921</v>
          </cell>
          <cell r="B2249">
            <v>1</v>
          </cell>
          <cell r="C2249">
            <v>4</v>
          </cell>
          <cell r="D2249">
            <v>109.2</v>
          </cell>
          <cell r="E2249">
            <v>2</v>
          </cell>
          <cell r="F2249">
            <v>2</v>
          </cell>
        </row>
        <row r="2250">
          <cell r="A2250">
            <v>921</v>
          </cell>
          <cell r="B2250">
            <v>1</v>
          </cell>
          <cell r="C2250">
            <v>5</v>
          </cell>
          <cell r="D2250">
            <v>273</v>
          </cell>
          <cell r="E2250">
            <v>5</v>
          </cell>
          <cell r="F2250">
            <v>5</v>
          </cell>
        </row>
        <row r="2251">
          <cell r="A2251">
            <v>921</v>
          </cell>
          <cell r="B2251">
            <v>2</v>
          </cell>
          <cell r="C2251">
            <v>1</v>
          </cell>
          <cell r="D2251">
            <v>420</v>
          </cell>
          <cell r="E2251">
            <v>4</v>
          </cell>
          <cell r="F2251">
            <v>4</v>
          </cell>
        </row>
        <row r="2252">
          <cell r="A2252">
            <v>921</v>
          </cell>
          <cell r="B2252">
            <v>2</v>
          </cell>
          <cell r="C2252">
            <v>2</v>
          </cell>
          <cell r="D2252">
            <v>105</v>
          </cell>
          <cell r="E2252">
            <v>1</v>
          </cell>
          <cell r="F2252">
            <v>1</v>
          </cell>
        </row>
        <row r="2253">
          <cell r="A2253">
            <v>921</v>
          </cell>
          <cell r="B2253">
            <v>2</v>
          </cell>
          <cell r="C2253">
            <v>3</v>
          </cell>
          <cell r="D2253">
            <v>870</v>
          </cell>
          <cell r="E2253">
            <v>8</v>
          </cell>
          <cell r="F2253">
            <v>8</v>
          </cell>
        </row>
        <row r="2254">
          <cell r="A2254">
            <v>921</v>
          </cell>
          <cell r="B2254">
            <v>3</v>
          </cell>
          <cell r="C2254">
            <v>1</v>
          </cell>
          <cell r="D2254">
            <v>1180</v>
          </cell>
          <cell r="E2254">
            <v>7</v>
          </cell>
          <cell r="F2254">
            <v>7</v>
          </cell>
        </row>
        <row r="2255">
          <cell r="A2255">
            <v>921</v>
          </cell>
          <cell r="B2255">
            <v>3</v>
          </cell>
          <cell r="C2255">
            <v>3</v>
          </cell>
          <cell r="D2255">
            <v>495.6</v>
          </cell>
          <cell r="E2255">
            <v>3</v>
          </cell>
          <cell r="F2255">
            <v>3</v>
          </cell>
        </row>
        <row r="2256">
          <cell r="A2256">
            <v>921</v>
          </cell>
          <cell r="B2256">
            <v>3</v>
          </cell>
          <cell r="C2256">
            <v>4</v>
          </cell>
          <cell r="D2256">
            <v>377.6</v>
          </cell>
          <cell r="E2256">
            <v>2</v>
          </cell>
          <cell r="F2256">
            <v>2</v>
          </cell>
        </row>
        <row r="2257">
          <cell r="A2257">
            <v>921</v>
          </cell>
          <cell r="B2257">
            <v>3</v>
          </cell>
          <cell r="C2257">
            <v>5</v>
          </cell>
          <cell r="D2257">
            <v>165.2</v>
          </cell>
          <cell r="E2257">
            <v>1</v>
          </cell>
          <cell r="F2257">
            <v>1</v>
          </cell>
        </row>
        <row r="2258">
          <cell r="A2258">
            <v>921</v>
          </cell>
          <cell r="B2258">
            <v>4</v>
          </cell>
          <cell r="C2258">
            <v>1</v>
          </cell>
          <cell r="D2258">
            <v>582</v>
          </cell>
          <cell r="E2258">
            <v>2</v>
          </cell>
          <cell r="F2258">
            <v>2</v>
          </cell>
        </row>
        <row r="2259">
          <cell r="A2259">
            <v>921</v>
          </cell>
          <cell r="B2259">
            <v>4</v>
          </cell>
          <cell r="C2259">
            <v>2</v>
          </cell>
          <cell r="D2259">
            <v>310.39999999999998</v>
          </cell>
          <cell r="E2259">
            <v>1</v>
          </cell>
          <cell r="F2259">
            <v>1</v>
          </cell>
        </row>
        <row r="2260">
          <cell r="A2260">
            <v>921</v>
          </cell>
          <cell r="B2260">
            <v>4</v>
          </cell>
          <cell r="C2260">
            <v>3</v>
          </cell>
          <cell r="D2260">
            <v>582</v>
          </cell>
          <cell r="E2260">
            <v>2</v>
          </cell>
          <cell r="F2260">
            <v>2</v>
          </cell>
        </row>
        <row r="2261">
          <cell r="A2261">
            <v>921</v>
          </cell>
          <cell r="B2261">
            <v>5</v>
          </cell>
          <cell r="C2261">
            <v>1</v>
          </cell>
          <cell r="D2261">
            <v>397.6</v>
          </cell>
          <cell r="E2261">
            <v>1</v>
          </cell>
          <cell r="F2261">
            <v>1</v>
          </cell>
        </row>
        <row r="2262">
          <cell r="A2262">
            <v>921</v>
          </cell>
          <cell r="B2262">
            <v>6</v>
          </cell>
          <cell r="C2262">
            <v>1</v>
          </cell>
          <cell r="D2262">
            <v>1044.4000000000001</v>
          </cell>
          <cell r="E2262">
            <v>2</v>
          </cell>
          <cell r="F2262">
            <v>2</v>
          </cell>
        </row>
        <row r="2263">
          <cell r="A2263">
            <v>941</v>
          </cell>
          <cell r="B2263">
            <v>1</v>
          </cell>
          <cell r="C2263">
            <v>1</v>
          </cell>
          <cell r="D2263">
            <v>327.60000000000002</v>
          </cell>
          <cell r="E2263">
            <v>6</v>
          </cell>
          <cell r="F2263">
            <v>6</v>
          </cell>
        </row>
        <row r="2264">
          <cell r="A2264">
            <v>941</v>
          </cell>
          <cell r="B2264">
            <v>1</v>
          </cell>
          <cell r="C2264">
            <v>3</v>
          </cell>
          <cell r="D2264">
            <v>327.60000000000002</v>
          </cell>
          <cell r="E2264">
            <v>6</v>
          </cell>
          <cell r="F2264">
            <v>6</v>
          </cell>
        </row>
        <row r="2265">
          <cell r="A2265">
            <v>941</v>
          </cell>
          <cell r="B2265">
            <v>1</v>
          </cell>
          <cell r="C2265">
            <v>5</v>
          </cell>
          <cell r="D2265">
            <v>62.4</v>
          </cell>
          <cell r="E2265">
            <v>1</v>
          </cell>
          <cell r="F2265">
            <v>1</v>
          </cell>
        </row>
        <row r="2266">
          <cell r="A2266">
            <v>941</v>
          </cell>
          <cell r="B2266">
            <v>1</v>
          </cell>
          <cell r="C2266">
            <v>6</v>
          </cell>
          <cell r="D2266">
            <v>62.4</v>
          </cell>
          <cell r="E2266">
            <v>1</v>
          </cell>
          <cell r="F2266">
            <v>1</v>
          </cell>
        </row>
        <row r="2267">
          <cell r="A2267">
            <v>941</v>
          </cell>
          <cell r="B2267">
            <v>2</v>
          </cell>
          <cell r="C2267">
            <v>1</v>
          </cell>
          <cell r="D2267">
            <v>210</v>
          </cell>
          <cell r="E2267">
            <v>2</v>
          </cell>
          <cell r="F2267">
            <v>2</v>
          </cell>
        </row>
        <row r="2268">
          <cell r="A2268">
            <v>941</v>
          </cell>
          <cell r="B2268">
            <v>2</v>
          </cell>
          <cell r="C2268">
            <v>3</v>
          </cell>
          <cell r="D2268">
            <v>225</v>
          </cell>
          <cell r="E2268">
            <v>2</v>
          </cell>
          <cell r="F2268">
            <v>2</v>
          </cell>
        </row>
        <row r="2269">
          <cell r="A2269">
            <v>941</v>
          </cell>
          <cell r="B2269">
            <v>2</v>
          </cell>
          <cell r="C2269">
            <v>5</v>
          </cell>
          <cell r="D2269">
            <v>105</v>
          </cell>
          <cell r="E2269">
            <v>1</v>
          </cell>
          <cell r="F2269">
            <v>1</v>
          </cell>
        </row>
        <row r="2270">
          <cell r="A2270">
            <v>941</v>
          </cell>
          <cell r="B2270">
            <v>3</v>
          </cell>
          <cell r="C2270">
            <v>1</v>
          </cell>
          <cell r="D2270">
            <v>330.4</v>
          </cell>
          <cell r="E2270">
            <v>2</v>
          </cell>
          <cell r="F2270">
            <v>2</v>
          </cell>
        </row>
        <row r="2271">
          <cell r="A2271">
            <v>941</v>
          </cell>
          <cell r="B2271">
            <v>3</v>
          </cell>
          <cell r="C2271">
            <v>4</v>
          </cell>
          <cell r="D2271">
            <v>165.2</v>
          </cell>
          <cell r="E2271">
            <v>1</v>
          </cell>
          <cell r="F2271">
            <v>1</v>
          </cell>
        </row>
        <row r="2272">
          <cell r="A2272">
            <v>941</v>
          </cell>
          <cell r="B2272">
            <v>4</v>
          </cell>
          <cell r="C2272">
            <v>3</v>
          </cell>
          <cell r="D2272">
            <v>543.20000000000005</v>
          </cell>
          <cell r="E2272">
            <v>2</v>
          </cell>
          <cell r="F2272">
            <v>2</v>
          </cell>
        </row>
        <row r="2273">
          <cell r="A2273">
            <v>941</v>
          </cell>
          <cell r="B2273">
            <v>4</v>
          </cell>
          <cell r="C2273">
            <v>4</v>
          </cell>
          <cell r="D2273">
            <v>271.60000000000002</v>
          </cell>
          <cell r="E2273">
            <v>1</v>
          </cell>
          <cell r="F2273">
            <v>1</v>
          </cell>
        </row>
        <row r="2274">
          <cell r="A2274">
            <v>941</v>
          </cell>
          <cell r="B2274">
            <v>5</v>
          </cell>
          <cell r="C2274">
            <v>1</v>
          </cell>
          <cell r="D2274">
            <v>2101.6</v>
          </cell>
          <cell r="E2274">
            <v>4</v>
          </cell>
          <cell r="F2274">
            <v>4</v>
          </cell>
        </row>
        <row r="2275">
          <cell r="A2275">
            <v>942</v>
          </cell>
          <cell r="B2275">
            <v>1</v>
          </cell>
          <cell r="C2275">
            <v>1</v>
          </cell>
          <cell r="D2275">
            <v>1864.2</v>
          </cell>
          <cell r="E2275">
            <v>34</v>
          </cell>
          <cell r="F2275">
            <v>34</v>
          </cell>
        </row>
        <row r="2276">
          <cell r="A2276">
            <v>942</v>
          </cell>
          <cell r="B2276">
            <v>1</v>
          </cell>
          <cell r="C2276">
            <v>2</v>
          </cell>
          <cell r="D2276">
            <v>226.2</v>
          </cell>
          <cell r="E2276">
            <v>4</v>
          </cell>
          <cell r="F2276">
            <v>4</v>
          </cell>
        </row>
        <row r="2277">
          <cell r="A2277">
            <v>942</v>
          </cell>
          <cell r="B2277">
            <v>1</v>
          </cell>
          <cell r="C2277">
            <v>3</v>
          </cell>
          <cell r="D2277">
            <v>2597.4</v>
          </cell>
          <cell r="E2277">
            <v>47</v>
          </cell>
          <cell r="F2277">
            <v>47</v>
          </cell>
        </row>
        <row r="2278">
          <cell r="A2278">
            <v>942</v>
          </cell>
          <cell r="B2278">
            <v>1</v>
          </cell>
          <cell r="C2278">
            <v>4</v>
          </cell>
          <cell r="D2278">
            <v>54.6</v>
          </cell>
          <cell r="E2278">
            <v>1</v>
          </cell>
          <cell r="F2278">
            <v>1</v>
          </cell>
        </row>
        <row r="2279">
          <cell r="A2279">
            <v>942</v>
          </cell>
          <cell r="B2279">
            <v>1</v>
          </cell>
          <cell r="C2279">
            <v>5</v>
          </cell>
          <cell r="D2279">
            <v>109.2</v>
          </cell>
          <cell r="E2279">
            <v>2</v>
          </cell>
          <cell r="F2279">
            <v>2</v>
          </cell>
        </row>
        <row r="2280">
          <cell r="A2280">
            <v>942</v>
          </cell>
          <cell r="B2280">
            <v>1</v>
          </cell>
          <cell r="C2280">
            <v>6</v>
          </cell>
          <cell r="D2280">
            <v>54.6</v>
          </cell>
          <cell r="E2280">
            <v>1</v>
          </cell>
          <cell r="F2280">
            <v>1</v>
          </cell>
        </row>
        <row r="2281">
          <cell r="A2281">
            <v>942</v>
          </cell>
          <cell r="B2281">
            <v>2</v>
          </cell>
          <cell r="C2281">
            <v>1</v>
          </cell>
          <cell r="D2281">
            <v>1800</v>
          </cell>
          <cell r="E2281">
            <v>17</v>
          </cell>
          <cell r="F2281">
            <v>17</v>
          </cell>
        </row>
        <row r="2282">
          <cell r="A2282">
            <v>942</v>
          </cell>
          <cell r="B2282">
            <v>2</v>
          </cell>
          <cell r="C2282">
            <v>2</v>
          </cell>
          <cell r="D2282">
            <v>135</v>
          </cell>
          <cell r="E2282">
            <v>1</v>
          </cell>
          <cell r="F2282">
            <v>1</v>
          </cell>
        </row>
        <row r="2283">
          <cell r="A2283">
            <v>942</v>
          </cell>
          <cell r="B2283">
            <v>2</v>
          </cell>
          <cell r="C2283">
            <v>3</v>
          </cell>
          <cell r="D2283">
            <v>2385</v>
          </cell>
          <cell r="E2283">
            <v>21</v>
          </cell>
          <cell r="F2283">
            <v>21</v>
          </cell>
        </row>
        <row r="2284">
          <cell r="A2284">
            <v>942</v>
          </cell>
          <cell r="B2284">
            <v>2</v>
          </cell>
          <cell r="C2284">
            <v>5</v>
          </cell>
          <cell r="D2284">
            <v>105</v>
          </cell>
          <cell r="E2284">
            <v>1</v>
          </cell>
          <cell r="F2284">
            <v>1</v>
          </cell>
        </row>
        <row r="2285">
          <cell r="A2285">
            <v>942</v>
          </cell>
          <cell r="B2285">
            <v>3</v>
          </cell>
          <cell r="C2285">
            <v>1</v>
          </cell>
          <cell r="D2285">
            <v>1817.2</v>
          </cell>
          <cell r="E2285">
            <v>11</v>
          </cell>
          <cell r="F2285">
            <v>11</v>
          </cell>
        </row>
        <row r="2286">
          <cell r="A2286">
            <v>942</v>
          </cell>
          <cell r="B2286">
            <v>3</v>
          </cell>
          <cell r="C2286">
            <v>3</v>
          </cell>
          <cell r="D2286">
            <v>2265.6</v>
          </cell>
          <cell r="E2286">
            <v>13</v>
          </cell>
          <cell r="F2286">
            <v>13</v>
          </cell>
        </row>
        <row r="2287">
          <cell r="A2287">
            <v>942</v>
          </cell>
          <cell r="B2287">
            <v>3</v>
          </cell>
          <cell r="C2287">
            <v>4</v>
          </cell>
          <cell r="D2287">
            <v>188.8</v>
          </cell>
          <cell r="E2287">
            <v>1</v>
          </cell>
          <cell r="F2287">
            <v>1</v>
          </cell>
        </row>
        <row r="2288">
          <cell r="A2288">
            <v>942</v>
          </cell>
          <cell r="B2288">
            <v>4</v>
          </cell>
          <cell r="C2288">
            <v>1</v>
          </cell>
          <cell r="D2288">
            <v>2522</v>
          </cell>
          <cell r="E2288">
            <v>9</v>
          </cell>
          <cell r="F2288">
            <v>9</v>
          </cell>
        </row>
        <row r="2289">
          <cell r="A2289">
            <v>942</v>
          </cell>
          <cell r="B2289">
            <v>4</v>
          </cell>
          <cell r="C2289">
            <v>3</v>
          </cell>
          <cell r="D2289">
            <v>814.8</v>
          </cell>
          <cell r="E2289">
            <v>3</v>
          </cell>
          <cell r="F2289">
            <v>3</v>
          </cell>
        </row>
        <row r="2290">
          <cell r="A2290">
            <v>942</v>
          </cell>
          <cell r="B2290">
            <v>4</v>
          </cell>
          <cell r="C2290">
            <v>4</v>
          </cell>
          <cell r="D2290">
            <v>271.60000000000002</v>
          </cell>
          <cell r="E2290">
            <v>1</v>
          </cell>
          <cell r="F2290">
            <v>1</v>
          </cell>
        </row>
        <row r="2291">
          <cell r="A2291">
            <v>942</v>
          </cell>
          <cell r="B2291">
            <v>5</v>
          </cell>
          <cell r="C2291">
            <v>1</v>
          </cell>
          <cell r="D2291">
            <v>795.2</v>
          </cell>
          <cell r="E2291">
            <v>2</v>
          </cell>
          <cell r="F2291">
            <v>2</v>
          </cell>
        </row>
        <row r="2292">
          <cell r="A2292">
            <v>942</v>
          </cell>
          <cell r="B2292">
            <v>5</v>
          </cell>
          <cell r="C2292">
            <v>3</v>
          </cell>
          <cell r="D2292">
            <v>5282.4</v>
          </cell>
          <cell r="E2292">
            <v>13</v>
          </cell>
          <cell r="F2292">
            <v>13</v>
          </cell>
        </row>
        <row r="2293">
          <cell r="A2293">
            <v>942</v>
          </cell>
          <cell r="B2293">
            <v>6</v>
          </cell>
          <cell r="C2293">
            <v>1</v>
          </cell>
          <cell r="D2293">
            <v>1044.4000000000001</v>
          </cell>
          <cell r="E2293">
            <v>2</v>
          </cell>
          <cell r="F2293">
            <v>2</v>
          </cell>
        </row>
        <row r="2294">
          <cell r="A2294">
            <v>942</v>
          </cell>
          <cell r="B2294">
            <v>6</v>
          </cell>
          <cell r="C2294">
            <v>3</v>
          </cell>
          <cell r="D2294">
            <v>1566.6</v>
          </cell>
          <cell r="E2294">
            <v>3</v>
          </cell>
          <cell r="F2294">
            <v>3</v>
          </cell>
        </row>
        <row r="2295">
          <cell r="A2295">
            <v>942</v>
          </cell>
          <cell r="B2295">
            <v>7</v>
          </cell>
          <cell r="C2295">
            <v>3</v>
          </cell>
          <cell r="D2295">
            <v>2041.6</v>
          </cell>
          <cell r="E2295">
            <v>3</v>
          </cell>
          <cell r="F2295">
            <v>3</v>
          </cell>
        </row>
        <row r="2296">
          <cell r="A2296">
            <v>985</v>
          </cell>
          <cell r="B2296">
            <v>1</v>
          </cell>
          <cell r="C2296">
            <v>1</v>
          </cell>
          <cell r="D2296">
            <v>109.2</v>
          </cell>
          <cell r="E2296">
            <v>2</v>
          </cell>
          <cell r="F2296">
            <v>2</v>
          </cell>
        </row>
        <row r="2297">
          <cell r="A2297">
            <v>985</v>
          </cell>
          <cell r="B2297">
            <v>1</v>
          </cell>
          <cell r="C2297">
            <v>3</v>
          </cell>
          <cell r="D2297">
            <v>163.80000000000001</v>
          </cell>
          <cell r="E2297">
            <v>3</v>
          </cell>
          <cell r="F2297">
            <v>3</v>
          </cell>
        </row>
        <row r="2298">
          <cell r="A2298">
            <v>999</v>
          </cell>
          <cell r="B2298">
            <v>1</v>
          </cell>
          <cell r="C2298">
            <v>1</v>
          </cell>
          <cell r="D2298">
            <v>327.60000000000002</v>
          </cell>
          <cell r="E2298">
            <v>6</v>
          </cell>
          <cell r="F2298">
            <v>6</v>
          </cell>
        </row>
        <row r="2299">
          <cell r="A2299">
            <v>999</v>
          </cell>
          <cell r="B2299">
            <v>1</v>
          </cell>
          <cell r="C2299">
            <v>3</v>
          </cell>
          <cell r="D2299">
            <v>327.60000000000002</v>
          </cell>
          <cell r="E2299">
            <v>6</v>
          </cell>
          <cell r="F2299">
            <v>6</v>
          </cell>
        </row>
        <row r="2300">
          <cell r="A2300">
            <v>999</v>
          </cell>
          <cell r="B2300">
            <v>1</v>
          </cell>
          <cell r="C2300">
            <v>5</v>
          </cell>
          <cell r="D2300">
            <v>226.2</v>
          </cell>
          <cell r="E2300">
            <v>4</v>
          </cell>
          <cell r="F2300">
            <v>4</v>
          </cell>
        </row>
        <row r="2301">
          <cell r="A2301">
            <v>999</v>
          </cell>
          <cell r="B2301">
            <v>2</v>
          </cell>
          <cell r="C2301">
            <v>1</v>
          </cell>
          <cell r="D2301">
            <v>210</v>
          </cell>
          <cell r="E2301">
            <v>2</v>
          </cell>
          <cell r="F2301">
            <v>2</v>
          </cell>
        </row>
        <row r="2302">
          <cell r="A2302">
            <v>999</v>
          </cell>
          <cell r="B2302">
            <v>2</v>
          </cell>
          <cell r="C2302">
            <v>3</v>
          </cell>
          <cell r="D2302">
            <v>240</v>
          </cell>
          <cell r="E2302">
            <v>2</v>
          </cell>
          <cell r="F2302">
            <v>2</v>
          </cell>
        </row>
        <row r="2303">
          <cell r="A2303">
            <v>999</v>
          </cell>
          <cell r="B2303">
            <v>2</v>
          </cell>
          <cell r="C2303">
            <v>4</v>
          </cell>
          <cell r="D2303">
            <v>105</v>
          </cell>
          <cell r="E2303">
            <v>1</v>
          </cell>
          <cell r="F2303">
            <v>1</v>
          </cell>
        </row>
        <row r="2304">
          <cell r="A2304">
            <v>999</v>
          </cell>
          <cell r="B2304">
            <v>2</v>
          </cell>
          <cell r="C2304">
            <v>5</v>
          </cell>
          <cell r="D2304">
            <v>105</v>
          </cell>
          <cell r="E2304">
            <v>1</v>
          </cell>
          <cell r="F2304">
            <v>1</v>
          </cell>
        </row>
        <row r="2305">
          <cell r="A2305">
            <v>999</v>
          </cell>
          <cell r="B2305">
            <v>3</v>
          </cell>
          <cell r="C2305">
            <v>1</v>
          </cell>
          <cell r="D2305">
            <v>165.2</v>
          </cell>
          <cell r="E2305">
            <v>1</v>
          </cell>
          <cell r="F2305">
            <v>1</v>
          </cell>
        </row>
        <row r="2306">
          <cell r="A2306">
            <v>999</v>
          </cell>
          <cell r="B2306">
            <v>3</v>
          </cell>
          <cell r="C2306">
            <v>3</v>
          </cell>
          <cell r="D2306">
            <v>165.2</v>
          </cell>
          <cell r="E2306">
            <v>1</v>
          </cell>
          <cell r="F2306">
            <v>1</v>
          </cell>
        </row>
        <row r="2307">
          <cell r="A2307">
            <v>999</v>
          </cell>
          <cell r="B2307">
            <v>3</v>
          </cell>
          <cell r="C2307">
            <v>4</v>
          </cell>
          <cell r="D2307">
            <v>495.6</v>
          </cell>
          <cell r="E2307">
            <v>3</v>
          </cell>
          <cell r="F2307">
            <v>3</v>
          </cell>
        </row>
        <row r="2308">
          <cell r="A2308">
            <v>999</v>
          </cell>
          <cell r="B2308">
            <v>4</v>
          </cell>
          <cell r="C2308">
            <v>1</v>
          </cell>
          <cell r="D2308">
            <v>543.20000000000005</v>
          </cell>
          <cell r="E2308">
            <v>2</v>
          </cell>
          <cell r="F2308">
            <v>2</v>
          </cell>
        </row>
        <row r="2309">
          <cell r="A2309">
            <v>999</v>
          </cell>
          <cell r="B2309">
            <v>4</v>
          </cell>
          <cell r="C2309">
            <v>3</v>
          </cell>
          <cell r="D2309">
            <v>1086.4000000000001</v>
          </cell>
          <cell r="E2309">
            <v>4</v>
          </cell>
          <cell r="F2309">
            <v>4</v>
          </cell>
        </row>
        <row r="2310">
          <cell r="A2310">
            <v>999</v>
          </cell>
          <cell r="B2310">
            <v>4</v>
          </cell>
          <cell r="C2310">
            <v>5</v>
          </cell>
          <cell r="D2310">
            <v>271.60000000000002</v>
          </cell>
          <cell r="E2310">
            <v>1</v>
          </cell>
          <cell r="F2310">
            <v>1</v>
          </cell>
        </row>
        <row r="2311">
          <cell r="A2311">
            <v>999</v>
          </cell>
          <cell r="B2311">
            <v>5</v>
          </cell>
          <cell r="C2311">
            <v>1</v>
          </cell>
          <cell r="D2311">
            <v>397.6</v>
          </cell>
          <cell r="E2311">
            <v>1</v>
          </cell>
          <cell r="F2311">
            <v>1</v>
          </cell>
        </row>
      </sheetData>
      <sheetData sheetId="1" refreshError="1"/>
      <sheetData sheetId="2"/>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heetName val="base"/>
      <sheetName val="base fac"/>
      <sheetName val="baserend"/>
      <sheetName val="Fax-Pres. Acum. Total"/>
      <sheetName val="Fac. acumuladas"/>
      <sheetName val="Fax Rend. Acum."/>
      <sheetName val="Leyendas GAN.PF."/>
      <sheetName val="FILTRO DDJJ"/>
      <sheetName val="CRITDJ "/>
      <sheetName val="FILTRO DDJJF"/>
      <sheetName val="CRITDJF "/>
      <sheetName val="BASEDEP"/>
      <sheetName val="Carga de datos"/>
      <sheetName val="GAN.PF.Total x REG."/>
      <sheetName val="CRITERIO"/>
      <sheetName val="FILTRO"/>
    </sheetNames>
    <sheetDataSet>
      <sheetData sheetId="0"/>
      <sheetData sheetId="1"/>
      <sheetData sheetId="2" refreshError="1">
        <row r="1">
          <cell r="A1" t="str">
            <v>Canal</v>
          </cell>
          <cell r="B1" t="str">
            <v>CUIT</v>
          </cell>
          <cell r="C1" t="str">
            <v>Impuesto</v>
          </cell>
          <cell r="D1" t="str">
            <v>Presentadas</v>
          </cell>
          <cell r="E1" t="str">
            <v>Saldo_aPagar_enCuotas</v>
          </cell>
          <cell r="F1" t="str">
            <v>Pago_aCuenta</v>
          </cell>
          <cell r="G1" t="str">
            <v>Casos_Primera_Cuota</v>
          </cell>
          <cell r="H1" t="str">
            <v>Importe_Primera_Cuota</v>
          </cell>
          <cell r="I1" t="str">
            <v>Casos_Segunda_Cuota</v>
          </cell>
          <cell r="J1" t="str">
            <v>Importe_Segunda_Cuota</v>
          </cell>
          <cell r="K1" t="str">
            <v>Casos_Tercera_Cuota</v>
          </cell>
          <cell r="L1" t="str">
            <v>Importe_Tercera_Cuota</v>
          </cell>
        </row>
        <row r="2">
          <cell r="A2">
            <v>1</v>
          </cell>
          <cell r="B2">
            <v>1</v>
          </cell>
          <cell r="C2">
            <v>11</v>
          </cell>
          <cell r="D2">
            <v>818</v>
          </cell>
          <cell r="E2">
            <v>4773895.99</v>
          </cell>
          <cell r="F2">
            <v>0</v>
          </cell>
          <cell r="G2">
            <v>818</v>
          </cell>
          <cell r="H2">
            <v>1612239.44</v>
          </cell>
          <cell r="I2">
            <v>818</v>
          </cell>
          <cell r="J2">
            <v>1612031.44</v>
          </cell>
          <cell r="K2">
            <v>704</v>
          </cell>
          <cell r="L2">
            <v>1549625.91</v>
          </cell>
          <cell r="M2">
            <v>0</v>
          </cell>
        </row>
        <row r="3">
          <cell r="A3">
            <v>1</v>
          </cell>
          <cell r="B3">
            <v>23</v>
          </cell>
          <cell r="C3">
            <v>11</v>
          </cell>
          <cell r="D3">
            <v>817</v>
          </cell>
          <cell r="E3">
            <v>4235737.72</v>
          </cell>
          <cell r="F3">
            <v>0</v>
          </cell>
          <cell r="G3">
            <v>817</v>
          </cell>
          <cell r="H3">
            <v>1441399.94</v>
          </cell>
          <cell r="I3">
            <v>817</v>
          </cell>
          <cell r="J3">
            <v>1440735.69</v>
          </cell>
          <cell r="K3">
            <v>687</v>
          </cell>
          <cell r="L3">
            <v>1353602.81</v>
          </cell>
          <cell r="M3">
            <v>0</v>
          </cell>
        </row>
        <row r="4">
          <cell r="A4">
            <v>1</v>
          </cell>
          <cell r="B4">
            <v>45</v>
          </cell>
          <cell r="C4">
            <v>11</v>
          </cell>
          <cell r="D4">
            <v>918</v>
          </cell>
          <cell r="E4">
            <v>5058045.95</v>
          </cell>
          <cell r="F4">
            <v>0</v>
          </cell>
          <cell r="G4">
            <v>918</v>
          </cell>
          <cell r="H4">
            <v>1745602.76</v>
          </cell>
          <cell r="I4">
            <v>918</v>
          </cell>
          <cell r="J4">
            <v>1745019.27</v>
          </cell>
          <cell r="K4">
            <v>766</v>
          </cell>
          <cell r="L4">
            <v>1567424.76</v>
          </cell>
          <cell r="M4">
            <v>0</v>
          </cell>
        </row>
        <row r="5">
          <cell r="A5">
            <v>1</v>
          </cell>
          <cell r="B5">
            <v>67</v>
          </cell>
          <cell r="C5">
            <v>11</v>
          </cell>
          <cell r="D5">
            <v>838</v>
          </cell>
          <cell r="E5">
            <v>5295071.93</v>
          </cell>
          <cell r="F5">
            <v>0</v>
          </cell>
          <cell r="G5">
            <v>838</v>
          </cell>
          <cell r="H5">
            <v>1824849.52</v>
          </cell>
          <cell r="I5">
            <v>838</v>
          </cell>
          <cell r="J5">
            <v>1824365.82</v>
          </cell>
          <cell r="K5">
            <v>716</v>
          </cell>
          <cell r="L5">
            <v>1645857.22</v>
          </cell>
          <cell r="M5">
            <v>0</v>
          </cell>
        </row>
        <row r="6">
          <cell r="A6">
            <v>1</v>
          </cell>
          <cell r="B6">
            <v>89</v>
          </cell>
          <cell r="C6">
            <v>11</v>
          </cell>
          <cell r="D6">
            <v>989</v>
          </cell>
          <cell r="E6">
            <v>5493035.4199999999</v>
          </cell>
          <cell r="F6">
            <v>0</v>
          </cell>
          <cell r="G6">
            <v>989</v>
          </cell>
          <cell r="H6">
            <v>1877063.35</v>
          </cell>
          <cell r="I6">
            <v>989</v>
          </cell>
          <cell r="J6">
            <v>1876801.52</v>
          </cell>
          <cell r="K6">
            <v>827</v>
          </cell>
          <cell r="L6">
            <v>1739171.09</v>
          </cell>
          <cell r="M6">
            <v>0</v>
          </cell>
        </row>
        <row r="7">
          <cell r="A7">
            <v>3</v>
          </cell>
          <cell r="B7">
            <v>1</v>
          </cell>
          <cell r="C7">
            <v>11</v>
          </cell>
          <cell r="D7">
            <v>5244</v>
          </cell>
          <cell r="E7">
            <v>23484985.010000002</v>
          </cell>
          <cell r="F7">
            <v>0</v>
          </cell>
          <cell r="G7">
            <v>5244</v>
          </cell>
          <cell r="H7">
            <v>8026597.0899999999</v>
          </cell>
          <cell r="I7">
            <v>5244</v>
          </cell>
          <cell r="J7">
            <v>8023336.0899999999</v>
          </cell>
          <cell r="K7">
            <v>4372</v>
          </cell>
          <cell r="L7">
            <v>7435056.2599999998</v>
          </cell>
          <cell r="M7">
            <v>0</v>
          </cell>
        </row>
        <row r="8">
          <cell r="A8">
            <v>3</v>
          </cell>
          <cell r="B8">
            <v>23</v>
          </cell>
          <cell r="C8">
            <v>11</v>
          </cell>
          <cell r="D8">
            <v>5105</v>
          </cell>
          <cell r="E8">
            <v>23539630.539999999</v>
          </cell>
          <cell r="F8">
            <v>0</v>
          </cell>
          <cell r="G8">
            <v>5105</v>
          </cell>
          <cell r="H8">
            <v>8039661.6600000001</v>
          </cell>
          <cell r="I8">
            <v>5105</v>
          </cell>
          <cell r="J8">
            <v>8036627.1699999999</v>
          </cell>
          <cell r="K8">
            <v>4208</v>
          </cell>
          <cell r="L8">
            <v>7463345.8200000003</v>
          </cell>
          <cell r="M8">
            <v>0</v>
          </cell>
        </row>
        <row r="9">
          <cell r="A9">
            <v>3</v>
          </cell>
          <cell r="B9">
            <v>45</v>
          </cell>
          <cell r="C9">
            <v>11</v>
          </cell>
          <cell r="D9">
            <v>5397</v>
          </cell>
          <cell r="E9">
            <v>23983817.73</v>
          </cell>
          <cell r="F9">
            <v>0</v>
          </cell>
          <cell r="G9">
            <v>5397</v>
          </cell>
          <cell r="H9">
            <v>8201841.4199999999</v>
          </cell>
          <cell r="I9">
            <v>5397</v>
          </cell>
          <cell r="J9">
            <v>8194886.0099999998</v>
          </cell>
          <cell r="K9">
            <v>4426</v>
          </cell>
          <cell r="L9">
            <v>7587095.0899999999</v>
          </cell>
          <cell r="M9">
            <v>0</v>
          </cell>
        </row>
        <row r="10">
          <cell r="A10">
            <v>3</v>
          </cell>
          <cell r="B10">
            <v>67</v>
          </cell>
          <cell r="C10">
            <v>11</v>
          </cell>
          <cell r="D10">
            <v>4548</v>
          </cell>
          <cell r="E10">
            <v>20897490.59</v>
          </cell>
          <cell r="F10">
            <v>0</v>
          </cell>
          <cell r="G10">
            <v>4548</v>
          </cell>
          <cell r="H10">
            <v>7132776.7999999998</v>
          </cell>
          <cell r="I10">
            <v>4548</v>
          </cell>
          <cell r="J10">
            <v>7126181.3600000003</v>
          </cell>
          <cell r="K10">
            <v>3725</v>
          </cell>
          <cell r="L10">
            <v>6638536.6299999999</v>
          </cell>
          <cell r="M10">
            <v>0</v>
          </cell>
        </row>
        <row r="11">
          <cell r="A11">
            <v>3</v>
          </cell>
          <cell r="B11">
            <v>89</v>
          </cell>
          <cell r="C11">
            <v>11</v>
          </cell>
          <cell r="D11">
            <v>6213</v>
          </cell>
          <cell r="E11">
            <v>26971193.899999999</v>
          </cell>
          <cell r="F11">
            <v>0</v>
          </cell>
          <cell r="G11">
            <v>6213</v>
          </cell>
          <cell r="H11">
            <v>9217415.9000000004</v>
          </cell>
          <cell r="I11">
            <v>6213</v>
          </cell>
          <cell r="J11">
            <v>9212305.5199999996</v>
          </cell>
          <cell r="K11">
            <v>5080</v>
          </cell>
          <cell r="L11">
            <v>8541448.6099999994</v>
          </cell>
          <cell r="M11">
            <v>0</v>
          </cell>
        </row>
        <row r="12">
          <cell r="A12">
            <v>4</v>
          </cell>
          <cell r="B12">
            <v>1</v>
          </cell>
          <cell r="C12">
            <v>11</v>
          </cell>
          <cell r="D12">
            <v>900</v>
          </cell>
          <cell r="E12">
            <v>17954940.640000001</v>
          </cell>
          <cell r="F12">
            <v>0</v>
          </cell>
          <cell r="G12">
            <v>900</v>
          </cell>
          <cell r="H12">
            <v>6079434.25</v>
          </cell>
          <cell r="I12">
            <v>900</v>
          </cell>
          <cell r="J12">
            <v>6078042.96</v>
          </cell>
          <cell r="K12">
            <v>806</v>
          </cell>
          <cell r="L12">
            <v>5797464.0499999998</v>
          </cell>
          <cell r="M12">
            <v>0</v>
          </cell>
        </row>
        <row r="13">
          <cell r="A13">
            <v>4</v>
          </cell>
          <cell r="B13">
            <v>23</v>
          </cell>
          <cell r="C13">
            <v>11</v>
          </cell>
          <cell r="D13">
            <v>856</v>
          </cell>
          <cell r="E13">
            <v>13431848.220000001</v>
          </cell>
          <cell r="F13">
            <v>0</v>
          </cell>
          <cell r="G13">
            <v>856</v>
          </cell>
          <cell r="H13">
            <v>4513320.51</v>
          </cell>
          <cell r="I13">
            <v>856</v>
          </cell>
          <cell r="J13">
            <v>4512812.68</v>
          </cell>
          <cell r="K13">
            <v>759</v>
          </cell>
          <cell r="L13">
            <v>4405715.83</v>
          </cell>
          <cell r="M13">
            <v>0</v>
          </cell>
        </row>
        <row r="14">
          <cell r="A14">
            <v>4</v>
          </cell>
          <cell r="B14">
            <v>45</v>
          </cell>
          <cell r="C14">
            <v>11</v>
          </cell>
          <cell r="D14">
            <v>949</v>
          </cell>
          <cell r="E14">
            <v>15087644.85</v>
          </cell>
          <cell r="F14">
            <v>0</v>
          </cell>
          <cell r="G14">
            <v>949</v>
          </cell>
          <cell r="H14">
            <v>5097633.12</v>
          </cell>
          <cell r="I14">
            <v>949</v>
          </cell>
          <cell r="J14">
            <v>5096266.0999999996</v>
          </cell>
          <cell r="K14">
            <v>848</v>
          </cell>
          <cell r="L14">
            <v>4893746.43</v>
          </cell>
          <cell r="M14">
            <v>0</v>
          </cell>
        </row>
        <row r="15">
          <cell r="A15">
            <v>4</v>
          </cell>
          <cell r="B15">
            <v>67</v>
          </cell>
          <cell r="C15">
            <v>11</v>
          </cell>
          <cell r="D15">
            <v>831</v>
          </cell>
          <cell r="E15">
            <v>10506067.880000001</v>
          </cell>
          <cell r="F15">
            <v>0</v>
          </cell>
          <cell r="G15">
            <v>831</v>
          </cell>
          <cell r="H15">
            <v>3528681.2</v>
          </cell>
          <cell r="I15">
            <v>831</v>
          </cell>
          <cell r="J15">
            <v>3527913.27</v>
          </cell>
          <cell r="K15">
            <v>753</v>
          </cell>
          <cell r="L15">
            <v>3449473.89</v>
          </cell>
          <cell r="M15">
            <v>0</v>
          </cell>
        </row>
        <row r="16">
          <cell r="A16">
            <v>4</v>
          </cell>
          <cell r="B16">
            <v>89</v>
          </cell>
          <cell r="C16">
            <v>11</v>
          </cell>
          <cell r="D16">
            <v>1117</v>
          </cell>
          <cell r="E16">
            <v>15425412.59</v>
          </cell>
          <cell r="F16">
            <v>0</v>
          </cell>
          <cell r="G16">
            <v>1117</v>
          </cell>
          <cell r="H16">
            <v>5238053.63</v>
          </cell>
          <cell r="I16">
            <v>1117</v>
          </cell>
          <cell r="J16">
            <v>5235524.38</v>
          </cell>
          <cell r="K16">
            <v>990</v>
          </cell>
          <cell r="L16">
            <v>4951834.97</v>
          </cell>
          <cell r="M16">
            <v>0</v>
          </cell>
        </row>
        <row r="17">
          <cell r="A17">
            <v>5</v>
          </cell>
          <cell r="B17">
            <v>1</v>
          </cell>
          <cell r="C17">
            <v>11</v>
          </cell>
          <cell r="D17">
            <v>44</v>
          </cell>
          <cell r="E17">
            <v>208674.37</v>
          </cell>
          <cell r="F17">
            <v>0</v>
          </cell>
          <cell r="G17">
            <v>44</v>
          </cell>
          <cell r="H17">
            <v>70534.570000000007</v>
          </cell>
          <cell r="I17">
            <v>44</v>
          </cell>
          <cell r="J17">
            <v>70534.570000000007</v>
          </cell>
          <cell r="K17">
            <v>36</v>
          </cell>
          <cell r="L17">
            <v>67605.19</v>
          </cell>
          <cell r="M17">
            <v>0</v>
          </cell>
        </row>
        <row r="18">
          <cell r="A18">
            <v>5</v>
          </cell>
          <cell r="B18">
            <v>23</v>
          </cell>
          <cell r="C18">
            <v>11</v>
          </cell>
          <cell r="D18">
            <v>41</v>
          </cell>
          <cell r="E18">
            <v>210140.09</v>
          </cell>
          <cell r="F18">
            <v>0</v>
          </cell>
          <cell r="G18">
            <v>41</v>
          </cell>
          <cell r="H18">
            <v>73651.25</v>
          </cell>
          <cell r="I18">
            <v>41</v>
          </cell>
          <cell r="J18">
            <v>73651.25</v>
          </cell>
          <cell r="K18">
            <v>39</v>
          </cell>
          <cell r="L18">
            <v>62837.65</v>
          </cell>
          <cell r="M18">
            <v>0</v>
          </cell>
        </row>
        <row r="19">
          <cell r="A19">
            <v>5</v>
          </cell>
          <cell r="B19">
            <v>45</v>
          </cell>
          <cell r="C19">
            <v>11</v>
          </cell>
          <cell r="D19">
            <v>71</v>
          </cell>
          <cell r="E19">
            <v>289694.75</v>
          </cell>
          <cell r="F19">
            <v>0</v>
          </cell>
          <cell r="G19">
            <v>71</v>
          </cell>
          <cell r="H19">
            <v>97996.83</v>
          </cell>
          <cell r="I19">
            <v>71</v>
          </cell>
          <cell r="J19">
            <v>97996.83</v>
          </cell>
          <cell r="K19">
            <v>61</v>
          </cell>
          <cell r="L19">
            <v>93701.27</v>
          </cell>
          <cell r="M19">
            <v>0</v>
          </cell>
        </row>
        <row r="20">
          <cell r="A20">
            <v>5</v>
          </cell>
          <cell r="B20">
            <v>67</v>
          </cell>
          <cell r="C20">
            <v>11</v>
          </cell>
          <cell r="D20">
            <v>29</v>
          </cell>
          <cell r="E20">
            <v>114377.32</v>
          </cell>
          <cell r="F20">
            <v>0</v>
          </cell>
          <cell r="G20">
            <v>29</v>
          </cell>
          <cell r="H20">
            <v>39624</v>
          </cell>
          <cell r="I20">
            <v>29</v>
          </cell>
          <cell r="J20">
            <v>39596.57</v>
          </cell>
          <cell r="K20">
            <v>24</v>
          </cell>
          <cell r="L20">
            <v>35156.800000000003</v>
          </cell>
          <cell r="M20">
            <v>0</v>
          </cell>
        </row>
        <row r="21">
          <cell r="A21">
            <v>5</v>
          </cell>
          <cell r="B21">
            <v>89</v>
          </cell>
          <cell r="C21">
            <v>11</v>
          </cell>
          <cell r="D21">
            <v>45</v>
          </cell>
          <cell r="E21">
            <v>234841.05</v>
          </cell>
          <cell r="F21">
            <v>0</v>
          </cell>
          <cell r="G21">
            <v>45</v>
          </cell>
          <cell r="H21">
            <v>81701.47</v>
          </cell>
          <cell r="I21">
            <v>45</v>
          </cell>
          <cell r="J21">
            <v>81668.240000000005</v>
          </cell>
          <cell r="K21">
            <v>38</v>
          </cell>
          <cell r="L21">
            <v>71471.289999999994</v>
          </cell>
          <cell r="M21">
            <v>0</v>
          </cell>
        </row>
        <row r="22">
          <cell r="A22">
            <v>10</v>
          </cell>
          <cell r="B22">
            <v>1</v>
          </cell>
          <cell r="C22">
            <v>11</v>
          </cell>
          <cell r="D22">
            <v>3710</v>
          </cell>
          <cell r="E22">
            <v>29148812.710000001</v>
          </cell>
          <cell r="F22">
            <v>0</v>
          </cell>
          <cell r="G22">
            <v>3710</v>
          </cell>
          <cell r="H22">
            <v>9852569.4700000007</v>
          </cell>
          <cell r="I22">
            <v>3710</v>
          </cell>
          <cell r="J22">
            <v>9851181.9399999995</v>
          </cell>
          <cell r="K22">
            <v>3292</v>
          </cell>
          <cell r="L22">
            <v>9445063.9299999997</v>
          </cell>
          <cell r="M22">
            <v>0</v>
          </cell>
        </row>
        <row r="23">
          <cell r="A23">
            <v>10</v>
          </cell>
          <cell r="B23">
            <v>23</v>
          </cell>
          <cell r="C23">
            <v>11</v>
          </cell>
          <cell r="D23">
            <v>3245</v>
          </cell>
          <cell r="E23">
            <v>27373385.449999999</v>
          </cell>
          <cell r="F23">
            <v>0</v>
          </cell>
          <cell r="G23">
            <v>3245</v>
          </cell>
          <cell r="H23">
            <v>9275426.9000000004</v>
          </cell>
          <cell r="I23">
            <v>3245</v>
          </cell>
          <cell r="J23">
            <v>9273010.5800000001</v>
          </cell>
          <cell r="K23">
            <v>2861</v>
          </cell>
          <cell r="L23">
            <v>8824950.75</v>
          </cell>
          <cell r="M23">
            <v>0</v>
          </cell>
        </row>
        <row r="24">
          <cell r="A24">
            <v>10</v>
          </cell>
          <cell r="B24">
            <v>45</v>
          </cell>
          <cell r="C24">
            <v>11</v>
          </cell>
          <cell r="D24">
            <v>3307</v>
          </cell>
          <cell r="E24">
            <v>26207535.969999999</v>
          </cell>
          <cell r="F24">
            <v>0</v>
          </cell>
          <cell r="G24">
            <v>3307</v>
          </cell>
          <cell r="H24">
            <v>9008649</v>
          </cell>
          <cell r="I24">
            <v>3307</v>
          </cell>
          <cell r="J24">
            <v>9004185.8200000003</v>
          </cell>
          <cell r="K24">
            <v>2919</v>
          </cell>
          <cell r="L24">
            <v>8194703.5899999999</v>
          </cell>
          <cell r="M24">
            <v>0</v>
          </cell>
        </row>
        <row r="25">
          <cell r="A25">
            <v>10</v>
          </cell>
          <cell r="B25">
            <v>67</v>
          </cell>
          <cell r="C25">
            <v>11</v>
          </cell>
          <cell r="D25">
            <v>3058</v>
          </cell>
          <cell r="E25">
            <v>25836612.93</v>
          </cell>
          <cell r="F25">
            <v>0</v>
          </cell>
          <cell r="G25">
            <v>3058</v>
          </cell>
          <cell r="H25">
            <v>8740366.5199999996</v>
          </cell>
          <cell r="I25">
            <v>3058</v>
          </cell>
          <cell r="J25">
            <v>8738708.7300000004</v>
          </cell>
          <cell r="K25">
            <v>2703</v>
          </cell>
          <cell r="L25">
            <v>8357540.2699999996</v>
          </cell>
          <cell r="M25">
            <v>0</v>
          </cell>
        </row>
        <row r="26">
          <cell r="A26">
            <v>10</v>
          </cell>
          <cell r="B26">
            <v>89</v>
          </cell>
          <cell r="C26">
            <v>11</v>
          </cell>
          <cell r="D26">
            <v>4149</v>
          </cell>
          <cell r="E26">
            <v>35307474.700000003</v>
          </cell>
          <cell r="F26">
            <v>0</v>
          </cell>
          <cell r="G26">
            <v>4149</v>
          </cell>
          <cell r="H26">
            <v>12029789.619999999</v>
          </cell>
          <cell r="I26">
            <v>4149</v>
          </cell>
          <cell r="J26">
            <v>12024390.4</v>
          </cell>
          <cell r="K26">
            <v>3662</v>
          </cell>
          <cell r="L26">
            <v>11253297.869999999</v>
          </cell>
          <cell r="M26">
            <v>0</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IMP2000"/>
      <sheetName val="RECIMP99"/>
      <sheetName val="RECIMP2000real"/>
      <sheetName val="RECIMP99real"/>
      <sheetName val="IPC"/>
      <sheetName val="Internet"/>
      <sheetName val="Control"/>
      <sheetName val="MACROS"/>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0</v>
          </cell>
          <cell r="W12">
            <v>0</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0</v>
          </cell>
          <cell r="W31">
            <v>0</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0</v>
          </cell>
          <cell r="W33">
            <v>0</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0</v>
          </cell>
          <cell r="AB36">
            <v>0</v>
          </cell>
          <cell r="AD36">
            <v>0</v>
          </cell>
          <cell r="AF36">
            <v>0</v>
          </cell>
          <cell r="AI36">
            <v>0</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0</v>
          </cell>
          <cell r="W40">
            <v>0</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0</v>
          </cell>
          <cell r="W42">
            <v>0</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0</v>
          </cell>
          <cell r="W46">
            <v>0</v>
          </cell>
        </row>
        <row r="47">
          <cell r="B47">
            <v>0</v>
          </cell>
          <cell r="W47">
            <v>0</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0</v>
          </cell>
          <cell r="W49">
            <v>0</v>
          </cell>
        </row>
        <row r="50">
          <cell r="B50">
            <v>0</v>
          </cell>
          <cell r="W50">
            <v>0</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0</v>
          </cell>
          <cell r="W52">
            <v>0</v>
          </cell>
        </row>
        <row r="53">
          <cell r="B53">
            <v>0</v>
          </cell>
          <cell r="W53">
            <v>0</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0</v>
          </cell>
          <cell r="W56">
            <v>0</v>
          </cell>
        </row>
        <row r="57">
          <cell r="B57">
            <v>0</v>
          </cell>
          <cell r="W57">
            <v>0</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0</v>
          </cell>
          <cell r="W59">
            <v>0</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0</v>
          </cell>
          <cell r="W64">
            <v>0</v>
          </cell>
        </row>
        <row r="65">
          <cell r="B65">
            <v>0</v>
          </cell>
          <cell r="W65">
            <v>0</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0</v>
          </cell>
          <cell r="W12">
            <v>0</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0</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0</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0</v>
          </cell>
          <cell r="W31">
            <v>0</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0</v>
          </cell>
          <cell r="W33">
            <v>0</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0</v>
          </cell>
          <cell r="W40">
            <v>0</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0</v>
          </cell>
          <cell r="W42">
            <v>0</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0</v>
          </cell>
          <cell r="W46">
            <v>0</v>
          </cell>
        </row>
        <row r="47">
          <cell r="B47">
            <v>0</v>
          </cell>
          <cell r="W47">
            <v>0</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0</v>
          </cell>
          <cell r="W49">
            <v>0</v>
          </cell>
        </row>
        <row r="50">
          <cell r="B50">
            <v>0</v>
          </cell>
          <cell r="W50">
            <v>0</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0</v>
          </cell>
          <cell r="W52">
            <v>0</v>
          </cell>
        </row>
        <row r="53">
          <cell r="B53">
            <v>0</v>
          </cell>
          <cell r="W53">
            <v>0</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0</v>
          </cell>
          <cell r="W56">
            <v>0</v>
          </cell>
        </row>
        <row r="57">
          <cell r="B57">
            <v>0</v>
          </cell>
          <cell r="W57">
            <v>0</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0</v>
          </cell>
          <cell r="W59">
            <v>0</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0</v>
          </cell>
          <cell r="W64">
            <v>0</v>
          </cell>
        </row>
        <row r="65">
          <cell r="B65">
            <v>0</v>
          </cell>
          <cell r="W65">
            <v>0</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0</v>
          </cell>
        </row>
        <row r="274">
          <cell r="W274">
            <v>0</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0</v>
          </cell>
          <cell r="W12">
            <v>0</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0</v>
          </cell>
          <cell r="W31">
            <v>0</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0</v>
          </cell>
          <cell r="W33">
            <v>0</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0</v>
          </cell>
          <cell r="W40">
            <v>0</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0</v>
          </cell>
          <cell r="W42">
            <v>0</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0</v>
          </cell>
          <cell r="W46">
            <v>0</v>
          </cell>
        </row>
        <row r="47">
          <cell r="B47">
            <v>0</v>
          </cell>
          <cell r="W47">
            <v>0</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0</v>
          </cell>
          <cell r="W49">
            <v>0</v>
          </cell>
        </row>
        <row r="50">
          <cell r="B50">
            <v>0</v>
          </cell>
          <cell r="W50">
            <v>0</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0</v>
          </cell>
          <cell r="W52">
            <v>0</v>
          </cell>
        </row>
        <row r="53">
          <cell r="B53">
            <v>0</v>
          </cell>
          <cell r="W53">
            <v>0</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0</v>
          </cell>
          <cell r="W56">
            <v>0</v>
          </cell>
        </row>
        <row r="57">
          <cell r="B57">
            <v>0</v>
          </cell>
          <cell r="W57">
            <v>0</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0</v>
          </cell>
          <cell r="W59">
            <v>0</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0</v>
          </cell>
          <cell r="W64">
            <v>0</v>
          </cell>
        </row>
        <row r="65">
          <cell r="B65">
            <v>0</v>
          </cell>
          <cell r="W65">
            <v>0</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sheetData sheetId="4"/>
      <sheetData sheetId="5"/>
      <sheetData sheetId="6"/>
      <sheetData sheetId="7" refreshError="1">
        <row r="1">
          <cell r="A1" t="str">
            <v>MACROS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s>
    <sheetDataSet>
      <sheetData sheetId="0" refreshError="1"/>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M"/>
      <sheetName val="PROMEDIO"/>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country name lookup"/>
      <sheetName val="table1"/>
      <sheetName val="SimInp1"/>
      <sheetName val="ModDef"/>
      <sheetName val="Model"/>
      <sheetName val="Cuadro5"/>
      <sheetName val="GR罠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CONTENTS "/>
      <sheetName val="Definition of Ethnicity&amp;Race"/>
      <sheetName val="BACKGROUND INFO"/>
      <sheetName val="Evol Ineq Pov"/>
      <sheetName val="Evol Macro"/>
      <sheetName val="Macro Public Accts"/>
      <sheetName val="Tax System"/>
      <sheetName val="Pension System"/>
      <sheetName val="Flagship Transfer Programs"/>
      <sheetName val="Other Direct Transfers"/>
      <sheetName val="Subsidies"/>
      <sheetName val="Education System"/>
      <sheetName val="Health System"/>
      <sheetName val="Housing Subsidies"/>
      <sheetName val="Country Addl Info"/>
      <sheetName val="SURVEY INFO."/>
      <sheetName val="General Survey Info"/>
      <sheetName val="Survey Questions"/>
      <sheetName val="METHODOLOGICAL"/>
      <sheetName val="Conventions for Comparison"/>
      <sheetName val="Definitions of Income Concepts"/>
      <sheetName val="Definitions of Progressivity"/>
      <sheetName val="Taxes"/>
      <sheetName val="Transfers"/>
      <sheetName val="Subsidies."/>
      <sheetName val="Other Assumps"/>
      <sheetName val="Contrib Pensions"/>
      <sheetName val="Imputed Rent &amp; Autoconsump"/>
      <sheetName val="Education"/>
      <sheetName val="Health"/>
      <sheetName val="Housing"/>
      <sheetName val="Tax Expenditures"/>
      <sheetName val="Scaling-up"/>
      <sheetName val="Country Specific Assumps"/>
      <sheetName val="INCIDENCE RESULTS"/>
      <sheetName val="1. Ineq and Pov"/>
      <sheetName val="1. Ineq and Pov IND"/>
      <sheetName val="1. Ineq and Pov NON-IND"/>
      <sheetName val="2. Effectiveness"/>
      <sheetName val="2. Effectiveness IND"/>
      <sheetName val="2. Effectiveness NON-IND"/>
      <sheetName val="3. Progressivity"/>
      <sheetName val="3. Progressivity IND"/>
      <sheetName val="3. Progressivity NON-IND"/>
      <sheetName val="4. Incidence"/>
      <sheetName val="4. Incidence IND"/>
      <sheetName val="4. Incidence NON-IND"/>
      <sheetName val="5. Conc Shares"/>
      <sheetName val="5. Conc Shares IND"/>
      <sheetName val="5. Conc Shares NON-IND"/>
      <sheetName val="6. Income Dist"/>
      <sheetName val="6. Income Dist IND"/>
      <sheetName val="6. Income Dist NON-IND"/>
      <sheetName val="7. FIC &amp; FMP"/>
      <sheetName val="7. FIC &amp; FMP IND"/>
      <sheetName val="7. FIC &amp; FMP NON-IND"/>
      <sheetName val="8. Conc Coeff Budg Shares"/>
      <sheetName val="8. Conc Coeff Budg Shares IND"/>
      <sheetName val="8. Conc Coeff Budg Shares NON-I"/>
      <sheetName val="9. Coverage"/>
      <sheetName val="9. Coverage IND"/>
      <sheetName val="9. Coverage NON-IND"/>
      <sheetName val="10. Mobility Matrices"/>
      <sheetName val="10. Mobility Matrices IND"/>
      <sheetName val="10. Mobility Matrices NON-IND"/>
      <sheetName val="11.Probit"/>
      <sheetName val="12. Needs vs Resources"/>
      <sheetName val="13. CDFs of Income"/>
      <sheetName val="13. CDFs of Income IND"/>
      <sheetName val="13. CDFs of Income NON-IND"/>
      <sheetName val="14. Lorenz curves"/>
      <sheetName val="14. Lorenz curves IND"/>
      <sheetName val="14. Lorenz curves NON-IND"/>
      <sheetName val="15. Inequality of Opp"/>
      <sheetName val="16. Progressiveness of Pensions"/>
      <sheetName val="17. Comparison with Others"/>
      <sheetName val="ACROSS GROUPS"/>
      <sheetName val="To Each Racial&amp;EthnicGroup"/>
      <sheetName val="ToEachRcial&amp;EthncGroup(No_Esc)"/>
      <sheetName val="Hoja1"/>
      <sheetName val="Additional Info"/>
      <sheetName val="Schooling"/>
      <sheetName val="Employment"/>
      <sheetName val="Urban-Rural"/>
      <sheetName val="Theil"/>
      <sheetName val="Net Enrollment Rates"/>
      <sheetName val="IneqOfOpportunity"/>
      <sheetName val="Cell Sizes"/>
      <sheetName val="REVIS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60">
          <cell r="N60">
            <v>5.45</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a99_2"/>
      <sheetName val="SPA oecd"/>
      <sheetName val="SPA non oecd"/>
      <sheetName val="Sheet2"/>
      <sheetName val="Sheet3"/>
      <sheetName val="piracy table"/>
      <sheetName val="employment"/>
      <sheetName val="piracy table f"/>
      <sheetName val="slide"/>
      <sheetName val="piracy chart"/>
      <sheetName val="spa"/>
      <sheetName val="prices"/>
      <sheetName val="spa non usa"/>
      <sheetName val="Tab 20"/>
      <sheetName val="tab 20 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D2" t="str">
            <v>Table xx. Estimated North American1 retail sales</v>
          </cell>
        </row>
        <row r="3">
          <cell r="D3" t="str">
            <v>million of dollars</v>
          </cell>
        </row>
        <row r="5">
          <cell r="E5">
            <v>1994</v>
          </cell>
          <cell r="F5" t="str">
            <v>%</v>
          </cell>
          <cell r="G5">
            <v>1995</v>
          </cell>
          <cell r="H5" t="str">
            <v>%</v>
          </cell>
          <cell r="I5" t="str">
            <v>1995 revised</v>
          </cell>
          <cell r="J5" t="str">
            <v>%</v>
          </cell>
          <cell r="K5">
            <v>1996</v>
          </cell>
          <cell r="L5" t="str">
            <v>%</v>
          </cell>
        </row>
        <row r="6">
          <cell r="D6" t="str">
            <v>Entertainment</v>
          </cell>
          <cell r="E6">
            <v>454.8</v>
          </cell>
          <cell r="F6">
            <v>6.7700735359790407</v>
          </cell>
          <cell r="G6">
            <v>649.1</v>
          </cell>
          <cell r="H6">
            <v>8.6255697447277839</v>
          </cell>
          <cell r="I6">
            <v>826.2</v>
          </cell>
          <cell r="J6">
            <v>8.4547687269750309</v>
          </cell>
          <cell r="K6">
            <v>861.9</v>
          </cell>
          <cell r="L6">
            <v>8.1461948508563005</v>
          </cell>
        </row>
        <row r="7">
          <cell r="D7" t="str">
            <v>Home Education</v>
          </cell>
          <cell r="E7">
            <v>566.20000000000005</v>
          </cell>
          <cell r="F7">
            <v>8.4283545208252715</v>
          </cell>
          <cell r="G7">
            <v>571.6</v>
          </cell>
          <cell r="H7">
            <v>7.5957104700144846</v>
          </cell>
          <cell r="I7">
            <v>939.7</v>
          </cell>
          <cell r="J7">
            <v>9.6162505116659851</v>
          </cell>
          <cell r="K7">
            <v>958.3</v>
          </cell>
          <cell r="L7">
            <v>9.0573135231182178</v>
          </cell>
        </row>
        <row r="8">
          <cell r="D8" t="str">
            <v>Home creativity 2</v>
          </cell>
          <cell r="I8">
            <v>300.8</v>
          </cell>
          <cell r="J8">
            <v>3.0781825624232502</v>
          </cell>
          <cell r="K8">
            <v>337.7</v>
          </cell>
          <cell r="L8">
            <v>3.1917507844693964</v>
          </cell>
        </row>
        <row r="9">
          <cell r="D9" t="str">
            <v>Finance</v>
          </cell>
          <cell r="E9">
            <v>398.5</v>
          </cell>
          <cell r="F9">
            <v>5.9320015481258741</v>
          </cell>
          <cell r="G9">
            <v>427.7</v>
          </cell>
          <cell r="H9">
            <v>5.6834943457403693</v>
          </cell>
          <cell r="I9">
            <v>397.4</v>
          </cell>
          <cell r="J9">
            <v>4.0667212443716743</v>
          </cell>
          <cell r="K9">
            <v>467.8</v>
          </cell>
          <cell r="L9">
            <v>4.4213829344826285</v>
          </cell>
        </row>
        <row r="10">
          <cell r="D10" t="str">
            <v>Word Processors</v>
          </cell>
          <cell r="E10">
            <v>1029.3</v>
          </cell>
          <cell r="F10">
            <v>15.321980410253355</v>
          </cell>
          <cell r="G10">
            <v>1085.7</v>
          </cell>
          <cell r="H10">
            <v>14.427331800725554</v>
          </cell>
          <cell r="I10">
            <v>1085</v>
          </cell>
          <cell r="J10">
            <v>11.103151862464184</v>
          </cell>
          <cell r="K10">
            <v>976.3</v>
          </cell>
          <cell r="L10">
            <v>9.2274394162791573</v>
          </cell>
        </row>
        <row r="11">
          <cell r="D11" t="str">
            <v>Spreadsheets</v>
          </cell>
          <cell r="E11">
            <v>829.2</v>
          </cell>
          <cell r="F11">
            <v>12.34332668433118</v>
          </cell>
          <cell r="G11">
            <v>865.2</v>
          </cell>
          <cell r="H11">
            <v>11.497216057831581</v>
          </cell>
          <cell r="I11">
            <v>865.2</v>
          </cell>
          <cell r="J11">
            <v>8.8538681948424074</v>
          </cell>
          <cell r="K11">
            <v>881.6</v>
          </cell>
          <cell r="L11">
            <v>8.3323881894824403</v>
          </cell>
        </row>
        <row r="12">
          <cell r="D12" t="str">
            <v>Databases</v>
          </cell>
          <cell r="E12">
            <v>350.1</v>
          </cell>
          <cell r="F12">
            <v>5.2115275834350534</v>
          </cell>
          <cell r="G12">
            <v>340.4</v>
          </cell>
          <cell r="H12">
            <v>4.5234077046762255</v>
          </cell>
          <cell r="I12">
            <v>336.6</v>
          </cell>
          <cell r="J12">
            <v>3.4445354072861236</v>
          </cell>
          <cell r="K12">
            <v>429.8</v>
          </cell>
          <cell r="L12">
            <v>4.0622282711428683</v>
          </cell>
        </row>
        <row r="13">
          <cell r="D13" t="str">
            <v>Integrated</v>
          </cell>
          <cell r="E13">
            <v>130.19999999999999</v>
          </cell>
          <cell r="F13">
            <v>1.9381345083211765</v>
          </cell>
          <cell r="G13">
            <v>132.1</v>
          </cell>
          <cell r="H13">
            <v>1.7554117443822836</v>
          </cell>
          <cell r="I13">
            <v>133.5</v>
          </cell>
          <cell r="J13">
            <v>1.3661481784690954</v>
          </cell>
          <cell r="K13">
            <v>107.1</v>
          </cell>
          <cell r="L13">
            <v>1.0122490643075874</v>
          </cell>
        </row>
        <row r="14">
          <cell r="D14" t="str">
            <v>Utilities</v>
          </cell>
          <cell r="E14">
            <v>326.60000000000002</v>
          </cell>
          <cell r="F14">
            <v>4.8617106790913693</v>
          </cell>
          <cell r="G14">
            <v>452.4</v>
          </cell>
          <cell r="H14">
            <v>6.0117204629715753</v>
          </cell>
          <cell r="I14">
            <v>621</v>
          </cell>
          <cell r="J14">
            <v>6.3548915268112971</v>
          </cell>
          <cell r="K14">
            <v>773.9</v>
          </cell>
          <cell r="L14">
            <v>7.3144682620694876</v>
          </cell>
        </row>
        <row r="15">
          <cell r="D15" t="str">
            <v>Presentation Graphic</v>
          </cell>
          <cell r="E15">
            <v>314.2</v>
          </cell>
          <cell r="F15">
            <v>4.6771264402036374</v>
          </cell>
          <cell r="G15">
            <v>347.1</v>
          </cell>
          <cell r="H15">
            <v>4.6124407000385368</v>
          </cell>
          <cell r="I15">
            <v>462.9</v>
          </cell>
          <cell r="J15">
            <v>4.7370036839950878</v>
          </cell>
          <cell r="K15">
            <v>548.79999999999995</v>
          </cell>
          <cell r="L15">
            <v>5.1869494537068537</v>
          </cell>
        </row>
        <row r="16">
          <cell r="D16" t="str">
            <v>Drawing &amp; painting</v>
          </cell>
          <cell r="E16">
            <v>364.3</v>
          </cell>
          <cell r="F16">
            <v>5.422906308612939</v>
          </cell>
          <cell r="G16">
            <v>317</v>
          </cell>
          <cell r="H16">
            <v>4.2124566462466611</v>
          </cell>
          <cell r="I16">
            <v>461.9</v>
          </cell>
          <cell r="J16">
            <v>4.7267703643061809</v>
          </cell>
          <cell r="K16">
            <v>343.4</v>
          </cell>
          <cell r="L16">
            <v>3.2456239839703604</v>
          </cell>
        </row>
        <row r="17">
          <cell r="D17" t="str">
            <v>Desktop publishing</v>
          </cell>
          <cell r="E17">
            <v>195.5</v>
          </cell>
          <cell r="F17">
            <v>2.9101789276251155</v>
          </cell>
          <cell r="G17">
            <v>262</v>
          </cell>
          <cell r="H17">
            <v>3.4815887738694804</v>
          </cell>
          <cell r="I17">
            <v>357.2</v>
          </cell>
          <cell r="J17">
            <v>3.6553417928776097</v>
          </cell>
          <cell r="K17">
            <v>357.9</v>
          </cell>
          <cell r="L17">
            <v>3.3826698423500057</v>
          </cell>
        </row>
        <row r="18">
          <cell r="D18" t="str">
            <v>Other graphics</v>
          </cell>
          <cell r="E18">
            <v>313.2</v>
          </cell>
          <cell r="F18">
            <v>4.6622406144868851</v>
          </cell>
          <cell r="G18">
            <v>364.1</v>
          </cell>
          <cell r="H18">
            <v>4.8383453151369382</v>
          </cell>
          <cell r="I18">
            <v>313.8</v>
          </cell>
          <cell r="J18">
            <v>3.2112157183790422</v>
          </cell>
          <cell r="K18">
            <v>275.3</v>
          </cell>
          <cell r="L18">
            <v>2.6019810215114743</v>
          </cell>
        </row>
        <row r="19">
          <cell r="D19" t="str">
            <v>Project management</v>
          </cell>
          <cell r="E19">
            <v>172.1</v>
          </cell>
          <cell r="F19">
            <v>2.5618506058531065</v>
          </cell>
          <cell r="G19">
            <v>188.7</v>
          </cell>
          <cell r="H19">
            <v>2.5075412275922555</v>
          </cell>
          <cell r="I19">
            <v>164.2</v>
          </cell>
          <cell r="J19">
            <v>1.6803110929185425</v>
          </cell>
          <cell r="K19">
            <v>171.9</v>
          </cell>
          <cell r="L19">
            <v>1.6247022796869686</v>
          </cell>
        </row>
        <row r="20">
          <cell r="D20" t="str">
            <v>Personnal info.manager</v>
          </cell>
          <cell r="E20">
            <v>163.9</v>
          </cell>
          <cell r="F20">
            <v>2.4397868349757363</v>
          </cell>
          <cell r="G20">
            <v>232.6</v>
          </cell>
          <cell r="H20">
            <v>3.0909066748169507</v>
          </cell>
          <cell r="I20">
            <v>395.3</v>
          </cell>
          <cell r="J20">
            <v>4.0452312730249691</v>
          </cell>
          <cell r="K20">
            <v>348.8</v>
          </cell>
          <cell r="L20">
            <v>3.2966617519186419</v>
          </cell>
        </row>
        <row r="21">
          <cell r="D21" t="str">
            <v>Languages &amp; tools</v>
          </cell>
          <cell r="E21">
            <v>176.9</v>
          </cell>
          <cell r="F21">
            <v>2.6333025692935186</v>
          </cell>
          <cell r="G21">
            <v>249.3</v>
          </cell>
          <cell r="H21">
            <v>3.312824737884204</v>
          </cell>
          <cell r="I21">
            <v>361.3</v>
          </cell>
          <cell r="J21">
            <v>3.6972984036021286</v>
          </cell>
          <cell r="K21">
            <v>418</v>
          </cell>
          <cell r="L21">
            <v>3.9507012967373631</v>
          </cell>
        </row>
        <row r="22">
          <cell r="D22" t="str">
            <v>Other productivity</v>
          </cell>
          <cell r="E22">
            <v>816.9</v>
          </cell>
          <cell r="F22">
            <v>12.160231028015122</v>
          </cell>
          <cell r="G22">
            <v>1040.3</v>
          </cell>
          <cell r="H22">
            <v>13.824033593345114</v>
          </cell>
          <cell r="I22">
            <v>1624.7</v>
          </cell>
          <cell r="J22">
            <v>16.626074498567338</v>
          </cell>
          <cell r="K22">
            <v>2321.8000000000002</v>
          </cell>
          <cell r="L22">
            <v>21.944349930059357</v>
          </cell>
        </row>
        <row r="23">
          <cell r="D23" t="str">
            <v>Other</v>
          </cell>
          <cell r="E23">
            <v>115.90000000000146</v>
          </cell>
          <cell r="F23">
            <v>1.7252672005716372</v>
          </cell>
        </row>
        <row r="25">
          <cell r="D25" t="str">
            <v>Total 3</v>
          </cell>
          <cell r="E25">
            <v>6717.8</v>
          </cell>
          <cell r="F25">
            <v>100</v>
          </cell>
          <cell r="G25">
            <v>7525.3</v>
          </cell>
          <cell r="H25">
            <v>100</v>
          </cell>
          <cell r="I25">
            <v>9772</v>
          </cell>
          <cell r="J25">
            <v>100</v>
          </cell>
          <cell r="K25">
            <v>10580.4</v>
          </cell>
          <cell r="L25">
            <v>100</v>
          </cell>
        </row>
        <row r="27">
          <cell r="D27" t="str">
            <v>1995-1996 value increase (%)</v>
          </cell>
          <cell r="F27">
            <v>8.2726156365124695</v>
          </cell>
        </row>
        <row r="28">
          <cell r="D28" t="str">
            <v>1995-1996 unit sales increase (%)</v>
          </cell>
          <cell r="F28">
            <v>27</v>
          </cell>
        </row>
        <row r="30">
          <cell r="D30" t="str">
            <v>1. United States and Canada.</v>
          </cell>
        </row>
        <row r="31">
          <cell r="D31" t="str">
            <v>2. New category up to 1995 revised.</v>
          </cell>
        </row>
        <row r="32">
          <cell r="D32" t="str">
            <v>3. Up to 1995 revised, includes other categories not reported separately, and may be affected by rounding.</v>
          </cell>
        </row>
        <row r="34">
          <cell r="D34" t="str">
            <v>Source: SPA, News Release, April 19, 1996, and March 31, 1997.</v>
          </cell>
        </row>
      </sheetData>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1997"/>
      <sheetName val="Rec. 1998"/>
      <sheetName val="Rec_1999"/>
      <sheetName val="2000"/>
      <sheetName val="2001"/>
      <sheetName val="Serie"/>
      <sheetName val="2002"/>
      <sheetName val="Total"/>
      <sheetName val="Gráfico1"/>
      <sheetName val="Gráfico1 (2)"/>
    </sheetNames>
    <sheetDataSet>
      <sheetData sheetId="0" refreshError="1"/>
      <sheetData sheetId="1" refreshError="1"/>
      <sheetData sheetId="2" refreshError="1">
        <row r="1">
          <cell r="A1" t="str">
            <v xml:space="preserve"> </v>
          </cell>
          <cell r="B1" t="str">
            <v>Dirección Nacional de Investigaciones y Análisis Fiscal</v>
          </cell>
        </row>
        <row r="5">
          <cell r="B5" t="str">
            <v xml:space="preserve">                  RECURSOS TRIBUTARIOS AÑO 1999 (1)</v>
          </cell>
          <cell r="O5" t="str">
            <v xml:space="preserve"> </v>
          </cell>
        </row>
        <row r="6">
          <cell r="B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3084.1637960400003</v>
          </cell>
          <cell r="N11">
            <v>3031.2476342000004</v>
          </cell>
          <cell r="O11">
            <v>36198.810353310007</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row>
        <row r="19">
          <cell r="B19" t="str">
            <v xml:space="preserve"> Ganancia mínima presunta</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row>
        <row r="20">
          <cell r="B20" t="str">
            <v xml:space="preserve"> Intereses pagados</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48.909902525</v>
          </cell>
          <cell r="N30">
            <v>42.690751435000003</v>
          </cell>
          <cell r="O30">
            <v>805.55459029500014</v>
          </cell>
        </row>
        <row r="31">
          <cell r="B31" t="str">
            <v xml:space="preserve"> </v>
          </cell>
        </row>
        <row r="32">
          <cell r="B32" t="str">
            <v xml:space="preserve"> 2-SISTEMA DE SEG. SOCIAL</v>
          </cell>
          <cell r="C32">
            <v>1145.1231064400004</v>
          </cell>
          <cell r="D32">
            <v>780.09458229999996</v>
          </cell>
          <cell r="E32">
            <v>737.90180076000024</v>
          </cell>
          <cell r="F32">
            <v>712.75665818999994</v>
          </cell>
          <cell r="G32">
            <v>690.79320151000013</v>
          </cell>
          <cell r="H32">
            <v>665.36254854000026</v>
          </cell>
          <cell r="I32">
            <v>1018.4695106799998</v>
          </cell>
          <cell r="J32">
            <v>690.7184242300001</v>
          </cell>
          <cell r="K32">
            <v>756.46287344000007</v>
          </cell>
          <cell r="L32">
            <v>605.0620234999999</v>
          </cell>
          <cell r="M32">
            <v>686.17800719999991</v>
          </cell>
          <cell r="N32">
            <v>652.47963787000003</v>
          </cell>
          <cell r="O32">
            <v>9141.4023746599996</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row>
        <row r="36">
          <cell r="B36" t="str">
            <v xml:space="preserve"> Facilidades de pago</v>
          </cell>
          <cell r="C36">
            <v>6.9404722699999999</v>
          </cell>
          <cell r="D36">
            <v>7.364395270000001</v>
          </cell>
          <cell r="E36">
            <v>7.2993985200000004</v>
          </cell>
          <cell r="F36">
            <v>5.9948882799999996</v>
          </cell>
          <cell r="G36">
            <v>5.4878852</v>
          </cell>
          <cell r="H36">
            <v>3.6124097500000003</v>
          </cell>
          <cell r="I36">
            <v>2.8845435899999998</v>
          </cell>
          <cell r="J36">
            <v>2.6153553699999996</v>
          </cell>
          <cell r="K36">
            <v>2.51956069</v>
          </cell>
          <cell r="L36">
            <v>2.67087283</v>
          </cell>
          <cell r="M36">
            <v>2.2009967699999997</v>
          </cell>
          <cell r="N36">
            <v>1.6860170299999999</v>
          </cell>
          <cell r="O36">
            <v>51.276795570000004</v>
          </cell>
        </row>
        <row r="37">
          <cell r="B37" t="str">
            <v xml:space="preserve"> Otros ingresos (3)</v>
          </cell>
          <cell r="C37">
            <v>31.402650429999998</v>
          </cell>
          <cell r="D37">
            <v>28.237700709999999</v>
          </cell>
          <cell r="E37">
            <v>32.813549979999998</v>
          </cell>
          <cell r="F37">
            <v>29.309809260000002</v>
          </cell>
          <cell r="G37">
            <v>28.9188118</v>
          </cell>
          <cell r="H37">
            <v>27.117418369999999</v>
          </cell>
          <cell r="I37">
            <v>28.663189680000002</v>
          </cell>
          <cell r="J37">
            <v>30.241922149999997</v>
          </cell>
          <cell r="K37">
            <v>26.789680400000002</v>
          </cell>
          <cell r="L37">
            <v>27.80927144</v>
          </cell>
          <cell r="M37">
            <v>32.380203309999999</v>
          </cell>
          <cell r="N37">
            <v>27.740168610000001</v>
          </cell>
          <cell r="O37">
            <v>351.42437613999999</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row>
        <row r="48">
          <cell r="B48" t="str">
            <v xml:space="preserve"> TOTAL REC. TRIBUTARIOS</v>
          </cell>
          <cell r="C48">
            <v>4179.7166092700008</v>
          </cell>
          <cell r="D48">
            <v>3753.3791592600001</v>
          </cell>
          <cell r="E48">
            <v>3904.7960953500001</v>
          </cell>
          <cell r="F48">
            <v>3807.6217490800004</v>
          </cell>
          <cell r="G48">
            <v>4166.509434560001</v>
          </cell>
          <cell r="H48">
            <v>4179.081979810001</v>
          </cell>
          <cell r="I48">
            <v>4074.5277891299993</v>
          </cell>
          <cell r="J48">
            <v>3990.1056930899999</v>
          </cell>
          <cell r="K48">
            <v>3921.4833979300001</v>
          </cell>
          <cell r="L48">
            <v>3795.4193454099996</v>
          </cell>
          <cell r="M48">
            <v>3984.1706098900004</v>
          </cell>
          <cell r="N48">
            <v>3886.2244478000002</v>
          </cell>
          <cell r="O48">
            <v>47643.036310580006</v>
          </cell>
        </row>
        <row r="51">
          <cell r="B51" t="str">
            <v xml:space="preserve"> TOTAL CON CAP.Y TRANSIT.</v>
          </cell>
          <cell r="C51">
            <v>4692.0167620300008</v>
          </cell>
          <cell r="D51">
            <v>4104.0072313199998</v>
          </cell>
          <cell r="E51">
            <v>4279.8349045100003</v>
          </cell>
          <cell r="F51">
            <v>4153.1332382600012</v>
          </cell>
          <cell r="G51">
            <v>4510.6927345000013</v>
          </cell>
          <cell r="H51">
            <v>4538.7933644800014</v>
          </cell>
          <cell r="I51">
            <v>4534.8328815399991</v>
          </cell>
          <cell r="J51">
            <v>4341.5148109299998</v>
          </cell>
          <cell r="K51">
            <v>4191.0478566399997</v>
          </cell>
          <cell r="L51">
            <v>4130.6694586299991</v>
          </cell>
          <cell r="M51">
            <v>4340.3216549600002</v>
          </cell>
          <cell r="N51">
            <v>4234.2789002400004</v>
          </cell>
          <cell r="O51">
            <v>52051.143798040001</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row>
        <row r="58">
          <cell r="B58" t="str">
            <v xml:space="preserve"> CLASIF. PRESUPUEST. </v>
          </cell>
          <cell r="C58">
            <v>4179.7166092700008</v>
          </cell>
          <cell r="D58">
            <v>3753.3791592600001</v>
          </cell>
          <cell r="E58">
            <v>3904.7960953500005</v>
          </cell>
          <cell r="F58">
            <v>3807.6217490800004</v>
          </cell>
          <cell r="G58">
            <v>4166.509434560001</v>
          </cell>
          <cell r="H58">
            <v>4179.0819798100019</v>
          </cell>
          <cell r="I58">
            <v>4074.5277891299993</v>
          </cell>
          <cell r="J58">
            <v>3990.1056930899999</v>
          </cell>
          <cell r="K58">
            <v>3921.4833979300006</v>
          </cell>
          <cell r="L58">
            <v>3795.4193454099996</v>
          </cell>
          <cell r="M58">
            <v>3984.1706098900004</v>
          </cell>
          <cell r="N58">
            <v>3886.2244478000002</v>
          </cell>
          <cell r="O58">
            <v>47643.036310580013</v>
          </cell>
        </row>
        <row r="60">
          <cell r="B60" t="str">
            <v xml:space="preserve"> Administración Nacional</v>
          </cell>
          <cell r="C60">
            <v>1978.4754774879634</v>
          </cell>
          <cell r="D60">
            <v>1959.2436329288703</v>
          </cell>
          <cell r="E60">
            <v>2067.084475387046</v>
          </cell>
          <cell r="F60">
            <v>2031.1240998135977</v>
          </cell>
          <cell r="G60">
            <v>2312.7406813218286</v>
          </cell>
          <cell r="H60">
            <v>2382.8569699858722</v>
          </cell>
          <cell r="I60">
            <v>2044.4893922054166</v>
          </cell>
          <cell r="J60">
            <v>2165.5330926388647</v>
          </cell>
          <cell r="K60">
            <v>2080.2890400823612</v>
          </cell>
          <cell r="L60">
            <v>2089.8551366001616</v>
          </cell>
          <cell r="M60">
            <v>2186.5118139821825</v>
          </cell>
          <cell r="N60">
            <v>2167.681994718665</v>
          </cell>
          <cell r="O60">
            <v>25465.88580715283</v>
          </cell>
        </row>
        <row r="61">
          <cell r="B61" t="str">
            <v xml:space="preserve"> Contribuciones Seguridad Social (5)</v>
          </cell>
          <cell r="C61">
            <v>1117.1361464400004</v>
          </cell>
          <cell r="D61">
            <v>762.63570229999993</v>
          </cell>
          <cell r="E61">
            <v>731.10731076000025</v>
          </cell>
          <cell r="F61">
            <v>697.91003818999991</v>
          </cell>
          <cell r="G61">
            <v>677.00717311000017</v>
          </cell>
          <cell r="H61">
            <v>651.75581423000028</v>
          </cell>
          <cell r="I61">
            <v>992.80352548999974</v>
          </cell>
          <cell r="J61">
            <v>676.50115265000011</v>
          </cell>
          <cell r="K61">
            <v>740.26503883000009</v>
          </cell>
          <cell r="L61">
            <v>590.91665422999995</v>
          </cell>
          <cell r="M61">
            <v>671.2984514499999</v>
          </cell>
          <cell r="N61">
            <v>637.75076787</v>
          </cell>
          <cell r="O61">
            <v>8947.0877755500005</v>
          </cell>
        </row>
        <row r="62">
          <cell r="B62" t="str">
            <v xml:space="preserve"> Provincias (6)</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row>
        <row r="63">
          <cell r="B63" t="str">
            <v xml:space="preserve"> No presupuestarios (7)</v>
          </cell>
          <cell r="C63">
            <v>27.98696</v>
          </cell>
          <cell r="D63">
            <v>17.458879999999997</v>
          </cell>
          <cell r="E63">
            <v>6.7944899999999961</v>
          </cell>
          <cell r="F63">
            <v>14.846620000000001</v>
          </cell>
          <cell r="G63">
            <v>13.786028399999999</v>
          </cell>
          <cell r="H63">
            <v>13.606734310000004</v>
          </cell>
          <cell r="I63">
            <v>25.665985189999997</v>
          </cell>
          <cell r="J63">
            <v>14.217271580000002</v>
          </cell>
          <cell r="K63">
            <v>16.197834610000001</v>
          </cell>
          <cell r="L63">
            <v>14.14536927</v>
          </cell>
          <cell r="M63">
            <v>14.879555750000002</v>
          </cell>
          <cell r="N63">
            <v>14.728870000000001</v>
          </cell>
          <cell r="O63">
            <v>194.31459911000002</v>
          </cell>
        </row>
        <row r="66">
          <cell r="B66" t="str">
            <v>(1)  : No se contabilizan, por no ser recaudados por la AFIP, el Fondo Especial del Tabaco, los fondos de energía eléctrica, el Impuesto sobre Pasajes Aéreos,</v>
          </cell>
        </row>
        <row r="67">
          <cell r="B67" t="str">
            <v xml:space="preserve">       las cajas previsionales de las Fuerzas Armadas y de Seguridad y Asignaciones Familiares Compensables.</v>
          </cell>
        </row>
        <row r="68">
          <cell r="B68" t="str">
            <v>(2)  : Entradas de Cine, Sellos, Monotributo Impositivo, Emerg. s/Automotores, Motos, Embarcaciones y Aeronaves y otros menores.</v>
          </cell>
        </row>
        <row r="69">
          <cell r="B69" t="str">
            <v>(3)  : Incluye Monotributo previsional.</v>
          </cell>
        </row>
        <row r="70">
          <cell r="B70" t="str">
            <v>(4)  : Bruto menos 15% y suma fija para provincias.</v>
          </cell>
        </row>
        <row r="71">
          <cell r="B71" t="str">
            <v>(5)  : Datos provisorios (a partir de abril de 1999), netos de Asignaciones Familiares Compensables.</v>
          </cell>
        </row>
        <row r="72">
          <cell r="B72" t="str">
            <v>(6)  : 56,66% de Coparticipados (neto), 56,66% del 93,73% de Bienes Personales, 30% de Monotributo impositivo, y sumas fijas por Pacto Fiscal y Ganancias.</v>
          </cell>
        </row>
        <row r="73">
          <cell r="B73" t="str">
            <v>(7)  : Fondo Solidario de Redistribución (datos provisorios a partir de abril de 1999).</v>
          </cell>
        </row>
      </sheetData>
      <sheetData sheetId="3" refreshError="1"/>
      <sheetData sheetId="4" refreshError="1"/>
      <sheetData sheetId="5"/>
      <sheetData sheetId="6" refreshError="1"/>
      <sheetData sheetId="7"/>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N LUIS"/>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
    </sheetNames>
    <sheetDataSet>
      <sheetData sheetId="0">
        <row r="10">
          <cell r="R10" t="str">
            <v>BLZ</v>
          </cell>
        </row>
        <row r="11">
          <cell r="R11" t="str">
            <v>CHL</v>
          </cell>
        </row>
        <row r="12">
          <cell r="R12" t="str">
            <v>COL</v>
          </cell>
        </row>
        <row r="13">
          <cell r="R13" t="str">
            <v>ECU</v>
          </cell>
        </row>
        <row r="14">
          <cell r="R14" t="str">
            <v>HTI</v>
          </cell>
        </row>
        <row r="15">
          <cell r="R15" t="str">
            <v>PAN</v>
          </cell>
        </row>
        <row r="16">
          <cell r="R16" t="str">
            <v>PRY</v>
          </cell>
        </row>
        <row r="17">
          <cell r="R17" t="str">
            <v>URY</v>
          </cell>
        </row>
        <row r="18">
          <cell r="R18" t="str">
            <v>ARG</v>
          </cell>
        </row>
        <row r="19">
          <cell r="R19" t="str">
            <v>ATG</v>
          </cell>
        </row>
        <row r="20">
          <cell r="R20" t="str">
            <v>BHM</v>
          </cell>
        </row>
        <row r="21">
          <cell r="R21" t="str">
            <v>BRA</v>
          </cell>
        </row>
        <row r="22">
          <cell r="R22" t="str">
            <v>CRI</v>
          </cell>
        </row>
        <row r="23">
          <cell r="R23" t="str">
            <v>DMA</v>
          </cell>
        </row>
        <row r="24">
          <cell r="R24" t="str">
            <v>DOM</v>
          </cell>
        </row>
        <row r="25">
          <cell r="R25" t="str">
            <v>GTM</v>
          </cell>
        </row>
        <row r="26">
          <cell r="R26" t="str">
            <v>HND</v>
          </cell>
        </row>
        <row r="27">
          <cell r="R27" t="str">
            <v>JAM</v>
          </cell>
        </row>
        <row r="28">
          <cell r="R28" t="str">
            <v>MEX</v>
          </cell>
        </row>
        <row r="29">
          <cell r="R29" t="str">
            <v>NIC</v>
          </cell>
        </row>
        <row r="30">
          <cell r="R30" t="str">
            <v>PER</v>
          </cell>
        </row>
        <row r="31">
          <cell r="R31" t="str">
            <v>SLV</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Links-In"/>
      <sheetName val="Links-Out"/>
      <sheetName val="FRTOFe"/>
      <sheetName val="TOFE"/>
      <sheetName val="Debt service to the Fund"/>
      <sheetName val="TOFERED"/>
      <sheetName val="TOFoldSR"/>
      <sheetName val="Quarterly TOFE"/>
      <sheetName val="PlanTres"/>
      <sheetName val="SOCEXHIPC"/>
      <sheetName val="Health and Education"/>
      <sheetName val="Detailed Expenditure"/>
      <sheetName val="RED18"/>
      <sheetName val="ExpRED"/>
      <sheetName val="Dette Interieure"/>
      <sheetName val="Revenue"/>
      <sheetName val="RevRED"/>
      <sheetName val="Detailed revenue"/>
      <sheetName val="TECW"/>
      <sheetName val="recettes 98"/>
      <sheetName val="TARIF98"/>
      <sheetName val="TARIF99"/>
      <sheetName val="TAFIF20"/>
      <sheetName val="DGD"/>
      <sheetName val="DGI"/>
      <sheetName val="Tresor"/>
      <sheetName val="Recovery"/>
      <sheetName val="HE&amp;EDII"/>
      <sheetName val="Arrears"/>
      <sheetName val="Debt"/>
      <sheetName val="Debt service"/>
      <sheetName val="Disbursements"/>
      <sheetName val="Disbursements (Proj)"/>
      <sheetName val="ReveII "/>
      <sheetName val="CheckTOFe"/>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id="1" name="Table5911" displayName="Table5911" ref="A33:F40" totalsRowShown="0" headerRowDxfId="3">
  <autoFilter ref="A33:F40"/>
  <tableColumns count="6">
    <tableColumn id="1" name="Country"/>
    <tableColumn id="2" name="Metodología" dataDxfId="2"/>
    <tableColumn id="3" name="Systematic adoption" dataDxfId="1"/>
    <tableColumn id="4" name="Transparency" dataDxfId="0"/>
    <tableColumn id="5" name="Oversight and quality control"/>
    <tableColumn id="6" name="Total"/>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4" Type="http://schemas.openxmlformats.org/officeDocument/2006/relationships/drawing" Target="../drawings/drawing12.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78.bin"/><Relationship Id="rId4" Type="http://schemas.openxmlformats.org/officeDocument/2006/relationships/drawing" Target="../drawings/drawing114.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101.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79.bin"/></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80.bin"/><Relationship Id="rId4" Type="http://schemas.openxmlformats.org/officeDocument/2006/relationships/drawing" Target="../drawings/drawing116.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103.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drawing" Target="../drawings/drawing118.xml"/></Relationships>
</file>

<file path=xl/worksheets/_rels/sheet104.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105.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81.bin"/></Relationships>
</file>

<file path=xl/worksheets/_rels/sheet106.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82.bin"/></Relationships>
</file>

<file path=xl/worksheets/_rels/sheet107.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83.bin"/></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84.bin"/><Relationship Id="rId4" Type="http://schemas.openxmlformats.org/officeDocument/2006/relationships/drawing" Target="../drawings/drawing120.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85.bin"/><Relationship Id="rId4" Type="http://schemas.openxmlformats.org/officeDocument/2006/relationships/drawing" Target="../drawings/drawing121.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drawing" Target="../drawings/drawing13.xml"/></Relationships>
</file>

<file path=xl/worksheets/_rels/sheet110.xml.rels><?xml version="1.0" encoding="UTF-8" standalone="yes"?>
<Relationships xmlns="http://schemas.openxmlformats.org/package/2006/relationships"><Relationship Id="rId3" Type="http://schemas.openxmlformats.org/officeDocument/2006/relationships/printerSettings" Target="../printerSettings/printerSettings86.bin"/><Relationship Id="rId4" Type="http://schemas.openxmlformats.org/officeDocument/2006/relationships/drawing" Target="../drawings/drawing122.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111.xml.rels><?xml version="1.0" encoding="UTF-8" standalone="yes"?>
<Relationships xmlns="http://schemas.openxmlformats.org/package/2006/relationships"><Relationship Id="rId3" Type="http://schemas.openxmlformats.org/officeDocument/2006/relationships/printerSettings" Target="../printerSettings/printerSettings87.bin"/><Relationship Id="rId4" Type="http://schemas.openxmlformats.org/officeDocument/2006/relationships/drawing" Target="../drawings/drawing123.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112.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88.bin"/></Relationships>
</file>

<file path=xl/worksheets/_rels/sheet113.xml.rels><?xml version="1.0" encoding="UTF-8" standalone="yes"?>
<Relationships xmlns="http://schemas.openxmlformats.org/package/2006/relationships"><Relationship Id="rId3" Type="http://schemas.openxmlformats.org/officeDocument/2006/relationships/printerSettings" Target="../printerSettings/printerSettings89.bin"/><Relationship Id="rId4" Type="http://schemas.openxmlformats.org/officeDocument/2006/relationships/drawing" Target="../drawings/drawing125.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114.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90.bin"/></Relationships>
</file>

<file path=xl/worksheets/_rels/sheet115.xml.rels><?xml version="1.0" encoding="UTF-8" standalone="yes"?>
<Relationships xmlns="http://schemas.openxmlformats.org/package/2006/relationships"><Relationship Id="rId3" Type="http://schemas.openxmlformats.org/officeDocument/2006/relationships/printerSettings" Target="../printerSettings/printerSettings91.bin"/><Relationship Id="rId4" Type="http://schemas.openxmlformats.org/officeDocument/2006/relationships/drawing" Target="../drawings/drawing128.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116.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9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4" Type="http://schemas.openxmlformats.org/officeDocument/2006/relationships/drawing" Target="../drawings/drawing14.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4" Type="http://schemas.openxmlformats.org/officeDocument/2006/relationships/drawing" Target="../drawings/drawing16.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4" Type="http://schemas.openxmlformats.org/officeDocument/2006/relationships/drawing" Target="../drawings/drawing17.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3.bin"/><Relationship Id="rId4" Type="http://schemas.openxmlformats.org/officeDocument/2006/relationships/drawing" Target="../drawings/drawing18.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4" Type="http://schemas.openxmlformats.org/officeDocument/2006/relationships/drawing" Target="../drawings/drawing19.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5.bin"/><Relationship Id="rId4" Type="http://schemas.openxmlformats.org/officeDocument/2006/relationships/drawing" Target="../drawings/drawing20.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4" Type="http://schemas.openxmlformats.org/officeDocument/2006/relationships/drawing" Target="../drawings/drawing21.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7.bin"/><Relationship Id="rId4" Type="http://schemas.openxmlformats.org/officeDocument/2006/relationships/drawing" Target="../drawings/drawing22.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2.xml.rels><?xml version="1.0" encoding="UTF-8" standalone="yes"?>
<Relationships xmlns="http://schemas.openxmlformats.org/package/2006/relationships"><Relationship Id="rId46" Type="http://schemas.openxmlformats.org/officeDocument/2006/relationships/hyperlink" Target="http://dotstat.oecd.org/OECDStat_Metadata/ShowMetadata.ashx?Dataset=IDD&amp;Coords=%5bAGE%5d.%5bTOT%5d,%5bDEFINITION%5d.%5bCURRENT%5d,%5bLOCATION%5d.%5bITA%5d,%5bMEASURE%5d.%5bGINI%5d,%5bTIME%5d.%5b2008%5d&amp;ShowOnWeb=true" TargetMode="External"/><Relationship Id="rId47" Type="http://schemas.openxmlformats.org/officeDocument/2006/relationships/hyperlink" Target="http://dotstat.oecd.org/OECDStat_Metadata/ShowMetadata.ashx?Dataset=IDD&amp;Coords=%5bAGE%5d.%5bTOT%5d,%5bDEFINITION%5d.%5bCURRENT%5d,%5bLOCATION%5d.%5bJPN%5d,%5bMEASURE%5d.%5bGINI%5d,%5bTIME%5d.%5b2006%5d&amp;ShowOnWeb=true" TargetMode="External"/><Relationship Id="rId48" Type="http://schemas.openxmlformats.org/officeDocument/2006/relationships/hyperlink" Target="http://dx.doi.org/10.1787/9789264266391-es" TargetMode="External"/><Relationship Id="rId49" Type="http://schemas.openxmlformats.org/officeDocument/2006/relationships/hyperlink" Target="http://oe.cd/disclaimer" TargetMode="External"/><Relationship Id="rId20" Type="http://schemas.openxmlformats.org/officeDocument/2006/relationships/hyperlink" Target="http://dotstat.oecd.org/OECDStat_Metadata/ShowMetadata.ashx?Dataset=IDD&amp;Coords=%5bAGE%5d.%5bTOT%5d,%5bDEFINITION%5d.%5bCURRENT%5d,%5bLOCATION%5d.%5bUSA%5d,%5bMEASURE%5d.%5bGINIB%5d,%5bTIME%5d.%5b2008%5d&amp;ShowOnWeb=true" TargetMode="External"/><Relationship Id="rId21" Type="http://schemas.openxmlformats.org/officeDocument/2006/relationships/hyperlink" Target="http://dotstat.oecd.org/OECDStat_Metadata/ShowMetadata.ashx?Dataset=IDD&amp;Coords=%5bAGE%5d.%5bTOT%5d,%5bDEFINITION%5d.%5bCURRENT%5d,%5bLOCATION%5d.%5bFRA%5d,%5bMEASURE%5d.%5bGINIB%5d,%5bTIME%5d.%5b2008%5d&amp;ShowOnWeb=true" TargetMode="External"/><Relationship Id="rId22" Type="http://schemas.openxmlformats.org/officeDocument/2006/relationships/hyperlink" Target="http://dotstat.oecd.org/OECDStat_Metadata/ShowMetadata.ashx?Dataset=IDD&amp;Coords=%5bAGE%5d.%5bTOT%5d,%5bDEFINITION%5d.%5bCURRENT%5d,%5bLOCATION%5d.%5bISR%5d,%5bMEASURE%5d.%5bGINIB%5d,%5bTIME%5d.%5b2008%5d&amp;ShowOnWeb=true" TargetMode="External"/><Relationship Id="rId23" Type="http://schemas.openxmlformats.org/officeDocument/2006/relationships/hyperlink" Target="http://dotstat.oecd.org/OECDStat_Metadata/ShowMetadata.ashx?Dataset=IDD&amp;Coords=%5bAGE%5d.%5bTOT%5d,%5bDEFINITION%5d.%5bCURRENT%5d,%5bLOCATION%5d.%5bITA%5d,%5bMEASURE%5d.%5bGINIB%5d,%5bTIME%5d.%5b2008%5d&amp;ShowOnWeb=true" TargetMode="External"/><Relationship Id="rId24" Type="http://schemas.openxmlformats.org/officeDocument/2006/relationships/hyperlink" Target="http://dotstat.oecd.org/OECDStat_Metadata/ShowMetadata.ashx?Dataset=IDD&amp;Coords=%5bAGE%5d.%5bTOT%5d,%5bDEFINITION%5d.%5bCURRENT%5d,%5bLOCATION%5d.%5bJPN%5d,%5bMEASURE%5d.%5bGINIB%5d,%5bTIME%5d.%5b2006%5d&amp;ShowOnWeb=true" TargetMode="External"/><Relationship Id="rId25" Type="http://schemas.openxmlformats.org/officeDocument/2006/relationships/hyperlink" Target="http://dotstat.oecd.org/OECDStat_Metadata/ShowMetadata.ashx?Dataset=IDD&amp;Coords=%5bAGE%5d.%5bTOT%5d,%5bDEFINITION%5d.%5bCURRENT%5d,%5bLOCATION%5d.%5bAUT%5d,%5bMEASURE%5d.%5bGINI%5d,%5bTIME%5d.%5b2007%5d&amp;ShowOnWeb=true" TargetMode="External"/><Relationship Id="rId26" Type="http://schemas.openxmlformats.org/officeDocument/2006/relationships/hyperlink" Target="http://dotstat.oecd.org/OECDStat_Metadata/ShowMetadata.ashx?Dataset=IDD&amp;Coords=%5bAGE%5d.%5bTOT%5d,%5bDEFINITION%5d.%5bCURRENT%5d,%5bLOCATION%5d.%5bBEL%5d,%5bMEASURE%5d.%5bGINI%5d,%5bTIME%5d.%5b2007%5d&amp;ShowOnWeb=true" TargetMode="External"/><Relationship Id="rId27" Type="http://schemas.openxmlformats.org/officeDocument/2006/relationships/hyperlink" Target="http://dotstat.oecd.org/OECDStat_Metadata/ShowMetadata.ashx?Dataset=IDD&amp;Coords=%5bAGE%5d.%5bTOT%5d,%5bDEFINITION%5d.%5bCURRENT%5d,%5bLOCATION%5d.%5bCAN%5d,%5bMEASURE%5d.%5bGINI%5d,%5bTIME%5d.%5b2007%5d&amp;ShowOnWeb=true" TargetMode="External"/><Relationship Id="rId28" Type="http://schemas.openxmlformats.org/officeDocument/2006/relationships/hyperlink" Target="http://dotstat.oecd.org/OECDStat_Metadata/ShowMetadata.ashx?Dataset=IDD&amp;Coords=%5bAGE%5d.%5bTOT%5d,%5bDEFINITION%5d.%5bCURRENT%5d,%5bLOCATION%5d.%5bCZE%5d,%5bMEASURE%5d.%5bGINI%5d,%5bTIME%5d.%5b2007%5d&amp;ShowOnWeb=true" TargetMode="External"/><Relationship Id="rId29" Type="http://schemas.openxmlformats.org/officeDocument/2006/relationships/hyperlink" Target="http://dotstat.oecd.org/OECDStat_Metadata/ShowMetadata.ashx?Dataset=IDD&amp;Coords=%5bAGE%5d.%5bTOT%5d,%5bDEFINITION%5d.%5bCURRENT%5d,%5bLOCATION%5d.%5bDNK%5d,%5bMEASURE%5d.%5bGINI%5d,%5bTIME%5d.%5b2007%5d&amp;ShowOnWeb=true" TargetMode="External"/><Relationship Id="rId50" Type="http://schemas.openxmlformats.org/officeDocument/2006/relationships/printerSettings" Target="../printerSettings/printerSettings2.bin"/><Relationship Id="rId51" Type="http://schemas.openxmlformats.org/officeDocument/2006/relationships/drawing" Target="../drawings/drawing2.xml"/><Relationship Id="rId1" Type="http://schemas.openxmlformats.org/officeDocument/2006/relationships/hyperlink" Target="http://dotstat.oecd.org/OECDStat_Metadata/ShowMetadata.ashx?Dataset=IDD&amp;Coords=%5bLOCATION%5d.%5bDEU%5d&amp;ShowOnWeb=true&amp;Lang=en" TargetMode="External"/><Relationship Id="rId2" Type="http://schemas.openxmlformats.org/officeDocument/2006/relationships/hyperlink" Target="http://dotstat.oecd.org/OECDStat_Metadata/ShowMetadata.ashx?Dataset=IDD&amp;Coords=%5bLOCATION%5d.%5bISR%5d&amp;ShowOnWeb=true&amp;Lang=en" TargetMode="External"/><Relationship Id="rId3" Type="http://schemas.openxmlformats.org/officeDocument/2006/relationships/hyperlink" Target="http://dotstat.oecd.org/OECDStat_Metadata/ShowMetadata.ashx?Dataset=IDD&amp;Coords=%5bAGE%5d.%5bTOT%5d,%5bDEFINITION%5d.%5bCURRENT%5d,%5bLOCATION%5d.%5bAUT%5d,%5bMEASURE%5d.%5bGINIB%5d,%5bTIME%5d.%5b2007%5d&amp;ShowOnWeb=true" TargetMode="External"/><Relationship Id="rId4" Type="http://schemas.openxmlformats.org/officeDocument/2006/relationships/hyperlink" Target="http://dotstat.oecd.org/OECDStat_Metadata/ShowMetadata.ashx?Dataset=IDD&amp;Coords=%5bAGE%5d.%5bTOT%5d,%5bDEFINITION%5d.%5bCURRENT%5d,%5bLOCATION%5d.%5bBEL%5d,%5bMEASURE%5d.%5bGINIB%5d,%5bTIME%5d.%5b2007%5d&amp;ShowOnWeb=true" TargetMode="External"/><Relationship Id="rId5" Type="http://schemas.openxmlformats.org/officeDocument/2006/relationships/hyperlink" Target="http://dotstat.oecd.org/OECDStat_Metadata/ShowMetadata.ashx?Dataset=IDD&amp;Coords=%5bAGE%5d.%5bTOT%5d,%5bDEFINITION%5d.%5bCURRENT%5d,%5bLOCATION%5d.%5bCAN%5d,%5bMEASURE%5d.%5bGINIB%5d,%5bTIME%5d.%5b2007%5d&amp;ShowOnWeb=true" TargetMode="External"/><Relationship Id="rId30" Type="http://schemas.openxmlformats.org/officeDocument/2006/relationships/hyperlink" Target="http://dotstat.oecd.org/OECDStat_Metadata/ShowMetadata.ashx?Dataset=IDD&amp;Coords=%5bAGE%5d.%5bTOT%5d,%5bDEFINITION%5d.%5bCURRENT%5d,%5bLOCATION%5d.%5bEST%5d,%5bMEASURE%5d.%5bGINI%5d,%5bTIME%5d.%5b2007%5d&amp;ShowOnWeb=true" TargetMode="External"/><Relationship Id="rId31" Type="http://schemas.openxmlformats.org/officeDocument/2006/relationships/hyperlink" Target="http://dotstat.oecd.org/OECDStat_Metadata/ShowMetadata.ashx?Dataset=IDD&amp;Coords=%5bAGE%5d.%5bTOT%5d,%5bDEFINITION%5d.%5bCURRENT%5d,%5bLOCATION%5d.%5bFIN%5d,%5bMEASURE%5d.%5bGINI%5d,%5bTIME%5d.%5b2007%5d&amp;ShowOnWeb=true" TargetMode="External"/><Relationship Id="rId32" Type="http://schemas.openxmlformats.org/officeDocument/2006/relationships/hyperlink" Target="http://dotstat.oecd.org/OECDStat_Metadata/ShowMetadata.ashx?Dataset=IDD&amp;Coords=%5bAGE%5d.%5bTOT%5d,%5bDEFINITION%5d.%5bCURRENT%5d,%5bLOCATION%5d.%5bFRA%5d,%5bMEASURE%5d.%5bGINI%5d,%5bTIME%5d.%5b2007%5d&amp;ShowOnWeb=true" TargetMode="External"/><Relationship Id="rId9" Type="http://schemas.openxmlformats.org/officeDocument/2006/relationships/hyperlink" Target="http://dotstat.oecd.org/OECDStat_Metadata/ShowMetadata.ashx?Dataset=IDD&amp;Coords=%5bAGE%5d.%5bTOT%5d,%5bDEFINITION%5d.%5bCURRENT%5d,%5bLOCATION%5d.%5bFIN%5d,%5bMEASURE%5d.%5bGINIB%5d,%5bTIME%5d.%5b2007%5d&amp;ShowOnWeb=true" TargetMode="External"/><Relationship Id="rId6" Type="http://schemas.openxmlformats.org/officeDocument/2006/relationships/hyperlink" Target="http://dotstat.oecd.org/OECDStat_Metadata/ShowMetadata.ashx?Dataset=IDD&amp;Coords=%5bAGE%5d.%5bTOT%5d,%5bDEFINITION%5d.%5bCURRENT%5d,%5bLOCATION%5d.%5bCZE%5d,%5bMEASURE%5d.%5bGINIB%5d,%5bTIME%5d.%5b2007%5d&amp;ShowOnWeb=true" TargetMode="External"/><Relationship Id="rId7" Type="http://schemas.openxmlformats.org/officeDocument/2006/relationships/hyperlink" Target="http://dotstat.oecd.org/OECDStat_Metadata/ShowMetadata.ashx?Dataset=IDD&amp;Coords=%5bAGE%5d.%5bTOT%5d,%5bDEFINITION%5d.%5bCURRENT%5d,%5bLOCATION%5d.%5bDNK%5d,%5bMEASURE%5d.%5bGINIB%5d,%5bTIME%5d.%5b2007%5d&amp;ShowOnWeb=true" TargetMode="External"/><Relationship Id="rId8" Type="http://schemas.openxmlformats.org/officeDocument/2006/relationships/hyperlink" Target="http://dotstat.oecd.org/OECDStat_Metadata/ShowMetadata.ashx?Dataset=IDD&amp;Coords=%5bAGE%5d.%5bTOT%5d,%5bDEFINITION%5d.%5bCURRENT%5d,%5bLOCATION%5d.%5bEST%5d,%5bMEASURE%5d.%5bGINIB%5d,%5bTIME%5d.%5b2007%5d&amp;ShowOnWeb=true" TargetMode="External"/><Relationship Id="rId33" Type="http://schemas.openxmlformats.org/officeDocument/2006/relationships/hyperlink" Target="http://dotstat.oecd.org/OECDStat_Metadata/ShowMetadata.ashx?Dataset=IDD&amp;Coords=%5bAGE%5d.%5bTOT%5d,%5bDEFINITION%5d.%5bCURRENT%5d,%5bLOCATION%5d.%5bDEU%5d,%5bMEASURE%5d.%5bGINI%5d,%5bTIME%5d.%5b2007%5d&amp;ShowOnWeb=true" TargetMode="External"/><Relationship Id="rId34" Type="http://schemas.openxmlformats.org/officeDocument/2006/relationships/hyperlink" Target="http://dotstat.oecd.org/OECDStat_Metadata/ShowMetadata.ashx?Dataset=IDD&amp;Coords=%5bAGE%5d.%5bTOT%5d,%5bDEFINITION%5d.%5bCURRENT%5d,%5bLOCATION%5d.%5bGRC%5d,%5bMEASURE%5d.%5bGINI%5d,%5bTIME%5d.%5b2007%5d&amp;ShowOnWeb=true" TargetMode="External"/><Relationship Id="rId35" Type="http://schemas.openxmlformats.org/officeDocument/2006/relationships/hyperlink" Target="http://dotstat.oecd.org/OECDStat_Metadata/ShowMetadata.ashx?Dataset=IDD&amp;Coords=%5bAGE%5d.%5bTOT%5d,%5bDEFINITION%5d.%5bCURRENT%5d,%5bLOCATION%5d.%5bISL%5d,%5bMEASURE%5d.%5bGINI%5d,%5bTIME%5d.%5b2007%5d&amp;ShowOnWeb=true" TargetMode="External"/><Relationship Id="rId36" Type="http://schemas.openxmlformats.org/officeDocument/2006/relationships/hyperlink" Target="http://dotstat.oecd.org/OECDStat_Metadata/ShowMetadata.ashx?Dataset=IDD&amp;Coords=%5bAGE%5d.%5bTOT%5d,%5bDEFINITION%5d.%5bCURRENT%5d,%5bLOCATION%5d.%5bIRL%5d,%5bMEASURE%5d.%5bGINI%5d,%5bTIME%5d.%5b2007%5d&amp;ShowOnWeb=true" TargetMode="External"/><Relationship Id="rId10" Type="http://schemas.openxmlformats.org/officeDocument/2006/relationships/hyperlink" Target="http://dotstat.oecd.org/OECDStat_Metadata/ShowMetadata.ashx?Dataset=IDD&amp;Coords=%5bAGE%5d.%5bTOT%5d,%5bDEFINITION%5d.%5bCURRENT%5d,%5bLOCATION%5d.%5bGRC%5d,%5bMEASURE%5d.%5bGINIB%5d,%5bTIME%5d.%5b2007%5d&amp;ShowOnWeb=true" TargetMode="External"/><Relationship Id="rId11" Type="http://schemas.openxmlformats.org/officeDocument/2006/relationships/hyperlink" Target="http://dotstat.oecd.org/OECDStat_Metadata/ShowMetadata.ashx?Dataset=IDD&amp;Coords=%5bAGE%5d.%5bTOT%5d,%5bDEFINITION%5d.%5bCURRENT%5d,%5bLOCATION%5d.%5bISL%5d,%5bMEASURE%5d.%5bGINIB%5d,%5bTIME%5d.%5b2007%5d&amp;ShowOnWeb=true" TargetMode="External"/><Relationship Id="rId12" Type="http://schemas.openxmlformats.org/officeDocument/2006/relationships/hyperlink" Target="http://dotstat.oecd.org/OECDStat_Metadata/ShowMetadata.ashx?Dataset=IDD&amp;Coords=%5bAGE%5d.%5bTOT%5d,%5bDEFINITION%5d.%5bCURRENT%5d,%5bLOCATION%5d.%5bIRL%5d,%5bMEASURE%5d.%5bGINIB%5d,%5bTIME%5d.%5b2007%5d&amp;ShowOnWeb=true" TargetMode="External"/><Relationship Id="rId13" Type="http://schemas.openxmlformats.org/officeDocument/2006/relationships/hyperlink" Target="http://dotstat.oecd.org/OECDStat_Metadata/ShowMetadata.ashx?Dataset=IDD&amp;Coords=%5bAGE%5d.%5bTOT%5d,%5bDEFINITION%5d.%5bCURRENT%5d,%5bLOCATION%5d.%5bLUX%5d,%5bMEASURE%5d.%5bGINIB%5d,%5bTIME%5d.%5b2007%5d&amp;ShowOnWeb=true" TargetMode="External"/><Relationship Id="rId14" Type="http://schemas.openxmlformats.org/officeDocument/2006/relationships/hyperlink" Target="http://dotstat.oecd.org/OECDStat_Metadata/ShowMetadata.ashx?Dataset=IDD&amp;Coords=%5bAGE%5d.%5bTOT%5d,%5bDEFINITION%5d.%5bCURRENT%5d,%5bLOCATION%5d.%5bNLD%5d,%5bMEASURE%5d.%5bGINIB%5d,%5bTIME%5d.%5b2007%5d&amp;ShowOnWeb=true" TargetMode="External"/><Relationship Id="rId15" Type="http://schemas.openxmlformats.org/officeDocument/2006/relationships/hyperlink" Target="http://dotstat.oecd.org/OECDStat_Metadata/ShowMetadata.ashx?Dataset=IDD&amp;Coords=%5bAGE%5d.%5bTOT%5d,%5bDEFINITION%5d.%5bCURRENT%5d,%5bLOCATION%5d.%5bPOL%5d,%5bMEASURE%5d.%5bGINIB%5d,%5bTIME%5d.%5b2007%5d&amp;ShowOnWeb=true" TargetMode="External"/><Relationship Id="rId16" Type="http://schemas.openxmlformats.org/officeDocument/2006/relationships/hyperlink" Target="http://dotstat.oecd.org/OECDStat_Metadata/ShowMetadata.ashx?Dataset=IDD&amp;Coords=%5bAGE%5d.%5bTOT%5d,%5bDEFINITION%5d.%5bCURRENT%5d,%5bLOCATION%5d.%5bSVK%5d,%5bMEASURE%5d.%5bGINIB%5d,%5bTIME%5d.%5b2007%5d&amp;ShowOnWeb=true" TargetMode="External"/><Relationship Id="rId17" Type="http://schemas.openxmlformats.org/officeDocument/2006/relationships/hyperlink" Target="http://dotstat.oecd.org/OECDStat_Metadata/ShowMetadata.ashx?Dataset=IDD&amp;Coords=%5bAGE%5d.%5bTOT%5d,%5bDEFINITION%5d.%5bCURRENT%5d,%5bLOCATION%5d.%5bSVN%5d,%5bMEASURE%5d.%5bGINIB%5d,%5bTIME%5d.%5b2007%5d&amp;ShowOnWeb=true" TargetMode="External"/><Relationship Id="rId18" Type="http://schemas.openxmlformats.org/officeDocument/2006/relationships/hyperlink" Target="http://dotstat.oecd.org/OECDStat_Metadata/ShowMetadata.ashx?Dataset=IDD&amp;Coords=%5bAGE%5d.%5bTOT%5d,%5bDEFINITION%5d.%5bCURRENT%5d,%5bLOCATION%5d.%5bESP%5d,%5bMEASURE%5d.%5bGINIB%5d,%5bTIME%5d.%5b2007%5d&amp;ShowOnWeb=true" TargetMode="External"/><Relationship Id="rId19" Type="http://schemas.openxmlformats.org/officeDocument/2006/relationships/hyperlink" Target="http://dotstat.oecd.org/OECDStat_Metadata/ShowMetadata.ashx?Dataset=IDD&amp;Coords=%5bAGE%5d.%5bTOT%5d,%5bDEFINITION%5d.%5bCURRENT%5d,%5bLOCATION%5d.%5bSWE%5d,%5bMEASURE%5d.%5bGINIB%5d,%5bTIME%5d.%5b2008%5d&amp;ShowOnWeb=true" TargetMode="External"/><Relationship Id="rId37" Type="http://schemas.openxmlformats.org/officeDocument/2006/relationships/hyperlink" Target="http://dotstat.oecd.org/OECDStat_Metadata/ShowMetadata.ashx?Dataset=IDD&amp;Coords=%5bAGE%5d.%5bTOT%5d,%5bDEFINITION%5d.%5bCURRENT%5d,%5bLOCATION%5d.%5bLUX%5d,%5bMEASURE%5d.%5bGINI%5d,%5bTIME%5d.%5b2007%5d&amp;ShowOnWeb=true" TargetMode="External"/><Relationship Id="rId38" Type="http://schemas.openxmlformats.org/officeDocument/2006/relationships/hyperlink" Target="http://dotstat.oecd.org/OECDStat_Metadata/ShowMetadata.ashx?Dataset=IDD&amp;Coords=%5bAGE%5d.%5bTOT%5d,%5bDEFINITION%5d.%5bCURRENT%5d,%5bLOCATION%5d.%5bNLD%5d,%5bMEASURE%5d.%5bGINI%5d,%5bTIME%5d.%5b2007%5d&amp;ShowOnWeb=true" TargetMode="External"/><Relationship Id="rId39" Type="http://schemas.openxmlformats.org/officeDocument/2006/relationships/hyperlink" Target="http://dotstat.oecd.org/OECDStat_Metadata/ShowMetadata.ashx?Dataset=IDD&amp;Coords=%5bAGE%5d.%5bTOT%5d,%5bDEFINITION%5d.%5bCURRENT%5d,%5bLOCATION%5d.%5bPOL%5d,%5bMEASURE%5d.%5bGINI%5d,%5bTIME%5d.%5b2007%5d&amp;ShowOnWeb=true" TargetMode="External"/><Relationship Id="rId40" Type="http://schemas.openxmlformats.org/officeDocument/2006/relationships/hyperlink" Target="http://dotstat.oecd.org/OECDStat_Metadata/ShowMetadata.ashx?Dataset=IDD&amp;Coords=%5bAGE%5d.%5bTOT%5d,%5bDEFINITION%5d.%5bCURRENT%5d,%5bLOCATION%5d.%5bSVK%5d,%5bMEASURE%5d.%5bGINI%5d,%5bTIME%5d.%5b2007%5d&amp;ShowOnWeb=true" TargetMode="External"/><Relationship Id="rId41" Type="http://schemas.openxmlformats.org/officeDocument/2006/relationships/hyperlink" Target="http://dotstat.oecd.org/OECDStat_Metadata/ShowMetadata.ashx?Dataset=IDD&amp;Coords=%5bAGE%5d.%5bTOT%5d,%5bDEFINITION%5d.%5bCURRENT%5d,%5bLOCATION%5d.%5bSVN%5d,%5bMEASURE%5d.%5bGINI%5d,%5bTIME%5d.%5b2007%5d&amp;ShowOnWeb=true" TargetMode="External"/><Relationship Id="rId42" Type="http://schemas.openxmlformats.org/officeDocument/2006/relationships/hyperlink" Target="http://dotstat.oecd.org/OECDStat_Metadata/ShowMetadata.ashx?Dataset=IDD&amp;Coords=%5bAGE%5d.%5bTOT%5d,%5bDEFINITION%5d.%5bCURRENT%5d,%5bLOCATION%5d.%5bESP%5d,%5bMEASURE%5d.%5bGINI%5d,%5bTIME%5d.%5b2007%5d&amp;ShowOnWeb=true" TargetMode="External"/><Relationship Id="rId43" Type="http://schemas.openxmlformats.org/officeDocument/2006/relationships/hyperlink" Target="http://dotstat.oecd.org/OECDStat_Metadata/ShowMetadata.ashx?Dataset=IDD&amp;Coords=%5bAGE%5d.%5bTOT%5d,%5bDEFINITION%5d.%5bCURRENT%5d,%5bLOCATION%5d.%5bUSA%5d,%5bMEASURE%5d.%5bGINI%5d,%5bTIME%5d.%5b2007%5d&amp;ShowOnWeb=true" TargetMode="External"/><Relationship Id="rId44" Type="http://schemas.openxmlformats.org/officeDocument/2006/relationships/hyperlink" Target="http://dotstat.oecd.org/OECDStat_Metadata/ShowMetadata.ashx?Dataset=IDD&amp;Coords=%5bAGE%5d.%5bTOT%5d,%5bDEFINITION%5d.%5bCURRENT%5d,%5bLOCATION%5d.%5bSWE%5d,%5bMEASURE%5d.%5bGINI%5d,%5bTIME%5d.%5b2008%5d&amp;ShowOnWeb=true" TargetMode="External"/><Relationship Id="rId45" Type="http://schemas.openxmlformats.org/officeDocument/2006/relationships/hyperlink" Target="http://dotstat.oecd.org/OECDStat_Metadata/ShowMetadata.ashx?Dataset=IDD&amp;Coords=%5bAGE%5d.%5bTOT%5d,%5bDEFINITION%5d.%5bCURRENT%5d,%5bLOCATION%5d.%5bISR%5d,%5bMEASURE%5d.%5bGINI%5d,%5bTIME%5d.%5b2008%5d&amp;ShowOnWeb=true"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8.bin"/><Relationship Id="rId4" Type="http://schemas.openxmlformats.org/officeDocument/2006/relationships/drawing" Target="../drawings/drawing23.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9.bin"/><Relationship Id="rId4" Type="http://schemas.openxmlformats.org/officeDocument/2006/relationships/drawing" Target="../drawings/drawing24.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0.bin"/><Relationship Id="rId4" Type="http://schemas.openxmlformats.org/officeDocument/2006/relationships/drawing" Target="../drawings/drawing25.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drawing" Target="../drawings/drawing27.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1.bin"/><Relationship Id="rId4" Type="http://schemas.openxmlformats.org/officeDocument/2006/relationships/drawing" Target="../drawings/drawing28.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2.bin"/><Relationship Id="rId4" Type="http://schemas.openxmlformats.org/officeDocument/2006/relationships/drawing" Target="../drawings/drawing29.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3.bin"/><Relationship Id="rId4" Type="http://schemas.openxmlformats.org/officeDocument/2006/relationships/drawing" Target="../drawings/drawing30.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4.bin"/><Relationship Id="rId4" Type="http://schemas.openxmlformats.org/officeDocument/2006/relationships/drawing" Target="../drawings/drawing31.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5.bin"/><Relationship Id="rId4" Type="http://schemas.openxmlformats.org/officeDocument/2006/relationships/drawing" Target="../drawings/drawing33.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4" Type="http://schemas.openxmlformats.org/officeDocument/2006/relationships/drawing" Target="../drawings/drawing4.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7.bin"/><Relationship Id="rId4" Type="http://schemas.openxmlformats.org/officeDocument/2006/relationships/drawing" Target="../drawings/drawing35.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8.bin"/><Relationship Id="rId4" Type="http://schemas.openxmlformats.org/officeDocument/2006/relationships/drawing" Target="../drawings/drawing36.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9.bin"/><Relationship Id="rId4" Type="http://schemas.openxmlformats.org/officeDocument/2006/relationships/drawing" Target="../drawings/drawing37.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0.bin"/><Relationship Id="rId4" Type="http://schemas.openxmlformats.org/officeDocument/2006/relationships/drawing" Target="../drawings/drawing38.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1.bin"/><Relationship Id="rId4" Type="http://schemas.openxmlformats.org/officeDocument/2006/relationships/drawing" Target="../drawings/drawing40.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drawing" Target="../drawings/drawing41.xml"/></Relationships>
</file>

<file path=xl/worksheets/_rels/sheet36.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3.bin"/><Relationship Id="rId4" Type="http://schemas.openxmlformats.org/officeDocument/2006/relationships/drawing" Target="../drawings/drawing42.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4.bin"/><Relationship Id="rId4" Type="http://schemas.openxmlformats.org/officeDocument/2006/relationships/drawing" Target="../drawings/drawing44.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4" Type="http://schemas.openxmlformats.org/officeDocument/2006/relationships/drawing" Target="../drawings/drawing5.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drawing" Target="../drawings/drawing46.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35.bin"/><Relationship Id="rId4" Type="http://schemas.openxmlformats.org/officeDocument/2006/relationships/drawing" Target="../drawings/drawing48.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drawing" Target="../drawings/drawing50.xml"/></Relationships>
</file>

<file path=xl/worksheets/_rels/sheet45.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drawing" Target="../drawings/drawing54.xml"/></Relationships>
</file>

<file path=xl/worksheets/_rels/sheet48.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39.bin"/><Relationship Id="rId4" Type="http://schemas.openxmlformats.org/officeDocument/2006/relationships/drawing" Target="../drawings/drawing56.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4" Type="http://schemas.openxmlformats.org/officeDocument/2006/relationships/drawing" Target="../drawings/drawing6.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40.bin"/><Relationship Id="rId4" Type="http://schemas.openxmlformats.org/officeDocument/2006/relationships/drawing" Target="../drawings/drawing58.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44.bin"/><Relationship Id="rId4" Type="http://schemas.openxmlformats.org/officeDocument/2006/relationships/drawing" Target="../drawings/drawing60.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46.bin"/><Relationship Id="rId4" Type="http://schemas.openxmlformats.org/officeDocument/2006/relationships/drawing" Target="../drawings/drawing62.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47.bin"/><Relationship Id="rId4" Type="http://schemas.openxmlformats.org/officeDocument/2006/relationships/drawing" Target="../drawings/drawing64.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48.bin"/><Relationship Id="rId4" Type="http://schemas.openxmlformats.org/officeDocument/2006/relationships/drawing" Target="../drawings/drawing66.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drawing" Target="../drawings/drawing68.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4" Type="http://schemas.openxmlformats.org/officeDocument/2006/relationships/drawing" Target="../drawings/drawing8.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49.bin"/></Relationships>
</file>

<file path=xl/worksheets/_rels/sheet61.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51.bin"/><Relationship Id="rId4" Type="http://schemas.openxmlformats.org/officeDocument/2006/relationships/drawing" Target="../drawings/drawing70.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52.bin"/><Relationship Id="rId4" Type="http://schemas.openxmlformats.org/officeDocument/2006/relationships/drawing" Target="../drawings/drawing72.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53.bin"/><Relationship Id="rId4" Type="http://schemas.openxmlformats.org/officeDocument/2006/relationships/drawing" Target="../drawings/drawing73.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drawing" Target="../drawings/drawing74.xml"/></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54.bin"/><Relationship Id="rId4" Type="http://schemas.openxmlformats.org/officeDocument/2006/relationships/drawing" Target="../drawings/drawing76.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55.bin"/><Relationship Id="rId4" Type="http://schemas.openxmlformats.org/officeDocument/2006/relationships/drawing" Target="../drawings/drawing78.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56.bin"/><Relationship Id="rId4" Type="http://schemas.openxmlformats.org/officeDocument/2006/relationships/drawing" Target="../drawings/drawing79.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69.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4" Type="http://schemas.openxmlformats.org/officeDocument/2006/relationships/drawing" Target="../drawings/drawing9.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58.bin"/><Relationship Id="rId4" Type="http://schemas.openxmlformats.org/officeDocument/2006/relationships/drawing" Target="../drawings/drawing80.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59.bin"/><Relationship Id="rId4" Type="http://schemas.openxmlformats.org/officeDocument/2006/relationships/drawing" Target="../drawings/drawing81.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73.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74.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drawing" Target="../drawings/drawing82.xml"/></Relationships>
</file>

<file path=xl/worksheets/_rels/sheet75.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76.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drawing" Target="../drawings/drawing83.xml"/></Relationships>
</file>

<file path=xl/worksheets/_rels/sheet77.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drawing" Target="../drawings/drawing84.xm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60.bin"/><Relationship Id="rId4" Type="http://schemas.openxmlformats.org/officeDocument/2006/relationships/drawing" Target="../drawings/drawing85.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drawing" Target="../drawings/drawing10.xm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61.bin"/><Relationship Id="rId4" Type="http://schemas.openxmlformats.org/officeDocument/2006/relationships/drawing" Target="../drawings/drawing87.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62.bin"/><Relationship Id="rId4" Type="http://schemas.openxmlformats.org/officeDocument/2006/relationships/drawing" Target="../drawings/drawing88.xml"/><Relationship Id="rId5" Type="http://schemas.openxmlformats.org/officeDocument/2006/relationships/table" Target="../tables/table1.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82.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drawing" Target="../drawings/drawing90.xm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63.bin"/><Relationship Id="rId4" Type="http://schemas.openxmlformats.org/officeDocument/2006/relationships/drawing" Target="../drawings/drawing91.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64.bin"/><Relationship Id="rId4" Type="http://schemas.openxmlformats.org/officeDocument/2006/relationships/drawing" Target="../drawings/drawing93.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85.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drawing" Target="../drawings/drawing95.xml"/></Relationships>
</file>

<file path=xl/worksheets/_rels/sheet86.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65.bin"/></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66.bin"/><Relationship Id="rId4" Type="http://schemas.openxmlformats.org/officeDocument/2006/relationships/drawing" Target="../drawings/drawing96.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67.bin"/><Relationship Id="rId4" Type="http://schemas.openxmlformats.org/officeDocument/2006/relationships/drawing" Target="../drawings/drawing98.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89.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drawing" Target="../drawings/drawing100.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4" Type="http://schemas.openxmlformats.org/officeDocument/2006/relationships/drawing" Target="../drawings/drawing11.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90.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68.bin"/></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69.bin"/><Relationship Id="rId4" Type="http://schemas.openxmlformats.org/officeDocument/2006/relationships/drawing" Target="../drawings/drawing101.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70.bin"/><Relationship Id="rId4" Type="http://schemas.openxmlformats.org/officeDocument/2006/relationships/drawing" Target="../drawings/drawing105.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93.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71.bin"/></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72.bin"/><Relationship Id="rId4" Type="http://schemas.openxmlformats.org/officeDocument/2006/relationships/drawing" Target="../drawings/drawing106.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73.bin"/><Relationship Id="rId4" Type="http://schemas.openxmlformats.org/officeDocument/2006/relationships/drawing" Target="../drawings/drawing108.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74.bin"/><Relationship Id="rId4" Type="http://schemas.openxmlformats.org/officeDocument/2006/relationships/drawing" Target="../drawings/drawing109.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75.bin"/><Relationship Id="rId4" Type="http://schemas.openxmlformats.org/officeDocument/2006/relationships/drawing" Target="../drawings/drawing110.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_rels/sheet98.xml.rels><?xml version="1.0" encoding="UTF-8" standalone="yes"?>
<Relationships xmlns="http://schemas.openxmlformats.org/package/2006/relationships"><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 Id="rId3" Type="http://schemas.openxmlformats.org/officeDocument/2006/relationships/printerSettings" Target="../printerSettings/printerSettings76.bin"/></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77.bin"/><Relationship Id="rId4" Type="http://schemas.openxmlformats.org/officeDocument/2006/relationships/drawing" Target="../drawings/drawing112.xml"/><Relationship Id="rId1" Type="http://schemas.openxmlformats.org/officeDocument/2006/relationships/hyperlink" Target="http://dx.doi.org/10.1787/9789264266391-es" TargetMode="External"/><Relationship Id="rId2" Type="http://schemas.openxmlformats.org/officeDocument/2006/relationships/hyperlink" Target="http://oe.cd/disclaim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sheetPr>
  <dimension ref="B2:B16"/>
  <sheetViews>
    <sheetView tabSelected="1" workbookViewId="0">
      <selection activeCell="K6" sqref="K6"/>
    </sheetView>
  </sheetViews>
  <sheetFormatPr baseColWidth="10" defaultColWidth="8.83203125" defaultRowHeight="15" x14ac:dyDescent="0.2"/>
  <cols>
    <col min="2" max="2" width="70.5" style="1" customWidth="1"/>
  </cols>
  <sheetData>
    <row r="2" spans="2:2" ht="40" x14ac:dyDescent="0.2">
      <c r="B2" s="3" t="s">
        <v>8</v>
      </c>
    </row>
    <row r="3" spans="2:2" ht="98" x14ac:dyDescent="0.2">
      <c r="B3" s="2" t="s">
        <v>7</v>
      </c>
    </row>
    <row r="4" spans="2:2" x14ac:dyDescent="0.2">
      <c r="B4" s="2" t="s">
        <v>6</v>
      </c>
    </row>
    <row r="5" spans="2:2" ht="28" x14ac:dyDescent="0.2">
      <c r="B5" s="2" t="s">
        <v>100</v>
      </c>
    </row>
    <row r="6" spans="2:2" x14ac:dyDescent="0.2">
      <c r="B6" s="2" t="s">
        <v>5</v>
      </c>
    </row>
    <row r="7" spans="2:2" ht="70" x14ac:dyDescent="0.2">
      <c r="B7" s="2" t="s">
        <v>4</v>
      </c>
    </row>
    <row r="8" spans="2:2" x14ac:dyDescent="0.2">
      <c r="B8" s="2"/>
    </row>
    <row r="9" spans="2:2" ht="84" x14ac:dyDescent="0.2">
      <c r="B9" s="2" t="s">
        <v>3</v>
      </c>
    </row>
    <row r="10" spans="2:2" ht="70" x14ac:dyDescent="0.2">
      <c r="B10" s="2" t="s">
        <v>2</v>
      </c>
    </row>
    <row r="11" spans="2:2" x14ac:dyDescent="0.2">
      <c r="B11" s="2" t="s">
        <v>1</v>
      </c>
    </row>
    <row r="12" spans="2:2" ht="56" x14ac:dyDescent="0.2">
      <c r="B12" s="2" t="s">
        <v>0</v>
      </c>
    </row>
    <row r="13" spans="2:2" x14ac:dyDescent="0.2">
      <c r="B13"/>
    </row>
    <row r="16" spans="2:2" x14ac:dyDescent="0.2">
      <c r="B16" s="2"/>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J51"/>
  <sheetViews>
    <sheetView workbookViewId="0">
      <selection activeCell="M26" sqref="M26"/>
    </sheetView>
  </sheetViews>
  <sheetFormatPr baseColWidth="10" defaultColWidth="8.83203125" defaultRowHeight="15" x14ac:dyDescent="0.2"/>
  <cols>
    <col min="1" max="1" width="13.1640625" customWidth="1"/>
  </cols>
  <sheetData>
    <row r="1" spans="1:2" s="27" customFormat="1" x14ac:dyDescent="0.2">
      <c r="A1" s="23" t="s">
        <v>67</v>
      </c>
    </row>
    <row r="2" spans="1:2" s="27" customFormat="1" ht="13" x14ac:dyDescent="0.15">
      <c r="A2" s="27" t="s">
        <v>66</v>
      </c>
      <c r="B2" s="27" t="s">
        <v>180</v>
      </c>
    </row>
    <row r="3" spans="1:2" s="27" customFormat="1" ht="13" x14ac:dyDescent="0.15">
      <c r="A3" s="27" t="s">
        <v>64</v>
      </c>
    </row>
    <row r="4" spans="1:2" s="27" customFormat="1" x14ac:dyDescent="0.2">
      <c r="A4" s="23" t="s">
        <v>63</v>
      </c>
    </row>
    <row r="5" spans="1:2" s="27" customFormat="1" ht="13" x14ac:dyDescent="0.15"/>
    <row r="6" spans="1:2" x14ac:dyDescent="0.2">
      <c r="B6" s="91" t="s">
        <v>179</v>
      </c>
    </row>
    <row r="29" spans="2:10" ht="11.25" customHeight="1" x14ac:dyDescent="0.2">
      <c r="B29" s="1490" t="s">
        <v>178</v>
      </c>
      <c r="C29" s="1490"/>
      <c r="D29" s="1490"/>
      <c r="E29" s="1490"/>
      <c r="F29" s="1490"/>
      <c r="G29" s="1490"/>
      <c r="H29" s="1490"/>
      <c r="I29" s="1490"/>
      <c r="J29" s="1490"/>
    </row>
    <row r="30" spans="2:10" ht="13.5" customHeight="1" x14ac:dyDescent="0.2">
      <c r="B30" s="26" t="s">
        <v>173</v>
      </c>
      <c r="C30" s="26"/>
      <c r="D30" s="26"/>
      <c r="E30" s="26"/>
      <c r="F30" s="26"/>
      <c r="G30" s="26"/>
      <c r="H30" s="26"/>
      <c r="I30" s="26"/>
      <c r="J30" s="26"/>
    </row>
    <row r="34" spans="2:6" x14ac:dyDescent="0.2">
      <c r="C34" t="s">
        <v>177</v>
      </c>
      <c r="D34" t="s">
        <v>171</v>
      </c>
    </row>
    <row r="35" spans="2:6" x14ac:dyDescent="0.2">
      <c r="B35" t="s">
        <v>26</v>
      </c>
      <c r="C35">
        <v>87.143598459000003</v>
      </c>
      <c r="D35">
        <v>89.758567823000007</v>
      </c>
      <c r="E35" s="89">
        <f t="shared" ref="E35:E42" si="0">+AVERAGE($C$35:$C$42)</f>
        <v>78.264368292</v>
      </c>
      <c r="F35" t="s">
        <v>169</v>
      </c>
    </row>
    <row r="36" spans="2:6" x14ac:dyDescent="0.2">
      <c r="B36" t="s">
        <v>53</v>
      </c>
      <c r="C36">
        <v>84.180261064999996</v>
      </c>
      <c r="D36">
        <v>88.027825375000006</v>
      </c>
      <c r="E36" s="89">
        <f t="shared" si="0"/>
        <v>78.264368292</v>
      </c>
      <c r="F36" t="s">
        <v>169</v>
      </c>
    </row>
    <row r="37" spans="2:6" x14ac:dyDescent="0.2">
      <c r="B37" t="s">
        <v>170</v>
      </c>
      <c r="C37">
        <v>81.795434215</v>
      </c>
      <c r="D37">
        <v>85.617466039000007</v>
      </c>
      <c r="E37" s="89">
        <f t="shared" si="0"/>
        <v>78.264368292</v>
      </c>
      <c r="F37" t="s">
        <v>169</v>
      </c>
    </row>
    <row r="38" spans="2:6" x14ac:dyDescent="0.2">
      <c r="B38" t="s">
        <v>35</v>
      </c>
      <c r="C38">
        <v>78.316935224000005</v>
      </c>
      <c r="D38">
        <v>82.419790550000002</v>
      </c>
      <c r="E38" s="89">
        <f t="shared" si="0"/>
        <v>78.264368292</v>
      </c>
      <c r="F38" t="s">
        <v>169</v>
      </c>
    </row>
    <row r="39" spans="2:6" x14ac:dyDescent="0.2">
      <c r="B39" t="s">
        <v>40</v>
      </c>
      <c r="C39">
        <v>74.203762644999998</v>
      </c>
      <c r="D39">
        <v>79.447906411999995</v>
      </c>
      <c r="E39" s="89">
        <f t="shared" si="0"/>
        <v>78.264368292</v>
      </c>
      <c r="F39" t="s">
        <v>169</v>
      </c>
    </row>
    <row r="40" spans="2:6" x14ac:dyDescent="0.2">
      <c r="B40" t="s">
        <v>44</v>
      </c>
      <c r="C40">
        <v>73.692463973000002</v>
      </c>
      <c r="D40">
        <v>79.523116196999993</v>
      </c>
      <c r="E40" s="89">
        <f t="shared" si="0"/>
        <v>78.264368292</v>
      </c>
      <c r="F40" t="s">
        <v>169</v>
      </c>
    </row>
    <row r="41" spans="2:6" x14ac:dyDescent="0.2">
      <c r="B41" t="s">
        <v>42</v>
      </c>
      <c r="C41">
        <v>73.653978448999993</v>
      </c>
      <c r="D41">
        <v>78.304936971999993</v>
      </c>
      <c r="E41" s="89">
        <f t="shared" si="0"/>
        <v>78.264368292</v>
      </c>
      <c r="F41" t="s">
        <v>169</v>
      </c>
    </row>
    <row r="42" spans="2:6" x14ac:dyDescent="0.2">
      <c r="B42" t="s">
        <v>45</v>
      </c>
      <c r="C42">
        <v>73.128512306000005</v>
      </c>
      <c r="D42">
        <v>78.145128499999998</v>
      </c>
      <c r="E42" s="89">
        <f t="shared" si="0"/>
        <v>78.264368292</v>
      </c>
      <c r="F42" t="s">
        <v>169</v>
      </c>
    </row>
    <row r="43" spans="2:6" x14ac:dyDescent="0.2">
      <c r="E43" s="89"/>
    </row>
    <row r="44" spans="2:6" x14ac:dyDescent="0.2">
      <c r="B44" t="s">
        <v>20</v>
      </c>
      <c r="C44">
        <v>41.666911198000001</v>
      </c>
      <c r="D44">
        <v>51.298839905999998</v>
      </c>
      <c r="E44" s="89">
        <f t="shared" ref="E44:E51" si="1">+AVERAGE($C$44:$C$51)</f>
        <v>31.81790171275</v>
      </c>
      <c r="F44" t="s">
        <v>16</v>
      </c>
    </row>
    <row r="45" spans="2:6" x14ac:dyDescent="0.2">
      <c r="B45" t="s">
        <v>17</v>
      </c>
      <c r="C45">
        <v>41.475903084999999</v>
      </c>
      <c r="D45">
        <v>50.712532377999999</v>
      </c>
      <c r="E45" s="89">
        <f t="shared" si="1"/>
        <v>31.81790171275</v>
      </c>
      <c r="F45" t="s">
        <v>16</v>
      </c>
    </row>
    <row r="46" spans="2:6" x14ac:dyDescent="0.2">
      <c r="B46" t="s">
        <v>13</v>
      </c>
      <c r="C46">
        <v>40.595405788999997</v>
      </c>
      <c r="D46">
        <v>47.048558260999997</v>
      </c>
      <c r="E46" s="89">
        <f t="shared" si="1"/>
        <v>31.81790171275</v>
      </c>
      <c r="F46" t="s">
        <v>16</v>
      </c>
    </row>
    <row r="47" spans="2:6" x14ac:dyDescent="0.2">
      <c r="B47" t="s">
        <v>14</v>
      </c>
      <c r="C47">
        <v>33.430202708000003</v>
      </c>
      <c r="D47">
        <v>42.096048748000001</v>
      </c>
      <c r="E47" s="89">
        <f t="shared" si="1"/>
        <v>31.81790171275</v>
      </c>
      <c r="F47" t="s">
        <v>16</v>
      </c>
    </row>
    <row r="48" spans="2:6" x14ac:dyDescent="0.2">
      <c r="B48" t="s">
        <v>19</v>
      </c>
      <c r="C48">
        <v>31.217445183999999</v>
      </c>
      <c r="D48">
        <v>38.626226572</v>
      </c>
      <c r="E48" s="89">
        <f t="shared" si="1"/>
        <v>31.81790171275</v>
      </c>
      <c r="F48" t="s">
        <v>16</v>
      </c>
    </row>
    <row r="49" spans="2:6" x14ac:dyDescent="0.2">
      <c r="B49" t="s">
        <v>18</v>
      </c>
      <c r="C49">
        <v>27.758975174</v>
      </c>
      <c r="D49">
        <v>35.583103667000003</v>
      </c>
      <c r="E49" s="89">
        <f t="shared" si="1"/>
        <v>31.81790171275</v>
      </c>
      <c r="F49" t="s">
        <v>16</v>
      </c>
    </row>
    <row r="50" spans="2:6" x14ac:dyDescent="0.2">
      <c r="B50" t="s">
        <v>12</v>
      </c>
      <c r="C50">
        <v>20.529551342000001</v>
      </c>
      <c r="D50">
        <v>27.423108239000001</v>
      </c>
      <c r="E50" s="89">
        <f t="shared" si="1"/>
        <v>31.81790171275</v>
      </c>
      <c r="F50" t="s">
        <v>16</v>
      </c>
    </row>
    <row r="51" spans="2:6" x14ac:dyDescent="0.2">
      <c r="B51" t="s">
        <v>10</v>
      </c>
      <c r="C51">
        <v>17.868819221999999</v>
      </c>
      <c r="D51">
        <v>26.420421632</v>
      </c>
      <c r="E51" s="89">
        <f t="shared" si="1"/>
        <v>31.81790171275</v>
      </c>
      <c r="F51" t="s">
        <v>16</v>
      </c>
    </row>
  </sheetData>
  <mergeCells count="1">
    <mergeCell ref="B29:J29"/>
  </mergeCells>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E44"/>
  <sheetViews>
    <sheetView topLeftCell="A3" zoomScale="80" zoomScaleNormal="80" zoomScalePageLayoutView="80" workbookViewId="0">
      <selection activeCell="Q36" sqref="Q36"/>
    </sheetView>
  </sheetViews>
  <sheetFormatPr baseColWidth="10" defaultColWidth="8.83203125" defaultRowHeight="13" x14ac:dyDescent="0.15"/>
  <cols>
    <col min="1" max="1" width="34.33203125" style="934" customWidth="1"/>
    <col min="2" max="3" width="8.83203125" style="934"/>
    <col min="4" max="4" width="19.33203125" style="934" customWidth="1"/>
    <col min="5" max="16384" width="8.83203125" style="934"/>
  </cols>
  <sheetData>
    <row r="1" spans="1:5" s="131" customFormat="1" x14ac:dyDescent="0.15">
      <c r="A1" s="46" t="s">
        <v>67</v>
      </c>
    </row>
    <row r="2" spans="1:5" s="131" customFormat="1" x14ac:dyDescent="0.15">
      <c r="A2" s="131" t="s">
        <v>888</v>
      </c>
      <c r="B2" s="131" t="s">
        <v>985</v>
      </c>
    </row>
    <row r="3" spans="1:5" s="131" customFormat="1" x14ac:dyDescent="0.15">
      <c r="A3" s="131" t="s">
        <v>64</v>
      </c>
    </row>
    <row r="4" spans="1:5" s="131" customFormat="1" x14ac:dyDescent="0.15">
      <c r="A4" s="46" t="s">
        <v>63</v>
      </c>
    </row>
    <row r="5" spans="1:5" s="131" customFormat="1" x14ac:dyDescent="0.15"/>
    <row r="6" spans="1:5" ht="23" x14ac:dyDescent="0.15">
      <c r="A6" s="1219" t="s">
        <v>986</v>
      </c>
    </row>
    <row r="9" spans="1:5" x14ac:dyDescent="0.15">
      <c r="C9" s="1092"/>
      <c r="D9" s="1092"/>
      <c r="E9" s="1092"/>
    </row>
    <row r="10" spans="1:5" x14ac:dyDescent="0.15">
      <c r="C10" s="934">
        <v>1</v>
      </c>
      <c r="D10" s="1220" t="s">
        <v>251</v>
      </c>
      <c r="E10" s="934" t="s">
        <v>987</v>
      </c>
    </row>
    <row r="11" spans="1:5" x14ac:dyDescent="0.15">
      <c r="C11" s="934">
        <v>2</v>
      </c>
      <c r="D11" s="1220" t="s">
        <v>352</v>
      </c>
      <c r="E11" s="934" t="s">
        <v>987</v>
      </c>
    </row>
    <row r="12" spans="1:5" x14ac:dyDescent="0.15">
      <c r="C12" s="934">
        <v>3</v>
      </c>
      <c r="D12" s="1220" t="s">
        <v>349</v>
      </c>
      <c r="E12" s="934" t="s">
        <v>987</v>
      </c>
    </row>
    <row r="13" spans="1:5" x14ac:dyDescent="0.15">
      <c r="C13" s="934">
        <v>4</v>
      </c>
      <c r="D13" s="1220" t="s">
        <v>227</v>
      </c>
      <c r="E13" s="934" t="s">
        <v>987</v>
      </c>
    </row>
    <row r="14" spans="1:5" x14ac:dyDescent="0.15">
      <c r="C14" s="934">
        <v>5</v>
      </c>
      <c r="D14" s="1220" t="s">
        <v>226</v>
      </c>
      <c r="E14" s="934" t="s">
        <v>987</v>
      </c>
    </row>
    <row r="15" spans="1:5" x14ac:dyDescent="0.15">
      <c r="C15" s="934">
        <v>6</v>
      </c>
      <c r="D15" s="1221" t="s">
        <v>105</v>
      </c>
      <c r="E15" s="934" t="s">
        <v>897</v>
      </c>
    </row>
    <row r="16" spans="1:5" x14ac:dyDescent="0.15">
      <c r="C16" s="934">
        <v>7</v>
      </c>
      <c r="D16" s="1221" t="s">
        <v>230</v>
      </c>
      <c r="E16" s="934" t="s">
        <v>897</v>
      </c>
    </row>
    <row r="17" spans="1:5" x14ac:dyDescent="0.15">
      <c r="C17" s="934">
        <v>8</v>
      </c>
      <c r="D17" s="1221" t="s">
        <v>107</v>
      </c>
      <c r="E17" s="934" t="s">
        <v>897</v>
      </c>
    </row>
    <row r="18" spans="1:5" x14ac:dyDescent="0.15">
      <c r="C18" s="934">
        <v>9</v>
      </c>
      <c r="D18" s="1221" t="s">
        <v>225</v>
      </c>
      <c r="E18" s="934" t="s">
        <v>897</v>
      </c>
    </row>
    <row r="19" spans="1:5" x14ac:dyDescent="0.15">
      <c r="C19" s="934">
        <v>10</v>
      </c>
      <c r="D19" s="1221" t="s">
        <v>347</v>
      </c>
      <c r="E19" s="934" t="s">
        <v>897</v>
      </c>
    </row>
    <row r="20" spans="1:5" x14ac:dyDescent="0.15">
      <c r="C20" s="934">
        <v>11</v>
      </c>
      <c r="D20" s="1221" t="s">
        <v>253</v>
      </c>
      <c r="E20" s="934" t="s">
        <v>897</v>
      </c>
    </row>
    <row r="21" spans="1:5" x14ac:dyDescent="0.15">
      <c r="C21" s="934">
        <v>12</v>
      </c>
      <c r="D21" s="1221" t="s">
        <v>252</v>
      </c>
      <c r="E21" s="934" t="s">
        <v>897</v>
      </c>
    </row>
    <row r="22" spans="1:5" x14ac:dyDescent="0.15">
      <c r="C22" s="934">
        <v>13</v>
      </c>
      <c r="D22" s="1221" t="s">
        <v>231</v>
      </c>
      <c r="E22" s="934" t="s">
        <v>897</v>
      </c>
    </row>
    <row r="23" spans="1:5" x14ac:dyDescent="0.15">
      <c r="D23" s="846"/>
    </row>
    <row r="24" spans="1:5" x14ac:dyDescent="0.15">
      <c r="D24" s="846"/>
    </row>
    <row r="26" spans="1:5" x14ac:dyDescent="0.15">
      <c r="D26" s="1221" t="s">
        <v>19</v>
      </c>
      <c r="E26" s="934">
        <v>1</v>
      </c>
    </row>
    <row r="27" spans="1:5" x14ac:dyDescent="0.15">
      <c r="A27" s="934" t="s">
        <v>485</v>
      </c>
      <c r="B27" s="934">
        <f>SUM(E26:E33)</f>
        <v>8</v>
      </c>
      <c r="C27" s="248">
        <f>+B27/$B$30</f>
        <v>0.61538461538461542</v>
      </c>
      <c r="D27" s="1221" t="s">
        <v>17</v>
      </c>
      <c r="E27" s="934">
        <v>1</v>
      </c>
    </row>
    <row r="28" spans="1:5" x14ac:dyDescent="0.15">
      <c r="A28" s="934" t="s">
        <v>987</v>
      </c>
      <c r="B28" s="934">
        <f>SUM(E34:E38)</f>
        <v>5</v>
      </c>
      <c r="C28" s="248">
        <f>+B28/$B$30</f>
        <v>0.38461538461538464</v>
      </c>
      <c r="D28" s="1221" t="s">
        <v>12</v>
      </c>
      <c r="E28" s="934">
        <v>1</v>
      </c>
    </row>
    <row r="29" spans="1:5" ht="15.5" customHeight="1" x14ac:dyDescent="0.15">
      <c r="A29" s="934" t="s">
        <v>988</v>
      </c>
      <c r="C29" s="248">
        <f>+B29/$B$30</f>
        <v>0</v>
      </c>
      <c r="D29" s="1221" t="s">
        <v>14</v>
      </c>
      <c r="E29" s="934">
        <v>1</v>
      </c>
    </row>
    <row r="30" spans="1:5" x14ac:dyDescent="0.15">
      <c r="B30" s="934">
        <f>SUM(B27:B29)</f>
        <v>13</v>
      </c>
      <c r="C30" s="248">
        <f>SUM(C27:C29)</f>
        <v>1</v>
      </c>
      <c r="D30" s="1221" t="s">
        <v>9</v>
      </c>
      <c r="E30" s="934">
        <v>1</v>
      </c>
    </row>
    <row r="31" spans="1:5" x14ac:dyDescent="0.15">
      <c r="D31" s="1221" t="s">
        <v>13</v>
      </c>
      <c r="E31" s="934">
        <v>1</v>
      </c>
    </row>
    <row r="32" spans="1:5" x14ac:dyDescent="0.15">
      <c r="D32" s="1221" t="s">
        <v>92</v>
      </c>
      <c r="E32" s="934">
        <v>1</v>
      </c>
    </row>
    <row r="33" spans="1:5" x14ac:dyDescent="0.15">
      <c r="D33" s="1221" t="s">
        <v>86</v>
      </c>
      <c r="E33" s="934">
        <v>1</v>
      </c>
    </row>
    <row r="34" spans="1:5" x14ac:dyDescent="0.15">
      <c r="D34" s="1220" t="s">
        <v>18</v>
      </c>
      <c r="E34" s="934">
        <v>1</v>
      </c>
    </row>
    <row r="35" spans="1:5" x14ac:dyDescent="0.15">
      <c r="D35" s="1220" t="s">
        <v>21</v>
      </c>
      <c r="E35" s="934">
        <v>1</v>
      </c>
    </row>
    <row r="36" spans="1:5" x14ac:dyDescent="0.15">
      <c r="D36" s="1220" t="s">
        <v>84</v>
      </c>
      <c r="E36" s="934">
        <v>1</v>
      </c>
    </row>
    <row r="37" spans="1:5" x14ac:dyDescent="0.15">
      <c r="D37" s="1220" t="s">
        <v>10</v>
      </c>
      <c r="E37" s="934">
        <v>1</v>
      </c>
    </row>
    <row r="38" spans="1:5" x14ac:dyDescent="0.15">
      <c r="D38" s="1220" t="s">
        <v>20</v>
      </c>
      <c r="E38" s="934">
        <v>1</v>
      </c>
    </row>
    <row r="42" spans="1:5" ht="16" x14ac:dyDescent="0.2">
      <c r="A42" s="1222" t="s">
        <v>989</v>
      </c>
    </row>
    <row r="44" spans="1:5" ht="14" x14ac:dyDescent="0.15">
      <c r="A44" s="1223"/>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L41"/>
  <sheetViews>
    <sheetView workbookViewId="0">
      <selection activeCell="I32" sqref="I32"/>
    </sheetView>
  </sheetViews>
  <sheetFormatPr baseColWidth="10" defaultColWidth="8.83203125" defaultRowHeight="13" x14ac:dyDescent="0.15"/>
  <cols>
    <col min="1" max="1" width="8.83203125" style="934"/>
    <col min="2" max="2" width="15.33203125" style="934" customWidth="1"/>
    <col min="3" max="3" width="10.83203125" style="934" customWidth="1"/>
    <col min="4" max="4" width="29.83203125" style="934" customWidth="1"/>
    <col min="5" max="6" width="14.6640625" style="934" customWidth="1"/>
    <col min="7" max="7" width="14.5" style="934" customWidth="1"/>
    <col min="8" max="8" width="22.1640625" style="934" customWidth="1"/>
    <col min="9" max="11" width="8.83203125" style="934"/>
    <col min="12" max="12" width="26" style="934" customWidth="1"/>
    <col min="13" max="16384" width="8.83203125" style="934"/>
  </cols>
  <sheetData>
    <row r="1" spans="1:6" s="131" customFormat="1" x14ac:dyDescent="0.15">
      <c r="A1" s="46" t="s">
        <v>67</v>
      </c>
    </row>
    <row r="2" spans="1:6" s="131" customFormat="1" x14ac:dyDescent="0.15">
      <c r="A2" s="131" t="s">
        <v>888</v>
      </c>
      <c r="B2" s="131" t="s">
        <v>990</v>
      </c>
    </row>
    <row r="3" spans="1:6" s="131" customFormat="1" x14ac:dyDescent="0.15">
      <c r="A3" s="131" t="s">
        <v>64</v>
      </c>
    </row>
    <row r="4" spans="1:6" s="131" customFormat="1" x14ac:dyDescent="0.15">
      <c r="A4" s="46" t="s">
        <v>63</v>
      </c>
    </row>
    <row r="5" spans="1:6" s="131" customFormat="1" x14ac:dyDescent="0.15"/>
    <row r="7" spans="1:6" x14ac:dyDescent="0.15">
      <c r="B7" s="129" t="s">
        <v>991</v>
      </c>
    </row>
    <row r="8" spans="1:6" ht="15" thickBot="1" x14ac:dyDescent="0.2">
      <c r="B8" s="1224"/>
    </row>
    <row r="9" spans="1:6" ht="12.75" customHeight="1" x14ac:dyDescent="0.15">
      <c r="C9" s="1509" t="s">
        <v>60</v>
      </c>
      <c r="D9" s="1642" t="s">
        <v>992</v>
      </c>
      <c r="E9" s="1512"/>
      <c r="F9" s="1512"/>
    </row>
    <row r="10" spans="1:6" ht="17" thickBot="1" x14ac:dyDescent="0.25">
      <c r="B10" s="1222"/>
      <c r="C10" s="1510" t="s">
        <v>993</v>
      </c>
      <c r="D10" s="1643" t="s">
        <v>994</v>
      </c>
      <c r="E10" s="1512"/>
      <c r="F10" s="1512"/>
    </row>
    <row r="11" spans="1:6" x14ac:dyDescent="0.15">
      <c r="C11" s="408" t="s">
        <v>105</v>
      </c>
      <c r="D11" s="1225" t="s">
        <v>371</v>
      </c>
    </row>
    <row r="12" spans="1:6" x14ac:dyDescent="0.15">
      <c r="C12" s="412" t="s">
        <v>251</v>
      </c>
      <c r="D12" s="392" t="s">
        <v>370</v>
      </c>
    </row>
    <row r="13" spans="1:6" x14ac:dyDescent="0.15">
      <c r="C13" s="416" t="s">
        <v>230</v>
      </c>
      <c r="D13" s="389" t="s">
        <v>370</v>
      </c>
    </row>
    <row r="14" spans="1:6" x14ac:dyDescent="0.15">
      <c r="C14" s="412" t="s">
        <v>107</v>
      </c>
      <c r="D14" s="392" t="s">
        <v>370</v>
      </c>
    </row>
    <row r="15" spans="1:6" x14ac:dyDescent="0.15">
      <c r="C15" s="416" t="s">
        <v>225</v>
      </c>
      <c r="D15" s="389" t="s">
        <v>370</v>
      </c>
    </row>
    <row r="16" spans="1:6" x14ac:dyDescent="0.15">
      <c r="C16" s="412" t="s">
        <v>227</v>
      </c>
      <c r="D16" s="392" t="s">
        <v>371</v>
      </c>
    </row>
    <row r="17" spans="2:12" x14ac:dyDescent="0.15">
      <c r="C17" s="416" t="s">
        <v>347</v>
      </c>
      <c r="D17" s="389" t="s">
        <v>370</v>
      </c>
    </row>
    <row r="18" spans="2:12" x14ac:dyDescent="0.15">
      <c r="C18" s="412" t="s">
        <v>110</v>
      </c>
      <c r="D18" s="392" t="s">
        <v>995</v>
      </c>
      <c r="L18" s="1226"/>
    </row>
    <row r="19" spans="2:12" x14ac:dyDescent="0.15">
      <c r="C19" s="416" t="s">
        <v>252</v>
      </c>
      <c r="D19" s="389" t="s">
        <v>996</v>
      </c>
    </row>
    <row r="20" spans="2:12" x14ac:dyDescent="0.15">
      <c r="C20" s="412" t="s">
        <v>231</v>
      </c>
      <c r="D20" s="392" t="s">
        <v>370</v>
      </c>
    </row>
    <row r="21" spans="2:12" x14ac:dyDescent="0.15">
      <c r="C21" s="416" t="s">
        <v>352</v>
      </c>
      <c r="D21" s="389" t="s">
        <v>370</v>
      </c>
      <c r="H21" s="1218"/>
    </row>
    <row r="22" spans="2:12" x14ac:dyDescent="0.15">
      <c r="C22" s="412" t="s">
        <v>229</v>
      </c>
      <c r="D22" s="392" t="s">
        <v>371</v>
      </c>
      <c r="H22" s="1218"/>
    </row>
    <row r="23" spans="2:12" ht="14" thickBot="1" x14ac:dyDescent="0.2">
      <c r="C23" s="418" t="s">
        <v>226</v>
      </c>
      <c r="D23" s="1227" t="s">
        <v>370</v>
      </c>
    </row>
    <row r="24" spans="2:12" ht="14" thickBot="1" x14ac:dyDescent="0.2">
      <c r="C24" s="1228" t="s">
        <v>997</v>
      </c>
      <c r="D24" s="1229" t="s">
        <v>998</v>
      </c>
    </row>
    <row r="25" spans="2:12" x14ac:dyDescent="0.15">
      <c r="C25" s="389" t="s">
        <v>999</v>
      </c>
      <c r="D25" s="389"/>
    </row>
    <row r="26" spans="2:12" x14ac:dyDescent="0.15">
      <c r="C26" s="389" t="s">
        <v>370</v>
      </c>
      <c r="D26" s="389">
        <v>8</v>
      </c>
    </row>
    <row r="27" spans="2:12" x14ac:dyDescent="0.15">
      <c r="C27" s="389" t="s">
        <v>371</v>
      </c>
      <c r="D27" s="389">
        <v>3</v>
      </c>
    </row>
    <row r="28" spans="2:12" x14ac:dyDescent="0.15">
      <c r="C28" s="389" t="s">
        <v>995</v>
      </c>
      <c r="D28" s="389">
        <v>1</v>
      </c>
    </row>
    <row r="29" spans="2:12" ht="14" thickBot="1" x14ac:dyDescent="0.2">
      <c r="C29" s="389" t="s">
        <v>996</v>
      </c>
      <c r="D29" s="389">
        <v>1</v>
      </c>
    </row>
    <row r="30" spans="2:12" x14ac:dyDescent="0.15">
      <c r="C30" s="1230" t="s">
        <v>757</v>
      </c>
      <c r="D30" s="1231"/>
    </row>
    <row r="31" spans="2:12" ht="24" x14ac:dyDescent="0.15">
      <c r="C31" s="1232" t="s">
        <v>996</v>
      </c>
      <c r="D31" s="1233" t="s">
        <v>1000</v>
      </c>
    </row>
    <row r="32" spans="2:12" x14ac:dyDescent="0.15">
      <c r="B32" s="1218"/>
      <c r="C32" s="1232" t="s">
        <v>370</v>
      </c>
      <c r="D32" s="1234" t="s">
        <v>1001</v>
      </c>
    </row>
    <row r="33" spans="2:4" ht="24" x14ac:dyDescent="0.15">
      <c r="B33" s="1218"/>
      <c r="C33" s="1232" t="s">
        <v>371</v>
      </c>
      <c r="D33" s="1234" t="s">
        <v>1002</v>
      </c>
    </row>
    <row r="34" spans="2:4" ht="14" thickBot="1" x14ac:dyDescent="0.2">
      <c r="C34" s="1235" t="s">
        <v>995</v>
      </c>
      <c r="D34" s="1236" t="s">
        <v>676</v>
      </c>
    </row>
    <row r="35" spans="2:4" x14ac:dyDescent="0.15">
      <c r="B35" s="1218"/>
    </row>
    <row r="36" spans="2:4" x14ac:dyDescent="0.15">
      <c r="B36" s="835"/>
      <c r="C36" s="1237" t="s">
        <v>1003</v>
      </c>
    </row>
    <row r="37" spans="2:4" x14ac:dyDescent="0.15">
      <c r="B37" s="1218"/>
      <c r="C37" s="1218"/>
    </row>
    <row r="38" spans="2:4" x14ac:dyDescent="0.15">
      <c r="B38" s="1218"/>
      <c r="C38" s="1218"/>
    </row>
    <row r="39" spans="2:4" x14ac:dyDescent="0.15">
      <c r="B39" s="1218"/>
      <c r="C39" s="1218"/>
    </row>
    <row r="40" spans="2:4" x14ac:dyDescent="0.15">
      <c r="B40" s="1218"/>
      <c r="C40" s="1218"/>
    </row>
    <row r="41" spans="2:4" x14ac:dyDescent="0.15">
      <c r="C41" s="1218"/>
    </row>
  </sheetData>
  <mergeCells count="4">
    <mergeCell ref="C9:C10"/>
    <mergeCell ref="D9:D10"/>
    <mergeCell ref="E9:E10"/>
    <mergeCell ref="F9:F10"/>
  </mergeCells>
  <hyperlinks>
    <hyperlink ref="A1" r:id="rId1" display="http://dx.doi.org/10.1787/9789264266391-es"/>
    <hyperlink ref="A4" r:id="rId2"/>
  </hyperlinks>
  <pageMargins left="0.7" right="0.7" top="0.75" bottom="0.75" header="0.3" footer="0.3"/>
  <pageSetup paperSize="9" orientation="portrait"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F46"/>
  <sheetViews>
    <sheetView topLeftCell="A3" workbookViewId="0">
      <selection activeCell="N26" sqref="N26"/>
    </sheetView>
  </sheetViews>
  <sheetFormatPr baseColWidth="10" defaultColWidth="8.83203125" defaultRowHeight="13" x14ac:dyDescent="0.15"/>
  <cols>
    <col min="1" max="3" width="8.83203125" style="934"/>
    <col min="4" max="4" width="20.6640625" style="934" customWidth="1"/>
    <col min="5" max="16384" width="8.83203125" style="934"/>
  </cols>
  <sheetData>
    <row r="1" spans="1:2" s="131" customFormat="1" x14ac:dyDescent="0.15">
      <c r="A1" s="46" t="s">
        <v>67</v>
      </c>
    </row>
    <row r="2" spans="1:2" s="131" customFormat="1" x14ac:dyDescent="0.15">
      <c r="A2" s="131" t="s">
        <v>888</v>
      </c>
      <c r="B2" s="131" t="s">
        <v>1004</v>
      </c>
    </row>
    <row r="3" spans="1:2" s="131" customFormat="1" x14ac:dyDescent="0.15">
      <c r="A3" s="131" t="s">
        <v>64</v>
      </c>
    </row>
    <row r="4" spans="1:2" s="131" customFormat="1" x14ac:dyDescent="0.15">
      <c r="A4" s="46" t="s">
        <v>63</v>
      </c>
    </row>
    <row r="5" spans="1:2" s="131" customFormat="1" x14ac:dyDescent="0.15"/>
    <row r="8" spans="1:2" x14ac:dyDescent="0.15">
      <c r="B8" s="129" t="s">
        <v>1005</v>
      </c>
    </row>
    <row r="17" spans="3:6" x14ac:dyDescent="0.15">
      <c r="F17" s="1238"/>
    </row>
    <row r="22" spans="3:6" x14ac:dyDescent="0.15">
      <c r="F22" s="1238"/>
    </row>
    <row r="24" spans="3:6" x14ac:dyDescent="0.15">
      <c r="F24" s="1238"/>
    </row>
    <row r="31" spans="3:6" x14ac:dyDescent="0.15">
      <c r="C31" s="132" t="s">
        <v>1006</v>
      </c>
    </row>
    <row r="32" spans="3:6" x14ac:dyDescent="0.15">
      <c r="C32" s="129" t="s">
        <v>60</v>
      </c>
      <c r="D32" s="129" t="s">
        <v>892</v>
      </c>
    </row>
    <row r="33" spans="2:4" x14ac:dyDescent="0.15">
      <c r="B33" s="934">
        <v>1</v>
      </c>
      <c r="C33" s="934" t="s">
        <v>18</v>
      </c>
      <c r="D33" s="934" t="s">
        <v>1007</v>
      </c>
    </row>
    <row r="34" spans="2:4" x14ac:dyDescent="0.15">
      <c r="B34" s="934">
        <v>1</v>
      </c>
      <c r="C34" s="934" t="s">
        <v>12</v>
      </c>
      <c r="D34" s="934" t="s">
        <v>1007</v>
      </c>
    </row>
    <row r="35" spans="2:4" x14ac:dyDescent="0.15">
      <c r="B35" s="934">
        <v>1</v>
      </c>
      <c r="C35" s="934" t="s">
        <v>89</v>
      </c>
      <c r="D35" s="934" t="s">
        <v>1007</v>
      </c>
    </row>
    <row r="36" spans="2:4" x14ac:dyDescent="0.15">
      <c r="B36" s="934">
        <v>1</v>
      </c>
      <c r="C36" s="934" t="s">
        <v>9</v>
      </c>
      <c r="D36" s="934" t="s">
        <v>1007</v>
      </c>
    </row>
    <row r="37" spans="2:4" x14ac:dyDescent="0.15">
      <c r="B37" s="934">
        <v>1</v>
      </c>
      <c r="C37" s="934" t="s">
        <v>84</v>
      </c>
      <c r="D37" s="934" t="s">
        <v>1007</v>
      </c>
    </row>
    <row r="38" spans="2:4" x14ac:dyDescent="0.15">
      <c r="B38" s="934">
        <v>1</v>
      </c>
      <c r="C38" s="934" t="s">
        <v>13</v>
      </c>
      <c r="D38" s="934" t="s">
        <v>1007</v>
      </c>
    </row>
    <row r="39" spans="2:4" x14ac:dyDescent="0.15">
      <c r="B39" s="934">
        <v>1</v>
      </c>
      <c r="C39" s="934" t="s">
        <v>20</v>
      </c>
      <c r="D39" s="934" t="s">
        <v>1007</v>
      </c>
    </row>
    <row r="40" spans="2:4" x14ac:dyDescent="0.15">
      <c r="B40" s="934">
        <v>1</v>
      </c>
      <c r="C40" s="934" t="s">
        <v>14</v>
      </c>
      <c r="D40" s="934" t="s">
        <v>1008</v>
      </c>
    </row>
    <row r="41" spans="2:4" x14ac:dyDescent="0.15">
      <c r="B41" s="934">
        <v>1</v>
      </c>
      <c r="C41" s="934" t="s">
        <v>86</v>
      </c>
      <c r="D41" s="934" t="s">
        <v>1008</v>
      </c>
    </row>
    <row r="42" spans="2:4" x14ac:dyDescent="0.15">
      <c r="B42" s="934">
        <v>1</v>
      </c>
      <c r="C42" s="934" t="s">
        <v>19</v>
      </c>
      <c r="D42" s="934" t="s">
        <v>1008</v>
      </c>
    </row>
    <row r="43" spans="2:4" x14ac:dyDescent="0.15">
      <c r="B43" s="934">
        <v>1</v>
      </c>
      <c r="C43" s="934" t="s">
        <v>17</v>
      </c>
      <c r="D43" s="934" t="s">
        <v>1008</v>
      </c>
    </row>
    <row r="44" spans="2:4" x14ac:dyDescent="0.15">
      <c r="B44" s="934">
        <v>1</v>
      </c>
      <c r="C44" s="934" t="s">
        <v>10</v>
      </c>
      <c r="D44" s="934" t="s">
        <v>1008</v>
      </c>
    </row>
    <row r="45" spans="2:4" x14ac:dyDescent="0.15">
      <c r="B45" s="934">
        <v>1</v>
      </c>
      <c r="C45" s="1218" t="s">
        <v>92</v>
      </c>
      <c r="D45" s="934" t="s">
        <v>607</v>
      </c>
    </row>
    <row r="46" spans="2:4" x14ac:dyDescent="0.15">
      <c r="C46" s="1218"/>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F50"/>
  <sheetViews>
    <sheetView workbookViewId="0">
      <selection activeCell="O27" sqref="O27"/>
    </sheetView>
  </sheetViews>
  <sheetFormatPr baseColWidth="10" defaultColWidth="8.83203125" defaultRowHeight="13" x14ac:dyDescent="0.15"/>
  <cols>
    <col min="1" max="1" width="8.83203125" style="934"/>
    <col min="2" max="2" width="21.33203125" style="934" customWidth="1"/>
    <col min="3" max="16384" width="8.83203125" style="934"/>
  </cols>
  <sheetData>
    <row r="1" spans="1:6" s="131" customFormat="1" x14ac:dyDescent="0.15">
      <c r="A1" s="46" t="s">
        <v>67</v>
      </c>
    </row>
    <row r="2" spans="1:6" s="131" customFormat="1" x14ac:dyDescent="0.15">
      <c r="A2" s="131" t="s">
        <v>888</v>
      </c>
      <c r="B2" s="131" t="s">
        <v>1023</v>
      </c>
    </row>
    <row r="3" spans="1:6" s="131" customFormat="1" x14ac:dyDescent="0.15">
      <c r="A3" s="131" t="s">
        <v>64</v>
      </c>
    </row>
    <row r="4" spans="1:6" s="131" customFormat="1" x14ac:dyDescent="0.15">
      <c r="A4" s="46" t="s">
        <v>63</v>
      </c>
    </row>
    <row r="5" spans="1:6" s="131" customFormat="1" x14ac:dyDescent="0.15"/>
    <row r="8" spans="1:6" x14ac:dyDescent="0.15">
      <c r="B8" s="129" t="s">
        <v>1024</v>
      </c>
    </row>
    <row r="15" spans="1:6" x14ac:dyDescent="0.15">
      <c r="F15" s="248"/>
    </row>
    <row r="22" spans="6:6" x14ac:dyDescent="0.15">
      <c r="F22" s="248"/>
    </row>
    <row r="33" spans="2:4" x14ac:dyDescent="0.15">
      <c r="B33" s="132" t="s">
        <v>1025</v>
      </c>
    </row>
    <row r="37" spans="2:4" x14ac:dyDescent="0.15">
      <c r="B37" s="934" t="s">
        <v>14</v>
      </c>
      <c r="C37" s="934" t="s">
        <v>897</v>
      </c>
      <c r="D37" s="934">
        <v>1</v>
      </c>
    </row>
    <row r="38" spans="2:4" x14ac:dyDescent="0.15">
      <c r="B38" s="934" t="s">
        <v>84</v>
      </c>
      <c r="C38" s="934" t="s">
        <v>897</v>
      </c>
      <c r="D38" s="934">
        <v>1</v>
      </c>
    </row>
    <row r="39" spans="2:4" x14ac:dyDescent="0.15">
      <c r="B39" s="934" t="s">
        <v>9</v>
      </c>
      <c r="C39" s="934" t="s">
        <v>897</v>
      </c>
      <c r="D39" s="934">
        <v>1</v>
      </c>
    </row>
    <row r="40" spans="2:4" x14ac:dyDescent="0.15">
      <c r="B40" s="934" t="s">
        <v>13</v>
      </c>
      <c r="C40" s="934" t="s">
        <v>897</v>
      </c>
      <c r="D40" s="934">
        <v>1</v>
      </c>
    </row>
    <row r="41" spans="2:4" x14ac:dyDescent="0.15">
      <c r="B41" s="934" t="s">
        <v>92</v>
      </c>
      <c r="C41" s="934" t="s">
        <v>897</v>
      </c>
      <c r="D41" s="934">
        <v>1</v>
      </c>
    </row>
    <row r="42" spans="2:4" x14ac:dyDescent="0.15">
      <c r="B42" s="934" t="s">
        <v>20</v>
      </c>
      <c r="C42" s="934" t="s">
        <v>897</v>
      </c>
      <c r="D42" s="934">
        <v>1</v>
      </c>
    </row>
    <row r="43" spans="2:4" x14ac:dyDescent="0.15">
      <c r="B43" s="934" t="s">
        <v>19</v>
      </c>
      <c r="C43" s="934" t="s">
        <v>357</v>
      </c>
      <c r="D43" s="934">
        <v>1</v>
      </c>
    </row>
    <row r="44" spans="2:4" x14ac:dyDescent="0.15">
      <c r="B44" s="934" t="s">
        <v>18</v>
      </c>
      <c r="C44" s="934" t="s">
        <v>357</v>
      </c>
      <c r="D44" s="934">
        <v>1</v>
      </c>
    </row>
    <row r="45" spans="2:4" x14ac:dyDescent="0.15">
      <c r="B45" s="934" t="s">
        <v>17</v>
      </c>
      <c r="C45" s="934" t="s">
        <v>357</v>
      </c>
      <c r="D45" s="934">
        <v>1</v>
      </c>
    </row>
    <row r="46" spans="2:4" x14ac:dyDescent="0.15">
      <c r="B46" s="934" t="s">
        <v>12</v>
      </c>
      <c r="C46" s="934" t="s">
        <v>357</v>
      </c>
      <c r="D46" s="934">
        <v>1</v>
      </c>
    </row>
    <row r="47" spans="2:4" x14ac:dyDescent="0.15">
      <c r="B47" s="934" t="s">
        <v>10</v>
      </c>
      <c r="C47" s="934" t="s">
        <v>357</v>
      </c>
      <c r="D47" s="934">
        <v>1</v>
      </c>
    </row>
    <row r="48" spans="2:4" x14ac:dyDescent="0.15">
      <c r="B48" s="934" t="s">
        <v>86</v>
      </c>
      <c r="C48" s="934" t="s">
        <v>357</v>
      </c>
      <c r="D48" s="934">
        <v>1</v>
      </c>
    </row>
    <row r="49" spans="2:4" x14ac:dyDescent="0.15">
      <c r="B49" s="934" t="s">
        <v>89</v>
      </c>
      <c r="C49" s="934" t="s">
        <v>357</v>
      </c>
      <c r="D49" s="934">
        <v>1</v>
      </c>
    </row>
    <row r="50" spans="2:4" x14ac:dyDescent="0.15">
      <c r="D50" s="934">
        <f>SUM(D37:D49)</f>
        <v>13</v>
      </c>
    </row>
  </sheetData>
  <hyperlinks>
    <hyperlink ref="A1" r:id="rId1" display="http://dx.doi.org/10.1787/9789264266391-es"/>
    <hyperlink ref="A4" r:id="rId2"/>
  </hyperlinks>
  <pageMargins left="0.7" right="0.7" top="0.75" bottom="0.75" header="0.3" footer="0.3"/>
  <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N31"/>
  <sheetViews>
    <sheetView showGridLines="0" workbookViewId="0">
      <selection activeCell="F36" sqref="F36"/>
    </sheetView>
  </sheetViews>
  <sheetFormatPr baseColWidth="10" defaultColWidth="8.83203125" defaultRowHeight="13" x14ac:dyDescent="0.15"/>
  <cols>
    <col min="1" max="1" width="8.83203125" style="934"/>
    <col min="2" max="2" width="5.33203125" style="934" customWidth="1"/>
    <col min="3" max="3" width="17.33203125" style="934" customWidth="1"/>
    <col min="4" max="4" width="10.6640625" style="934" customWidth="1"/>
    <col min="5" max="5" width="12.5" style="934" customWidth="1"/>
    <col min="6" max="6" width="14.6640625" style="934" customWidth="1"/>
    <col min="7" max="7" width="13.33203125" style="934" customWidth="1"/>
    <col min="8" max="8" width="8.83203125" style="934"/>
    <col min="9" max="9" width="12.1640625" style="934" customWidth="1"/>
    <col min="10" max="16384" width="8.83203125" style="934"/>
  </cols>
  <sheetData>
    <row r="1" spans="1:10" s="131" customFormat="1" x14ac:dyDescent="0.15">
      <c r="A1" s="46" t="s">
        <v>67</v>
      </c>
    </row>
    <row r="2" spans="1:10" s="131" customFormat="1" x14ac:dyDescent="0.15">
      <c r="A2" s="131" t="s">
        <v>888</v>
      </c>
      <c r="B2" s="131" t="s">
        <v>1009</v>
      </c>
    </row>
    <row r="3" spans="1:10" s="131" customFormat="1" x14ac:dyDescent="0.15">
      <c r="A3" s="131" t="s">
        <v>64</v>
      </c>
    </row>
    <row r="4" spans="1:10" s="131" customFormat="1" x14ac:dyDescent="0.15">
      <c r="A4" s="46" t="s">
        <v>63</v>
      </c>
    </row>
    <row r="5" spans="1:10" s="131" customFormat="1" x14ac:dyDescent="0.15"/>
    <row r="9" spans="1:10" x14ac:dyDescent="0.15">
      <c r="C9" s="129" t="s">
        <v>1010</v>
      </c>
    </row>
    <row r="10" spans="1:10" ht="14" thickBot="1" x14ac:dyDescent="0.2"/>
    <row r="11" spans="1:10" ht="45" thickBot="1" x14ac:dyDescent="0.2">
      <c r="C11" s="1239"/>
      <c r="D11" s="1240" t="s">
        <v>1011</v>
      </c>
      <c r="E11" s="1240" t="s">
        <v>1012</v>
      </c>
      <c r="F11" s="1240" t="s">
        <v>1013</v>
      </c>
      <c r="G11" s="1240" t="s">
        <v>1014</v>
      </c>
      <c r="H11" s="1240" t="s">
        <v>1015</v>
      </c>
      <c r="I11" s="1240" t="s">
        <v>1016</v>
      </c>
      <c r="J11" s="1241" t="s">
        <v>99</v>
      </c>
    </row>
    <row r="12" spans="1:10" ht="14" thickTop="1" x14ac:dyDescent="0.15">
      <c r="C12" s="1242" t="s">
        <v>105</v>
      </c>
      <c r="D12" s="1243" t="s">
        <v>370</v>
      </c>
      <c r="E12" s="1243" t="s">
        <v>371</v>
      </c>
      <c r="F12" s="1243" t="s">
        <v>370</v>
      </c>
      <c r="G12" s="1243" t="s">
        <v>370</v>
      </c>
      <c r="H12" s="1243" t="s">
        <v>371</v>
      </c>
      <c r="I12" s="1243" t="s">
        <v>371</v>
      </c>
      <c r="J12" s="1244" t="s">
        <v>371</v>
      </c>
    </row>
    <row r="13" spans="1:10" x14ac:dyDescent="0.15">
      <c r="C13" s="1245" t="s">
        <v>251</v>
      </c>
      <c r="D13" s="1246" t="s">
        <v>370</v>
      </c>
      <c r="E13" s="1246" t="s">
        <v>371</v>
      </c>
      <c r="F13" s="1246" t="s">
        <v>370</v>
      </c>
      <c r="G13" s="1246" t="s">
        <v>370</v>
      </c>
      <c r="H13" s="1246" t="s">
        <v>371</v>
      </c>
      <c r="I13" s="1246" t="s">
        <v>370</v>
      </c>
      <c r="J13" s="1247" t="s">
        <v>370</v>
      </c>
    </row>
    <row r="14" spans="1:10" x14ac:dyDescent="0.15">
      <c r="C14" s="1248" t="s">
        <v>230</v>
      </c>
      <c r="D14" s="1249" t="s">
        <v>370</v>
      </c>
      <c r="E14" s="1249" t="s">
        <v>371</v>
      </c>
      <c r="F14" s="1249" t="s">
        <v>370</v>
      </c>
      <c r="G14" s="1249" t="s">
        <v>370</v>
      </c>
      <c r="H14" s="1249" t="s">
        <v>371</v>
      </c>
      <c r="I14" s="1249" t="s">
        <v>371</v>
      </c>
      <c r="J14" s="1250" t="s">
        <v>371</v>
      </c>
    </row>
    <row r="15" spans="1:10" x14ac:dyDescent="0.15">
      <c r="C15" s="1245" t="s">
        <v>107</v>
      </c>
      <c r="D15" s="326" t="s">
        <v>371</v>
      </c>
      <c r="E15" s="1246" t="s">
        <v>371</v>
      </c>
      <c r="F15" s="1246" t="s">
        <v>370</v>
      </c>
      <c r="G15" s="1246" t="s">
        <v>370</v>
      </c>
      <c r="H15" s="1246" t="s">
        <v>371</v>
      </c>
      <c r="I15" s="1246" t="s">
        <v>370</v>
      </c>
      <c r="J15" s="1247" t="s">
        <v>371</v>
      </c>
    </row>
    <row r="16" spans="1:10" x14ac:dyDescent="0.15">
      <c r="C16" s="1248" t="s">
        <v>225</v>
      </c>
      <c r="D16" s="1249" t="s">
        <v>370</v>
      </c>
      <c r="E16" s="1249" t="s">
        <v>370</v>
      </c>
      <c r="F16" s="1249" t="s">
        <v>370</v>
      </c>
      <c r="G16" s="1249" t="s">
        <v>370</v>
      </c>
      <c r="H16" s="1249" t="s">
        <v>371</v>
      </c>
      <c r="I16" s="1249" t="s">
        <v>370</v>
      </c>
      <c r="J16" s="1250" t="s">
        <v>370</v>
      </c>
    </row>
    <row r="17" spans="3:14" x14ac:dyDescent="0.15">
      <c r="C17" s="1245" t="s">
        <v>227</v>
      </c>
      <c r="D17" s="1246" t="s">
        <v>370</v>
      </c>
      <c r="E17" s="1246" t="s">
        <v>371</v>
      </c>
      <c r="F17" s="1246" t="s">
        <v>370</v>
      </c>
      <c r="G17" s="1246" t="s">
        <v>370</v>
      </c>
      <c r="H17" s="1246" t="s">
        <v>371</v>
      </c>
      <c r="I17" s="1246" t="s">
        <v>371</v>
      </c>
      <c r="J17" s="1247" t="s">
        <v>371</v>
      </c>
    </row>
    <row r="18" spans="3:14" x14ac:dyDescent="0.15">
      <c r="C18" s="1248" t="s">
        <v>347</v>
      </c>
      <c r="D18" s="1249" t="s">
        <v>370</v>
      </c>
      <c r="E18" s="1249" t="s">
        <v>371</v>
      </c>
      <c r="F18" s="1249" t="s">
        <v>370</v>
      </c>
      <c r="G18" s="1249" t="s">
        <v>370</v>
      </c>
      <c r="H18" s="1249" t="s">
        <v>370</v>
      </c>
      <c r="I18" s="1249" t="s">
        <v>370</v>
      </c>
      <c r="J18" s="1250" t="s">
        <v>370</v>
      </c>
      <c r="N18" s="1218"/>
    </row>
    <row r="19" spans="3:14" x14ac:dyDescent="0.15">
      <c r="C19" s="1245" t="s">
        <v>1017</v>
      </c>
      <c r="D19" s="1246" t="s">
        <v>370</v>
      </c>
      <c r="E19" s="1246" t="s">
        <v>371</v>
      </c>
      <c r="F19" s="1246" t="s">
        <v>370</v>
      </c>
      <c r="G19" s="1246" t="s">
        <v>370</v>
      </c>
      <c r="H19" s="1246" t="s">
        <v>370</v>
      </c>
      <c r="I19" s="1246" t="s">
        <v>370</v>
      </c>
      <c r="J19" s="1247" t="s">
        <v>370</v>
      </c>
    </row>
    <row r="20" spans="3:14" x14ac:dyDescent="0.15">
      <c r="C20" s="1248" t="s">
        <v>252</v>
      </c>
      <c r="D20" s="1249" t="s">
        <v>370</v>
      </c>
      <c r="E20" s="1249" t="s">
        <v>371</v>
      </c>
      <c r="F20" s="1249" t="s">
        <v>370</v>
      </c>
      <c r="G20" s="1249" t="s">
        <v>370</v>
      </c>
      <c r="H20" s="1249" t="s">
        <v>370</v>
      </c>
      <c r="I20" s="1249" t="s">
        <v>370</v>
      </c>
      <c r="J20" s="1250" t="s">
        <v>371</v>
      </c>
    </row>
    <row r="21" spans="3:14" x14ac:dyDescent="0.15">
      <c r="C21" s="1245" t="s">
        <v>231</v>
      </c>
      <c r="D21" s="1246" t="s">
        <v>370</v>
      </c>
      <c r="E21" s="1246" t="s">
        <v>371</v>
      </c>
      <c r="F21" s="1246" t="s">
        <v>370</v>
      </c>
      <c r="G21" s="1246" t="s">
        <v>370</v>
      </c>
      <c r="H21" s="1246" t="s">
        <v>371</v>
      </c>
      <c r="I21" s="1246" t="s">
        <v>370</v>
      </c>
      <c r="J21" s="1247" t="s">
        <v>371</v>
      </c>
    </row>
    <row r="22" spans="3:14" x14ac:dyDescent="0.15">
      <c r="C22" s="1248" t="s">
        <v>106</v>
      </c>
      <c r="D22" s="1249" t="s">
        <v>370</v>
      </c>
      <c r="E22" s="1249" t="s">
        <v>371</v>
      </c>
      <c r="F22" s="1249" t="s">
        <v>370</v>
      </c>
      <c r="G22" s="1249" t="s">
        <v>370</v>
      </c>
      <c r="H22" s="1249" t="s">
        <v>371</v>
      </c>
      <c r="I22" s="1249" t="s">
        <v>371</v>
      </c>
      <c r="J22" s="1250" t="s">
        <v>371</v>
      </c>
    </row>
    <row r="23" spans="3:14" x14ac:dyDescent="0.15">
      <c r="C23" s="1245" t="s">
        <v>911</v>
      </c>
      <c r="D23" s="1246" t="s">
        <v>370</v>
      </c>
      <c r="E23" s="1246" t="s">
        <v>371</v>
      </c>
      <c r="F23" s="1246" t="s">
        <v>370</v>
      </c>
      <c r="G23" s="1246" t="s">
        <v>370</v>
      </c>
      <c r="H23" s="1246" t="s">
        <v>370</v>
      </c>
      <c r="I23" s="1246" t="s">
        <v>370</v>
      </c>
      <c r="J23" s="1247" t="s">
        <v>371</v>
      </c>
    </row>
    <row r="24" spans="3:14" ht="14" thickBot="1" x14ac:dyDescent="0.2">
      <c r="C24" s="1248" t="s">
        <v>226</v>
      </c>
      <c r="D24" s="1249" t="s">
        <v>370</v>
      </c>
      <c r="E24" s="1249" t="s">
        <v>370</v>
      </c>
      <c r="F24" s="1249" t="s">
        <v>370</v>
      </c>
      <c r="G24" s="1249" t="s">
        <v>370</v>
      </c>
      <c r="H24" s="1249" t="s">
        <v>370</v>
      </c>
      <c r="I24" s="1249" t="s">
        <v>370</v>
      </c>
      <c r="J24" s="1250" t="s">
        <v>371</v>
      </c>
    </row>
    <row r="25" spans="3:14" x14ac:dyDescent="0.15">
      <c r="C25" s="1251" t="s">
        <v>999</v>
      </c>
      <c r="D25" s="1252"/>
      <c r="E25" s="1252"/>
      <c r="F25" s="1252"/>
      <c r="G25" s="1252"/>
      <c r="H25" s="1252"/>
      <c r="I25" s="1252"/>
      <c r="J25" s="1253"/>
    </row>
    <row r="26" spans="3:14" x14ac:dyDescent="0.15">
      <c r="C26" s="1245" t="s">
        <v>1018</v>
      </c>
      <c r="D26" s="1246">
        <v>12</v>
      </c>
      <c r="E26" s="1246">
        <v>2</v>
      </c>
      <c r="F26" s="1246">
        <v>13</v>
      </c>
      <c r="G26" s="1246">
        <v>13</v>
      </c>
      <c r="H26" s="1246">
        <v>5</v>
      </c>
      <c r="I26" s="1246">
        <v>9</v>
      </c>
      <c r="J26" s="1247">
        <v>4</v>
      </c>
    </row>
    <row r="27" spans="3:14" x14ac:dyDescent="0.15">
      <c r="C27" s="1248" t="s">
        <v>1019</v>
      </c>
      <c r="D27" s="1249">
        <v>1</v>
      </c>
      <c r="E27" s="1249">
        <v>11</v>
      </c>
      <c r="F27" s="1249">
        <v>0</v>
      </c>
      <c r="G27" s="1249">
        <v>0</v>
      </c>
      <c r="H27" s="1249">
        <v>8</v>
      </c>
      <c r="I27" s="1249">
        <v>4</v>
      </c>
      <c r="J27" s="1250">
        <v>9</v>
      </c>
    </row>
    <row r="28" spans="3:14" x14ac:dyDescent="0.15">
      <c r="C28" s="1254" t="s">
        <v>1020</v>
      </c>
      <c r="D28" s="1255">
        <f t="shared" ref="D28:J28" si="0">+D26/13</f>
        <v>0.92307692307692313</v>
      </c>
      <c r="E28" s="1255">
        <f t="shared" si="0"/>
        <v>0.15384615384615385</v>
      </c>
      <c r="F28" s="1255">
        <f t="shared" si="0"/>
        <v>1</v>
      </c>
      <c r="G28" s="1255">
        <f t="shared" si="0"/>
        <v>1</v>
      </c>
      <c r="H28" s="1255">
        <f t="shared" si="0"/>
        <v>0.38461538461538464</v>
      </c>
      <c r="I28" s="1255">
        <f t="shared" si="0"/>
        <v>0.69230769230769229</v>
      </c>
      <c r="J28" s="1256">
        <f t="shared" si="0"/>
        <v>0.30769230769230771</v>
      </c>
    </row>
    <row r="29" spans="3:14" ht="14" thickBot="1" x14ac:dyDescent="0.2">
      <c r="C29" s="1257" t="s">
        <v>1021</v>
      </c>
      <c r="D29" s="1258">
        <v>0.7</v>
      </c>
      <c r="E29" s="1258">
        <v>0.26</v>
      </c>
      <c r="F29" s="1258">
        <v>0.89</v>
      </c>
      <c r="G29" s="1258">
        <v>0.78</v>
      </c>
      <c r="H29" s="1258">
        <v>0.48</v>
      </c>
      <c r="I29" s="1258">
        <v>0.7</v>
      </c>
      <c r="J29" s="1259">
        <v>0.2</v>
      </c>
    </row>
    <row r="31" spans="3:14" x14ac:dyDescent="0.15">
      <c r="C31" s="132" t="s">
        <v>1022</v>
      </c>
    </row>
  </sheetData>
  <hyperlinks>
    <hyperlink ref="A1" r:id="rId1" display="http://dx.doi.org/10.1787/9789264266391-es"/>
    <hyperlink ref="A4" r:id="rId2"/>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G41"/>
  <sheetViews>
    <sheetView topLeftCell="B1" zoomScale="90" zoomScaleNormal="90" zoomScalePageLayoutView="90" workbookViewId="0">
      <selection activeCell="J15" sqref="J15"/>
    </sheetView>
  </sheetViews>
  <sheetFormatPr baseColWidth="10" defaultColWidth="8.83203125" defaultRowHeight="13" x14ac:dyDescent="0.15"/>
  <cols>
    <col min="1" max="2" width="8.83203125" style="934"/>
    <col min="3" max="3" width="17.5" style="934" customWidth="1"/>
    <col min="4" max="4" width="22.1640625" style="934" customWidth="1"/>
    <col min="5" max="5" width="40.83203125" style="934" customWidth="1"/>
    <col min="6" max="6" width="8.83203125" style="934"/>
    <col min="7" max="7" width="49.6640625" style="934" customWidth="1"/>
    <col min="8" max="16384" width="8.83203125" style="934"/>
  </cols>
  <sheetData>
    <row r="1" spans="1:7" s="131" customFormat="1" x14ac:dyDescent="0.15">
      <c r="A1" s="46" t="s">
        <v>67</v>
      </c>
    </row>
    <row r="2" spans="1:7" s="131" customFormat="1" x14ac:dyDescent="0.15">
      <c r="A2" s="131" t="s">
        <v>888</v>
      </c>
      <c r="B2" s="131" t="s">
        <v>1026</v>
      </c>
    </row>
    <row r="3" spans="1:7" s="131" customFormat="1" x14ac:dyDescent="0.15">
      <c r="A3" s="131" t="s">
        <v>64</v>
      </c>
    </row>
    <row r="4" spans="1:7" s="131" customFormat="1" x14ac:dyDescent="0.15">
      <c r="A4" s="46" t="s">
        <v>63</v>
      </c>
    </row>
    <row r="5" spans="1:7" s="131" customFormat="1" x14ac:dyDescent="0.15"/>
    <row r="8" spans="1:7" x14ac:dyDescent="0.15">
      <c r="D8" s="129" t="s">
        <v>1027</v>
      </c>
    </row>
    <row r="9" spans="1:7" ht="14" thickBot="1" x14ac:dyDescent="0.2"/>
    <row r="10" spans="1:7" ht="12.75" customHeight="1" x14ac:dyDescent="0.15">
      <c r="D10" s="1644"/>
      <c r="E10" s="1646" t="s">
        <v>1028</v>
      </c>
      <c r="F10" s="395"/>
      <c r="G10" s="1646" t="s">
        <v>1029</v>
      </c>
    </row>
    <row r="11" spans="1:7" ht="13.5" customHeight="1" thickBot="1" x14ac:dyDescent="0.2">
      <c r="D11" s="1645"/>
      <c r="E11" s="1647"/>
      <c r="F11" s="705"/>
      <c r="G11" s="1647" t="s">
        <v>1030</v>
      </c>
    </row>
    <row r="12" spans="1:7" ht="17" thickBot="1" x14ac:dyDescent="0.25">
      <c r="D12" s="1260" t="s">
        <v>105</v>
      </c>
      <c r="E12" s="1261" t="s">
        <v>1031</v>
      </c>
      <c r="F12" s="1262"/>
      <c r="G12" s="1261" t="s">
        <v>456</v>
      </c>
    </row>
    <row r="13" spans="1:7" ht="17" thickBot="1" x14ac:dyDescent="0.25">
      <c r="D13" s="1263" t="s">
        <v>251</v>
      </c>
      <c r="E13" s="1264" t="s">
        <v>371</v>
      </c>
      <c r="F13" s="1265"/>
      <c r="G13" s="1264" t="s">
        <v>456</v>
      </c>
    </row>
    <row r="14" spans="1:7" ht="17" thickBot="1" x14ac:dyDescent="0.25">
      <c r="D14" s="1260" t="s">
        <v>230</v>
      </c>
      <c r="E14" s="1261" t="s">
        <v>1031</v>
      </c>
      <c r="F14" s="1262"/>
      <c r="G14" s="1261" t="s">
        <v>1032</v>
      </c>
    </row>
    <row r="15" spans="1:7" ht="17" thickBot="1" x14ac:dyDescent="0.25">
      <c r="D15" s="1263" t="s">
        <v>107</v>
      </c>
      <c r="E15" s="1264" t="s">
        <v>370</v>
      </c>
      <c r="F15" s="1265"/>
      <c r="G15" s="1264" t="s">
        <v>1033</v>
      </c>
    </row>
    <row r="16" spans="1:7" ht="17" thickBot="1" x14ac:dyDescent="0.25">
      <c r="D16" s="1260" t="s">
        <v>225</v>
      </c>
      <c r="E16" s="1261" t="s">
        <v>1034</v>
      </c>
      <c r="F16" s="1262"/>
      <c r="G16" s="1261" t="s">
        <v>1035</v>
      </c>
    </row>
    <row r="17" spans="4:7" ht="17" thickBot="1" x14ac:dyDescent="0.25">
      <c r="D17" s="1263" t="s">
        <v>227</v>
      </c>
      <c r="E17" s="1264" t="s">
        <v>996</v>
      </c>
      <c r="F17" s="1265"/>
      <c r="G17" s="1264" t="s">
        <v>456</v>
      </c>
    </row>
    <row r="18" spans="4:7" ht="17" thickBot="1" x14ac:dyDescent="0.25">
      <c r="D18" s="1260" t="s">
        <v>347</v>
      </c>
      <c r="E18" s="1261" t="s">
        <v>1034</v>
      </c>
      <c r="F18" s="1262"/>
      <c r="G18" s="1261" t="s">
        <v>1032</v>
      </c>
    </row>
    <row r="19" spans="4:7" ht="17" thickBot="1" x14ac:dyDescent="0.25">
      <c r="D19" s="1263" t="s">
        <v>110</v>
      </c>
      <c r="E19" s="1264" t="s">
        <v>371</v>
      </c>
      <c r="F19" s="1265"/>
      <c r="G19" s="1264" t="s">
        <v>1036</v>
      </c>
    </row>
    <row r="20" spans="4:7" ht="17" thickBot="1" x14ac:dyDescent="0.25">
      <c r="D20" s="1260" t="s">
        <v>228</v>
      </c>
      <c r="E20" s="1261" t="s">
        <v>1034</v>
      </c>
      <c r="F20" s="1262"/>
      <c r="G20" s="1261" t="s">
        <v>1034</v>
      </c>
    </row>
    <row r="21" spans="4:7" ht="17" thickBot="1" x14ac:dyDescent="0.25">
      <c r="D21" s="1263" t="s">
        <v>231</v>
      </c>
      <c r="E21" s="1264" t="s">
        <v>1034</v>
      </c>
      <c r="F21" s="1265"/>
      <c r="G21" s="1264" t="s">
        <v>1035</v>
      </c>
    </row>
    <row r="22" spans="4:7" ht="17" thickBot="1" x14ac:dyDescent="0.25">
      <c r="D22" s="1260" t="s">
        <v>106</v>
      </c>
      <c r="E22" s="1261" t="s">
        <v>1031</v>
      </c>
      <c r="F22" s="1262"/>
      <c r="G22" s="1261" t="s">
        <v>1035</v>
      </c>
    </row>
    <row r="23" spans="4:7" ht="17" thickBot="1" x14ac:dyDescent="0.25">
      <c r="D23" s="1263" t="s">
        <v>911</v>
      </c>
      <c r="E23" s="1264" t="s">
        <v>1037</v>
      </c>
      <c r="F23" s="1265"/>
      <c r="G23" s="1264" t="s">
        <v>456</v>
      </c>
    </row>
    <row r="24" spans="4:7" ht="17" thickBot="1" x14ac:dyDescent="0.25">
      <c r="D24" s="1260" t="s">
        <v>226</v>
      </c>
      <c r="E24" s="1261" t="s">
        <v>1031</v>
      </c>
      <c r="F24" s="1262"/>
      <c r="G24" s="1261" t="s">
        <v>456</v>
      </c>
    </row>
    <row r="25" spans="4:7" ht="17" thickTop="1" x14ac:dyDescent="0.2">
      <c r="D25" s="1266" t="s">
        <v>999</v>
      </c>
      <c r="E25" s="1267"/>
      <c r="F25" s="1268"/>
      <c r="G25" s="1267"/>
    </row>
    <row r="26" spans="4:7" ht="14" thickBot="1" x14ac:dyDescent="0.2">
      <c r="D26" s="1269" t="s">
        <v>370</v>
      </c>
      <c r="E26" s="1270">
        <v>1</v>
      </c>
      <c r="F26" s="1271" t="s">
        <v>1036</v>
      </c>
      <c r="G26" s="1270">
        <v>1</v>
      </c>
    </row>
    <row r="27" spans="4:7" ht="14" thickBot="1" x14ac:dyDescent="0.2">
      <c r="D27" s="1272" t="s">
        <v>371</v>
      </c>
      <c r="E27" s="1273">
        <v>2</v>
      </c>
      <c r="F27" s="1274" t="s">
        <v>456</v>
      </c>
      <c r="G27" s="1273">
        <v>5</v>
      </c>
    </row>
    <row r="28" spans="4:7" ht="14" thickBot="1" x14ac:dyDescent="0.2">
      <c r="D28" s="1272" t="s">
        <v>1031</v>
      </c>
      <c r="E28" s="1273">
        <v>4</v>
      </c>
      <c r="F28" s="1274" t="s">
        <v>1032</v>
      </c>
      <c r="G28" s="1273">
        <v>2</v>
      </c>
    </row>
    <row r="29" spans="4:7" ht="14" thickBot="1" x14ac:dyDescent="0.2">
      <c r="D29" s="1272" t="s">
        <v>1034</v>
      </c>
      <c r="E29" s="1275">
        <v>1</v>
      </c>
      <c r="F29" s="1274" t="s">
        <v>1033</v>
      </c>
      <c r="G29" s="1273">
        <v>1</v>
      </c>
    </row>
    <row r="30" spans="4:7" ht="14" thickBot="1" x14ac:dyDescent="0.2">
      <c r="D30" s="1272" t="s">
        <v>996</v>
      </c>
      <c r="E30" s="1273">
        <v>1</v>
      </c>
      <c r="F30" s="1274" t="s">
        <v>1035</v>
      </c>
      <c r="G30" s="1273">
        <v>4</v>
      </c>
    </row>
    <row r="31" spans="4:7" ht="14" thickBot="1" x14ac:dyDescent="0.2">
      <c r="D31" s="1272" t="s">
        <v>1037</v>
      </c>
      <c r="E31" s="1275">
        <v>1</v>
      </c>
      <c r="F31" s="1274"/>
      <c r="G31" s="1275"/>
    </row>
    <row r="32" spans="4:7" ht="17" thickBot="1" x14ac:dyDescent="0.25">
      <c r="D32" s="1263" t="s">
        <v>997</v>
      </c>
      <c r="E32" s="1276" t="s">
        <v>1038</v>
      </c>
      <c r="F32" s="705"/>
      <c r="G32" s="1275" t="s">
        <v>1039</v>
      </c>
    </row>
    <row r="33" spans="4:7" ht="14" thickBot="1" x14ac:dyDescent="0.2">
      <c r="D33" s="1277" t="s">
        <v>1040</v>
      </c>
      <c r="E33" s="1278"/>
      <c r="F33" s="1279" t="s">
        <v>1041</v>
      </c>
      <c r="G33" s="1280"/>
    </row>
    <row r="34" spans="4:7" ht="23" thickBot="1" x14ac:dyDescent="0.2">
      <c r="D34" s="1281" t="s">
        <v>370</v>
      </c>
      <c r="E34" s="1282" t="s">
        <v>1042</v>
      </c>
      <c r="F34" s="1283" t="s">
        <v>1036</v>
      </c>
      <c r="G34" s="1284" t="s">
        <v>1043</v>
      </c>
    </row>
    <row r="35" spans="4:7" ht="14" thickBot="1" x14ac:dyDescent="0.2">
      <c r="D35" s="1281" t="s">
        <v>371</v>
      </c>
      <c r="E35" s="1285" t="s">
        <v>1044</v>
      </c>
      <c r="F35" s="1286" t="s">
        <v>456</v>
      </c>
      <c r="G35" s="1287" t="s">
        <v>1045</v>
      </c>
    </row>
    <row r="36" spans="4:7" ht="23" thickBot="1" x14ac:dyDescent="0.2">
      <c r="D36" s="1281" t="s">
        <v>1031</v>
      </c>
      <c r="E36" s="1285" t="s">
        <v>1046</v>
      </c>
      <c r="F36" s="1286" t="s">
        <v>1032</v>
      </c>
      <c r="G36" s="1287" t="s">
        <v>1047</v>
      </c>
    </row>
    <row r="37" spans="4:7" ht="14" thickBot="1" x14ac:dyDescent="0.2">
      <c r="D37" s="1281" t="s">
        <v>1034</v>
      </c>
      <c r="E37" s="1285" t="s">
        <v>1048</v>
      </c>
      <c r="F37" s="1286" t="s">
        <v>1033</v>
      </c>
      <c r="G37" s="1288" t="s">
        <v>1049</v>
      </c>
    </row>
    <row r="38" spans="4:7" ht="14" thickBot="1" x14ac:dyDescent="0.2">
      <c r="D38" s="1281" t="s">
        <v>996</v>
      </c>
      <c r="E38" s="1285" t="s">
        <v>1050</v>
      </c>
      <c r="F38" s="1286" t="s">
        <v>1035</v>
      </c>
      <c r="G38" s="1287" t="s">
        <v>1051</v>
      </c>
    </row>
    <row r="39" spans="4:7" ht="36" customHeight="1" thickBot="1" x14ac:dyDescent="0.2">
      <c r="D39" s="1281" t="s">
        <v>1037</v>
      </c>
      <c r="E39" s="1289" t="s">
        <v>1052</v>
      </c>
      <c r="F39" s="1290"/>
      <c r="G39" s="1291"/>
    </row>
    <row r="41" spans="4:7" x14ac:dyDescent="0.15">
      <c r="D41" s="132" t="s">
        <v>1053</v>
      </c>
    </row>
  </sheetData>
  <mergeCells count="3">
    <mergeCell ref="D10:D11"/>
    <mergeCell ref="E10:E11"/>
    <mergeCell ref="G10:G11"/>
  </mergeCells>
  <hyperlinks>
    <hyperlink ref="A1" r:id="rId1" display="http://dx.doi.org/10.1787/9789264266391-es"/>
    <hyperlink ref="A4" r:id="rId2"/>
  </hyperlinks>
  <pageMargins left="0.7" right="0.7" top="0.75" bottom="0.75" header="0.3" footer="0.3"/>
  <pageSetup paperSize="9" orientation="portrait"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G29"/>
  <sheetViews>
    <sheetView workbookViewId="0">
      <selection activeCell="K14" sqref="K14"/>
    </sheetView>
  </sheetViews>
  <sheetFormatPr baseColWidth="10" defaultColWidth="8.83203125" defaultRowHeight="13" x14ac:dyDescent="0.15"/>
  <cols>
    <col min="1" max="1" width="8.83203125" style="934"/>
    <col min="2" max="2" width="18.5" style="934" customWidth="1"/>
    <col min="3" max="3" width="19.6640625" style="934" customWidth="1"/>
    <col min="4" max="4" width="17.5" style="934" customWidth="1"/>
    <col min="5" max="5" width="21.6640625" style="934" customWidth="1"/>
    <col min="6" max="6" width="24.33203125" style="934" customWidth="1"/>
    <col min="7" max="7" width="20" style="934" customWidth="1"/>
    <col min="8" max="8" width="14.33203125" style="934" customWidth="1"/>
    <col min="9" max="16384" width="8.83203125" style="934"/>
  </cols>
  <sheetData>
    <row r="1" spans="1:7" s="131" customFormat="1" x14ac:dyDescent="0.15">
      <c r="A1" s="46" t="s">
        <v>67</v>
      </c>
    </row>
    <row r="2" spans="1:7" s="131" customFormat="1" x14ac:dyDescent="0.15">
      <c r="A2" s="131" t="s">
        <v>888</v>
      </c>
      <c r="B2" s="131" t="s">
        <v>1054</v>
      </c>
    </row>
    <row r="3" spans="1:7" s="131" customFormat="1" x14ac:dyDescent="0.15">
      <c r="A3" s="131" t="s">
        <v>64</v>
      </c>
    </row>
    <row r="4" spans="1:7" s="131" customFormat="1" x14ac:dyDescent="0.15">
      <c r="A4" s="46" t="s">
        <v>63</v>
      </c>
    </row>
    <row r="5" spans="1:7" s="131" customFormat="1" x14ac:dyDescent="0.15"/>
    <row r="7" spans="1:7" x14ac:dyDescent="0.15">
      <c r="B7" s="129" t="s">
        <v>1055</v>
      </c>
    </row>
    <row r="8" spans="1:7" ht="14" thickBot="1" x14ac:dyDescent="0.2"/>
    <row r="9" spans="1:7" ht="42" thickTop="1" thickBot="1" x14ac:dyDescent="0.2">
      <c r="B9" s="1292"/>
      <c r="C9" s="1293" t="s">
        <v>1056</v>
      </c>
      <c r="D9" s="1293" t="s">
        <v>1057</v>
      </c>
      <c r="E9" s="1293" t="s">
        <v>1058</v>
      </c>
      <c r="F9" s="1293" t="s">
        <v>1059</v>
      </c>
      <c r="G9" s="1294" t="s">
        <v>1060</v>
      </c>
    </row>
    <row r="10" spans="1:7" ht="14" thickTop="1" x14ac:dyDescent="0.15">
      <c r="B10" s="1295" t="s">
        <v>105</v>
      </c>
      <c r="C10" s="1249" t="s">
        <v>370</v>
      </c>
      <c r="D10" s="1243" t="s">
        <v>371</v>
      </c>
      <c r="E10" s="1243" t="s">
        <v>371</v>
      </c>
      <c r="F10" s="1243" t="s">
        <v>371</v>
      </c>
      <c r="G10" s="1243" t="s">
        <v>371</v>
      </c>
    </row>
    <row r="11" spans="1:7" ht="13.5" customHeight="1" x14ac:dyDescent="0.15">
      <c r="B11" s="1296" t="s">
        <v>251</v>
      </c>
      <c r="C11" s="1246" t="s">
        <v>371</v>
      </c>
      <c r="D11" s="1246" t="s">
        <v>371</v>
      </c>
      <c r="E11" s="1246" t="s">
        <v>370</v>
      </c>
      <c r="F11" s="1246" t="s">
        <v>370</v>
      </c>
      <c r="G11" s="1276" t="s">
        <v>371</v>
      </c>
    </row>
    <row r="12" spans="1:7" x14ac:dyDescent="0.15">
      <c r="B12" s="1297" t="s">
        <v>230</v>
      </c>
      <c r="C12" s="1249" t="s">
        <v>371</v>
      </c>
      <c r="D12" s="1249" t="s">
        <v>371</v>
      </c>
      <c r="E12" s="1249" t="s">
        <v>370</v>
      </c>
      <c r="F12" s="1249" t="s">
        <v>371</v>
      </c>
      <c r="G12" s="1196" t="s">
        <v>371</v>
      </c>
    </row>
    <row r="13" spans="1:7" x14ac:dyDescent="0.15">
      <c r="B13" s="1296" t="s">
        <v>107</v>
      </c>
      <c r="C13" s="1246" t="s">
        <v>371</v>
      </c>
      <c r="D13" s="1246" t="s">
        <v>371</v>
      </c>
      <c r="E13" s="1246" t="s">
        <v>371</v>
      </c>
      <c r="F13" s="1246" t="s">
        <v>371</v>
      </c>
      <c r="G13" s="1276" t="s">
        <v>370</v>
      </c>
    </row>
    <row r="14" spans="1:7" x14ac:dyDescent="0.15">
      <c r="B14" s="1297" t="s">
        <v>225</v>
      </c>
      <c r="C14" s="1249" t="s">
        <v>370</v>
      </c>
      <c r="D14" s="1249" t="s">
        <v>371</v>
      </c>
      <c r="E14" s="1249" t="s">
        <v>371</v>
      </c>
      <c r="F14" s="1249" t="s">
        <v>371</v>
      </c>
      <c r="G14" s="1196" t="s">
        <v>371</v>
      </c>
    </row>
    <row r="15" spans="1:7" x14ac:dyDescent="0.15">
      <c r="B15" s="1296" t="s">
        <v>911</v>
      </c>
      <c r="C15" s="1246" t="s">
        <v>371</v>
      </c>
      <c r="D15" s="1246" t="s">
        <v>371</v>
      </c>
      <c r="E15" s="1246" t="s">
        <v>371</v>
      </c>
      <c r="F15" s="1246" t="s">
        <v>371</v>
      </c>
      <c r="G15" s="1276" t="s">
        <v>370</v>
      </c>
    </row>
    <row r="16" spans="1:7" x14ac:dyDescent="0.15">
      <c r="B16" s="1297" t="s">
        <v>227</v>
      </c>
      <c r="C16" s="1249" t="s">
        <v>371</v>
      </c>
      <c r="D16" s="1249" t="s">
        <v>371</v>
      </c>
      <c r="E16" s="1249" t="s">
        <v>371</v>
      </c>
      <c r="F16" s="1249" t="s">
        <v>371</v>
      </c>
      <c r="G16" s="1196" t="s">
        <v>370</v>
      </c>
    </row>
    <row r="17" spans="2:7" x14ac:dyDescent="0.15">
      <c r="B17" s="1296" t="s">
        <v>347</v>
      </c>
      <c r="C17" s="1246" t="s">
        <v>371</v>
      </c>
      <c r="D17" s="1246" t="s">
        <v>371</v>
      </c>
      <c r="E17" s="1246" t="s">
        <v>371</v>
      </c>
      <c r="F17" s="1246" t="s">
        <v>370</v>
      </c>
      <c r="G17" s="1276" t="s">
        <v>370</v>
      </c>
    </row>
    <row r="18" spans="2:7" x14ac:dyDescent="0.15">
      <c r="B18" s="1297" t="s">
        <v>582</v>
      </c>
      <c r="C18" s="1249" t="s">
        <v>371</v>
      </c>
      <c r="D18" s="1249" t="s">
        <v>370</v>
      </c>
      <c r="E18" s="1249" t="s">
        <v>370</v>
      </c>
      <c r="F18" s="1249" t="s">
        <v>370</v>
      </c>
      <c r="G18" s="1196" t="s">
        <v>371</v>
      </c>
    </row>
    <row r="19" spans="2:7" x14ac:dyDescent="0.15">
      <c r="B19" s="1296" t="s">
        <v>252</v>
      </c>
      <c r="C19" s="1246" t="s">
        <v>371</v>
      </c>
      <c r="D19" s="1246" t="s">
        <v>371</v>
      </c>
      <c r="E19" s="1246" t="s">
        <v>371</v>
      </c>
      <c r="F19" s="1246" t="s">
        <v>370</v>
      </c>
      <c r="G19" s="1276" t="s">
        <v>371</v>
      </c>
    </row>
    <row r="20" spans="2:7" x14ac:dyDescent="0.15">
      <c r="B20" s="1297" t="s">
        <v>231</v>
      </c>
      <c r="C20" s="1249" t="s">
        <v>371</v>
      </c>
      <c r="D20" s="1249" t="s">
        <v>371</v>
      </c>
      <c r="E20" s="1249" t="s">
        <v>371</v>
      </c>
      <c r="F20" s="1249" t="s">
        <v>371</v>
      </c>
      <c r="G20" s="1196" t="s">
        <v>370</v>
      </c>
    </row>
    <row r="21" spans="2:7" x14ac:dyDescent="0.15">
      <c r="B21" s="1296" t="s">
        <v>106</v>
      </c>
      <c r="C21" s="1246" t="s">
        <v>370</v>
      </c>
      <c r="D21" s="1246" t="s">
        <v>371</v>
      </c>
      <c r="E21" s="1246" t="s">
        <v>371</v>
      </c>
      <c r="F21" s="1246" t="s">
        <v>371</v>
      </c>
      <c r="G21" s="1276" t="s">
        <v>371</v>
      </c>
    </row>
    <row r="22" spans="2:7" ht="14" thickBot="1" x14ac:dyDescent="0.2">
      <c r="B22" s="1298" t="s">
        <v>226</v>
      </c>
      <c r="C22" s="1299" t="s">
        <v>371</v>
      </c>
      <c r="D22" s="1299" t="s">
        <v>371</v>
      </c>
      <c r="E22" s="1299" t="s">
        <v>371</v>
      </c>
      <c r="F22" s="1299" t="s">
        <v>371</v>
      </c>
      <c r="G22" s="1300" t="s">
        <v>370</v>
      </c>
    </row>
    <row r="23" spans="2:7" x14ac:dyDescent="0.15">
      <c r="B23" s="1301" t="s">
        <v>999</v>
      </c>
      <c r="C23" s="1302"/>
      <c r="D23" s="1302"/>
      <c r="E23" s="1302"/>
      <c r="F23" s="1302"/>
      <c r="G23" s="1278"/>
    </row>
    <row r="24" spans="2:7" ht="13.5" customHeight="1" x14ac:dyDescent="0.15">
      <c r="B24" s="1296" t="s">
        <v>482</v>
      </c>
      <c r="C24" s="1246">
        <v>3</v>
      </c>
      <c r="D24" s="1246">
        <v>1</v>
      </c>
      <c r="E24" s="1246">
        <v>3</v>
      </c>
      <c r="F24" s="1246">
        <v>4</v>
      </c>
      <c r="G24" s="1276">
        <v>6</v>
      </c>
    </row>
    <row r="25" spans="2:7" ht="14" thickBot="1" x14ac:dyDescent="0.2">
      <c r="B25" s="1297" t="s">
        <v>483</v>
      </c>
      <c r="C25" s="1249">
        <v>10</v>
      </c>
      <c r="D25" s="1249">
        <v>12</v>
      </c>
      <c r="E25" s="1249">
        <v>10</v>
      </c>
      <c r="F25" s="1249">
        <v>9</v>
      </c>
      <c r="G25" s="1196">
        <v>7</v>
      </c>
    </row>
    <row r="26" spans="2:7" ht="15" thickTop="1" thickBot="1" x14ac:dyDescent="0.2">
      <c r="B26" s="1303" t="s">
        <v>1061</v>
      </c>
      <c r="C26" s="1307">
        <v>0.230769230769231</v>
      </c>
      <c r="D26" s="1307">
        <v>0.08</v>
      </c>
      <c r="E26" s="1307">
        <v>0.23</v>
      </c>
      <c r="F26" s="1307">
        <v>0.31</v>
      </c>
      <c r="G26" s="1307">
        <v>0.53846153846153844</v>
      </c>
    </row>
    <row r="27" spans="2:7" ht="14" thickBot="1" x14ac:dyDescent="0.2">
      <c r="B27" s="1304" t="s">
        <v>1062</v>
      </c>
      <c r="C27" s="1305">
        <v>0.23</v>
      </c>
      <c r="D27" s="1305">
        <v>0.23</v>
      </c>
      <c r="E27" s="1305">
        <v>0.23</v>
      </c>
      <c r="F27" s="1305">
        <v>0.2</v>
      </c>
      <c r="G27" s="1306">
        <v>0.31</v>
      </c>
    </row>
    <row r="29" spans="2:7" x14ac:dyDescent="0.15">
      <c r="B29" s="132" t="s">
        <v>1003</v>
      </c>
    </row>
  </sheetData>
  <hyperlinks>
    <hyperlink ref="A1" r:id="rId1" display="http://dx.doi.org/10.1787/9789264266391-es"/>
    <hyperlink ref="A4" r:id="rId2"/>
  </hyperlinks>
  <pageMargins left="0.7" right="0.7" top="0.75" bottom="0.75" header="0.3" footer="0.3"/>
  <pageSetup paperSize="9" orientation="portrait" r:id="rId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B42"/>
  <sheetViews>
    <sheetView workbookViewId="0">
      <selection activeCell="P26" sqref="P26"/>
    </sheetView>
  </sheetViews>
  <sheetFormatPr baseColWidth="10" defaultColWidth="8.83203125" defaultRowHeight="13" x14ac:dyDescent="0.15"/>
  <cols>
    <col min="1" max="3" width="8.83203125" style="934"/>
    <col min="4" max="4" width="17" style="934" customWidth="1"/>
    <col min="5" max="5" width="14.33203125" style="934" customWidth="1"/>
    <col min="6" max="6" width="9.5" style="934" customWidth="1"/>
    <col min="7" max="7" width="8.83203125" style="934"/>
    <col min="8" max="8" width="9.83203125" style="934" customWidth="1"/>
    <col min="9" max="9" width="9.33203125" style="934" customWidth="1"/>
    <col min="10" max="11" width="8.83203125" style="934"/>
    <col min="12" max="12" width="7.33203125" style="934" customWidth="1"/>
    <col min="13" max="16384" width="8.83203125" style="934"/>
  </cols>
  <sheetData>
    <row r="1" spans="1:13" s="131" customFormat="1" x14ac:dyDescent="0.15">
      <c r="A1" s="46" t="s">
        <v>67</v>
      </c>
    </row>
    <row r="2" spans="1:13" s="131" customFormat="1" x14ac:dyDescent="0.15">
      <c r="A2" s="131" t="s">
        <v>888</v>
      </c>
      <c r="B2" s="131" t="s">
        <v>1063</v>
      </c>
    </row>
    <row r="3" spans="1:13" s="131" customFormat="1" x14ac:dyDescent="0.15">
      <c r="A3" s="131" t="s">
        <v>64</v>
      </c>
    </row>
    <row r="4" spans="1:13" s="131" customFormat="1" x14ac:dyDescent="0.15">
      <c r="A4" s="46" t="s">
        <v>63</v>
      </c>
    </row>
    <row r="5" spans="1:13" s="131" customFormat="1" x14ac:dyDescent="0.15"/>
    <row r="8" spans="1:13" x14ac:dyDescent="0.15">
      <c r="D8" s="129" t="s">
        <v>1064</v>
      </c>
    </row>
    <row r="9" spans="1:13" ht="14" thickBot="1" x14ac:dyDescent="0.2">
      <c r="D9" s="129"/>
    </row>
    <row r="10" spans="1:13" ht="12.75" customHeight="1" x14ac:dyDescent="0.15">
      <c r="D10" s="1648"/>
      <c r="E10" s="1650" t="s">
        <v>1065</v>
      </c>
      <c r="F10" s="1650"/>
      <c r="G10" s="1650" t="s">
        <v>1066</v>
      </c>
      <c r="H10" s="1650" t="s">
        <v>1067</v>
      </c>
      <c r="I10" s="1650"/>
      <c r="J10" s="1650" t="s">
        <v>1068</v>
      </c>
      <c r="K10" s="1650"/>
      <c r="L10" s="1650"/>
      <c r="M10" s="1650"/>
    </row>
    <row r="11" spans="1:13" ht="13.5" customHeight="1" thickBot="1" x14ac:dyDescent="0.2">
      <c r="D11" s="1649"/>
      <c r="E11" s="1651"/>
      <c r="F11" s="1651"/>
      <c r="G11" s="1651"/>
      <c r="H11" s="1651"/>
      <c r="I11" s="1651"/>
      <c r="J11" s="1651"/>
      <c r="K11" s="1651"/>
      <c r="L11" s="1651"/>
      <c r="M11" s="1651"/>
    </row>
    <row r="12" spans="1:13" ht="71" thickBot="1" x14ac:dyDescent="0.2">
      <c r="D12" s="1308"/>
      <c r="E12" s="1309" t="s">
        <v>1069</v>
      </c>
      <c r="F12" s="1309" t="s">
        <v>1070</v>
      </c>
      <c r="G12" s="1309" t="s">
        <v>1071</v>
      </c>
      <c r="H12" s="1309" t="s">
        <v>1072</v>
      </c>
      <c r="I12" s="1309" t="s">
        <v>1073</v>
      </c>
      <c r="J12" s="1309" t="s">
        <v>1074</v>
      </c>
      <c r="K12" s="1309" t="s">
        <v>1075</v>
      </c>
      <c r="L12" s="1309" t="s">
        <v>1076</v>
      </c>
      <c r="M12" s="1310" t="s">
        <v>1077</v>
      </c>
    </row>
    <row r="13" spans="1:13" x14ac:dyDescent="0.15">
      <c r="D13" s="1311" t="s">
        <v>105</v>
      </c>
      <c r="E13" s="1312" t="s">
        <v>370</v>
      </c>
      <c r="F13" s="1312" t="s">
        <v>370</v>
      </c>
      <c r="G13" s="1312" t="s">
        <v>370</v>
      </c>
      <c r="H13" s="1312" t="s">
        <v>1036</v>
      </c>
      <c r="I13" s="1312" t="s">
        <v>1078</v>
      </c>
      <c r="J13" s="1312" t="s">
        <v>1036</v>
      </c>
      <c r="K13" s="1312" t="s">
        <v>370</v>
      </c>
      <c r="L13" s="1312" t="s">
        <v>371</v>
      </c>
      <c r="M13" s="1313" t="s">
        <v>371</v>
      </c>
    </row>
    <row r="14" spans="1:13" x14ac:dyDescent="0.15">
      <c r="D14" s="1314" t="s">
        <v>251</v>
      </c>
      <c r="E14" s="1315" t="s">
        <v>371</v>
      </c>
      <c r="F14" s="1315" t="s">
        <v>370</v>
      </c>
      <c r="G14" s="1315" t="s">
        <v>371</v>
      </c>
      <c r="H14" s="1315" t="s">
        <v>1036</v>
      </c>
      <c r="I14" s="1315" t="s">
        <v>1078</v>
      </c>
      <c r="J14" s="1315" t="s">
        <v>1036</v>
      </c>
      <c r="K14" s="1315" t="s">
        <v>370</v>
      </c>
      <c r="L14" s="1315" t="s">
        <v>371</v>
      </c>
      <c r="M14" s="1316" t="s">
        <v>371</v>
      </c>
    </row>
    <row r="15" spans="1:13" x14ac:dyDescent="0.15">
      <c r="D15" s="1311" t="s">
        <v>230</v>
      </c>
      <c r="E15" s="1312" t="s">
        <v>370</v>
      </c>
      <c r="F15" s="1312" t="s">
        <v>370</v>
      </c>
      <c r="G15" s="1312" t="s">
        <v>371</v>
      </c>
      <c r="H15" s="1312" t="s">
        <v>1036</v>
      </c>
      <c r="I15" s="1312" t="s">
        <v>1078</v>
      </c>
      <c r="J15" s="1312" t="s">
        <v>1036</v>
      </c>
      <c r="K15" s="1312" t="s">
        <v>370</v>
      </c>
      <c r="L15" s="1312" t="s">
        <v>370</v>
      </c>
      <c r="M15" s="1313" t="s">
        <v>371</v>
      </c>
    </row>
    <row r="16" spans="1:13" x14ac:dyDescent="0.15">
      <c r="D16" s="1314" t="s">
        <v>107</v>
      </c>
      <c r="E16" s="1315" t="s">
        <v>371</v>
      </c>
      <c r="F16" s="1315" t="s">
        <v>370</v>
      </c>
      <c r="G16" s="1315" t="s">
        <v>370</v>
      </c>
      <c r="H16" s="1315" t="s">
        <v>1036</v>
      </c>
      <c r="I16" s="1315" t="s">
        <v>1078</v>
      </c>
      <c r="J16" s="1315" t="s">
        <v>1036</v>
      </c>
      <c r="K16" s="1315" t="s">
        <v>370</v>
      </c>
      <c r="L16" s="1315" t="s">
        <v>370</v>
      </c>
      <c r="M16" s="1316" t="s">
        <v>371</v>
      </c>
    </row>
    <row r="17" spans="4:28" x14ac:dyDescent="0.15">
      <c r="D17" s="1311" t="s">
        <v>225</v>
      </c>
      <c r="E17" s="1312" t="s">
        <v>371</v>
      </c>
      <c r="F17" s="1312" t="s">
        <v>370</v>
      </c>
      <c r="G17" s="1312" t="s">
        <v>370</v>
      </c>
      <c r="H17" s="1312" t="s">
        <v>1078</v>
      </c>
      <c r="I17" s="1312" t="s">
        <v>1078</v>
      </c>
      <c r="J17" s="1312" t="s">
        <v>1036</v>
      </c>
      <c r="K17" s="1312" t="s">
        <v>370</v>
      </c>
      <c r="L17" s="1312" t="s">
        <v>370</v>
      </c>
      <c r="M17" s="1313" t="s">
        <v>371</v>
      </c>
    </row>
    <row r="18" spans="4:28" x14ac:dyDescent="0.15">
      <c r="D18" s="1314" t="s">
        <v>911</v>
      </c>
      <c r="E18" s="1315" t="s">
        <v>370</v>
      </c>
      <c r="F18" s="1315" t="s">
        <v>370</v>
      </c>
      <c r="G18" s="1315" t="s">
        <v>371</v>
      </c>
      <c r="H18" s="1315" t="s">
        <v>1078</v>
      </c>
      <c r="I18" s="1315" t="s">
        <v>1078</v>
      </c>
      <c r="J18" s="1315" t="s">
        <v>1036</v>
      </c>
      <c r="K18" s="1315" t="s">
        <v>370</v>
      </c>
      <c r="L18" s="1315" t="s">
        <v>371</v>
      </c>
      <c r="M18" s="1316" t="s">
        <v>371</v>
      </c>
      <c r="P18" s="422"/>
      <c r="Q18" s="422"/>
      <c r="R18" s="422"/>
      <c r="S18" s="422"/>
      <c r="T18" s="422"/>
      <c r="U18" s="422"/>
      <c r="V18" s="422"/>
      <c r="W18" s="422"/>
      <c r="X18" s="422"/>
      <c r="Y18" s="422"/>
      <c r="Z18" s="422"/>
      <c r="AA18" s="422"/>
      <c r="AB18" s="422"/>
    </row>
    <row r="19" spans="4:28" x14ac:dyDescent="0.15">
      <c r="D19" s="1311" t="s">
        <v>227</v>
      </c>
      <c r="E19" s="1312" t="s">
        <v>371</v>
      </c>
      <c r="F19" s="1312" t="s">
        <v>371</v>
      </c>
      <c r="G19" s="1312" t="s">
        <v>371</v>
      </c>
      <c r="H19" s="1312" t="s">
        <v>1079</v>
      </c>
      <c r="I19" s="1312" t="s">
        <v>1079</v>
      </c>
      <c r="J19" s="1312" t="s">
        <v>995</v>
      </c>
      <c r="K19" s="1312" t="s">
        <v>995</v>
      </c>
      <c r="L19" s="1312" t="s">
        <v>995</v>
      </c>
      <c r="M19" s="1313" t="s">
        <v>995</v>
      </c>
      <c r="AA19" s="422"/>
      <c r="AB19" s="422"/>
    </row>
    <row r="20" spans="4:28" x14ac:dyDescent="0.15">
      <c r="D20" s="1314" t="s">
        <v>347</v>
      </c>
      <c r="E20" s="1315" t="s">
        <v>370</v>
      </c>
      <c r="F20" s="1315" t="s">
        <v>371</v>
      </c>
      <c r="G20" s="1315" t="s">
        <v>371</v>
      </c>
      <c r="H20" s="1315" t="s">
        <v>1079</v>
      </c>
      <c r="I20" s="1315" t="s">
        <v>1079</v>
      </c>
      <c r="J20" s="1315" t="s">
        <v>995</v>
      </c>
      <c r="K20" s="1315" t="s">
        <v>995</v>
      </c>
      <c r="L20" s="1315" t="s">
        <v>995</v>
      </c>
      <c r="M20" s="1316" t="s">
        <v>995</v>
      </c>
      <c r="AA20" s="422"/>
      <c r="AB20" s="422"/>
    </row>
    <row r="21" spans="4:28" x14ac:dyDescent="0.15">
      <c r="D21" s="1311" t="s">
        <v>253</v>
      </c>
      <c r="E21" s="1312" t="s">
        <v>370</v>
      </c>
      <c r="F21" s="1312" t="s">
        <v>370</v>
      </c>
      <c r="G21" s="1312" t="s">
        <v>370</v>
      </c>
      <c r="H21" s="1312" t="s">
        <v>1036</v>
      </c>
      <c r="I21" s="1312" t="s">
        <v>1036</v>
      </c>
      <c r="J21" s="1312" t="s">
        <v>1036</v>
      </c>
      <c r="K21" s="1312" t="s">
        <v>370</v>
      </c>
      <c r="L21" s="1312" t="s">
        <v>370</v>
      </c>
      <c r="M21" s="1313" t="s">
        <v>371</v>
      </c>
      <c r="AA21" s="422"/>
      <c r="AB21" s="422"/>
    </row>
    <row r="22" spans="4:28" x14ac:dyDescent="0.15">
      <c r="D22" s="1314" t="s">
        <v>252</v>
      </c>
      <c r="E22" s="1315" t="s">
        <v>370</v>
      </c>
      <c r="F22" s="1315" t="s">
        <v>371</v>
      </c>
      <c r="G22" s="1315" t="s">
        <v>371</v>
      </c>
      <c r="H22" s="1315" t="s">
        <v>1079</v>
      </c>
      <c r="I22" s="1315" t="s">
        <v>1079</v>
      </c>
      <c r="J22" s="1315" t="s">
        <v>995</v>
      </c>
      <c r="K22" s="1315" t="s">
        <v>995</v>
      </c>
      <c r="L22" s="1315" t="s">
        <v>995</v>
      </c>
      <c r="M22" s="1316" t="s">
        <v>995</v>
      </c>
      <c r="AA22" s="422"/>
      <c r="AB22" s="422"/>
    </row>
    <row r="23" spans="4:28" x14ac:dyDescent="0.15">
      <c r="D23" s="1311" t="s">
        <v>231</v>
      </c>
      <c r="E23" s="1312" t="s">
        <v>370</v>
      </c>
      <c r="F23" s="1312" t="s">
        <v>370</v>
      </c>
      <c r="G23" s="1312" t="s">
        <v>370</v>
      </c>
      <c r="H23" s="1312" t="s">
        <v>1036</v>
      </c>
      <c r="I23" s="1312" t="s">
        <v>1078</v>
      </c>
      <c r="J23" s="1312" t="s">
        <v>1036</v>
      </c>
      <c r="K23" s="1312" t="s">
        <v>370</v>
      </c>
      <c r="L23" s="1312" t="s">
        <v>370</v>
      </c>
      <c r="M23" s="1313" t="s">
        <v>370</v>
      </c>
      <c r="AA23" s="422"/>
      <c r="AB23" s="422"/>
    </row>
    <row r="24" spans="4:28" x14ac:dyDescent="0.15">
      <c r="D24" s="1314" t="s">
        <v>106</v>
      </c>
      <c r="E24" s="1315" t="s">
        <v>371</v>
      </c>
      <c r="F24" s="1315" t="s">
        <v>370</v>
      </c>
      <c r="G24" s="1315" t="s">
        <v>371</v>
      </c>
      <c r="H24" s="1315" t="s">
        <v>1078</v>
      </c>
      <c r="I24" s="1315" t="s">
        <v>1078</v>
      </c>
      <c r="J24" s="1315" t="s">
        <v>1036</v>
      </c>
      <c r="K24" s="1315" t="s">
        <v>370</v>
      </c>
      <c r="L24" s="1315" t="s">
        <v>371</v>
      </c>
      <c r="M24" s="1316" t="s">
        <v>371</v>
      </c>
      <c r="P24" s="422"/>
      <c r="Q24" s="422"/>
      <c r="R24" s="422"/>
      <c r="S24" s="422"/>
      <c r="T24" s="422"/>
      <c r="U24" s="422"/>
      <c r="V24" s="422"/>
      <c r="W24" s="422"/>
      <c r="X24" s="422"/>
      <c r="Y24" s="422"/>
      <c r="Z24" s="422"/>
      <c r="AA24" s="422"/>
      <c r="AB24" s="422"/>
    </row>
    <row r="25" spans="4:28" x14ac:dyDescent="0.15">
      <c r="D25" s="1311" t="s">
        <v>226</v>
      </c>
      <c r="E25" s="1312" t="s">
        <v>370</v>
      </c>
      <c r="F25" s="1312" t="s">
        <v>370</v>
      </c>
      <c r="G25" s="1312" t="s">
        <v>371</v>
      </c>
      <c r="H25" s="1312" t="s">
        <v>1036</v>
      </c>
      <c r="I25" s="1312" t="s">
        <v>1036</v>
      </c>
      <c r="J25" s="1312" t="s">
        <v>1036</v>
      </c>
      <c r="K25" s="1312" t="s">
        <v>370</v>
      </c>
      <c r="L25" s="1312" t="s">
        <v>370</v>
      </c>
      <c r="M25" s="1313" t="s">
        <v>370</v>
      </c>
      <c r="P25" s="422"/>
      <c r="Q25" s="422"/>
      <c r="R25" s="422"/>
      <c r="S25" s="422"/>
      <c r="T25" s="422"/>
      <c r="U25" s="422"/>
      <c r="V25" s="422"/>
      <c r="W25" s="422"/>
      <c r="X25" s="422"/>
      <c r="Y25" s="422"/>
      <c r="Z25" s="422"/>
      <c r="AA25" s="422"/>
      <c r="AB25" s="422"/>
    </row>
    <row r="26" spans="4:28" x14ac:dyDescent="0.15">
      <c r="D26" s="1317" t="s">
        <v>1080</v>
      </c>
      <c r="E26" s="1318"/>
      <c r="F26" s="1318"/>
      <c r="G26" s="1318"/>
      <c r="H26" s="1318"/>
      <c r="I26" s="1318"/>
      <c r="J26" s="1318"/>
      <c r="K26" s="1318"/>
      <c r="L26" s="1318"/>
      <c r="M26" s="1319"/>
      <c r="P26" s="422"/>
      <c r="Q26" s="422"/>
      <c r="R26" s="422" t="s">
        <v>1081</v>
      </c>
      <c r="S26" s="422"/>
      <c r="T26" s="422"/>
      <c r="U26" s="422" t="s">
        <v>1082</v>
      </c>
      <c r="V26" s="422"/>
      <c r="W26" s="422"/>
      <c r="X26" s="422"/>
      <c r="Y26" s="422"/>
      <c r="Z26" s="422"/>
      <c r="AA26" s="422"/>
      <c r="AB26" s="422"/>
    </row>
    <row r="27" spans="4:28" x14ac:dyDescent="0.15">
      <c r="D27" s="1311" t="s">
        <v>485</v>
      </c>
      <c r="E27" s="1312">
        <v>8</v>
      </c>
      <c r="F27" s="1312">
        <v>10</v>
      </c>
      <c r="G27" s="1312">
        <v>7</v>
      </c>
      <c r="H27" s="1312"/>
      <c r="I27" s="1312"/>
      <c r="J27" s="1312"/>
      <c r="K27" s="1312">
        <v>10</v>
      </c>
      <c r="L27" s="1312">
        <v>6</v>
      </c>
      <c r="M27" s="1313">
        <v>2</v>
      </c>
      <c r="P27" s="422"/>
      <c r="Q27" s="422" t="s">
        <v>225</v>
      </c>
      <c r="R27" s="422" t="s">
        <v>1083</v>
      </c>
      <c r="S27" s="422"/>
      <c r="T27" s="422" t="s">
        <v>251</v>
      </c>
      <c r="U27" s="422"/>
      <c r="V27" s="422"/>
      <c r="W27" s="422"/>
      <c r="X27" s="422"/>
      <c r="Y27" s="422"/>
      <c r="Z27" s="422"/>
      <c r="AA27" s="422"/>
      <c r="AB27" s="422"/>
    </row>
    <row r="28" spans="4:28" ht="12.75" customHeight="1" x14ac:dyDescent="0.15">
      <c r="D28" s="1311" t="s">
        <v>357</v>
      </c>
      <c r="E28" s="1312">
        <v>5</v>
      </c>
      <c r="F28" s="1312">
        <v>3</v>
      </c>
      <c r="G28" s="1320">
        <v>6</v>
      </c>
      <c r="H28" s="1312"/>
      <c r="I28" s="1312"/>
      <c r="J28" s="1312"/>
      <c r="K28" s="1312"/>
      <c r="L28" s="1312">
        <v>7</v>
      </c>
      <c r="M28" s="1313">
        <v>11</v>
      </c>
      <c r="P28" s="422"/>
      <c r="Q28" s="422" t="s">
        <v>1084</v>
      </c>
      <c r="R28" s="422"/>
      <c r="S28" s="422"/>
      <c r="T28" s="422"/>
      <c r="U28" s="422"/>
      <c r="V28" s="422"/>
      <c r="W28" s="422"/>
      <c r="X28" s="422"/>
      <c r="Y28" s="422"/>
      <c r="Z28" s="422"/>
      <c r="AA28" s="422"/>
      <c r="AB28" s="422"/>
    </row>
    <row r="29" spans="4:28" x14ac:dyDescent="0.15">
      <c r="D29" s="1314" t="s">
        <v>1085</v>
      </c>
      <c r="E29" s="1315"/>
      <c r="F29" s="1315"/>
      <c r="G29" s="1315"/>
      <c r="H29" s="1315"/>
      <c r="I29" s="1315"/>
      <c r="J29" s="1315"/>
      <c r="K29" s="1315"/>
      <c r="L29" s="1315"/>
      <c r="M29" s="1316"/>
      <c r="P29" s="422"/>
      <c r="Q29" s="422" t="s">
        <v>107</v>
      </c>
      <c r="R29" s="422" t="s">
        <v>1083</v>
      </c>
      <c r="S29" s="422"/>
      <c r="T29" s="422"/>
      <c r="U29" s="422"/>
      <c r="V29" s="422"/>
      <c r="W29" s="422"/>
      <c r="X29" s="422"/>
      <c r="Y29" s="422"/>
      <c r="Z29" s="422"/>
      <c r="AA29" s="422"/>
      <c r="AB29" s="422"/>
    </row>
    <row r="30" spans="4:28" ht="12.75" customHeight="1" x14ac:dyDescent="0.15">
      <c r="D30" s="1311" t="s">
        <v>485</v>
      </c>
      <c r="E30" s="1320">
        <v>25</v>
      </c>
      <c r="F30" s="1320">
        <v>29</v>
      </c>
      <c r="G30" s="1320">
        <v>24</v>
      </c>
      <c r="H30" s="1312"/>
      <c r="I30" s="1312"/>
      <c r="J30" s="1312"/>
      <c r="K30" s="1320">
        <v>20</v>
      </c>
      <c r="L30" s="1320">
        <v>21</v>
      </c>
      <c r="M30" s="1321">
        <v>10</v>
      </c>
      <c r="P30" s="422"/>
      <c r="Q30" s="422" t="s">
        <v>1086</v>
      </c>
      <c r="R30" s="422"/>
      <c r="S30" s="422"/>
      <c r="T30" s="422"/>
      <c r="U30" s="422"/>
      <c r="V30" s="422"/>
      <c r="W30" s="422"/>
      <c r="X30" s="422"/>
      <c r="Y30" s="422"/>
      <c r="Z30" s="422"/>
      <c r="AA30" s="422"/>
      <c r="AB30" s="422"/>
    </row>
    <row r="31" spans="4:28" x14ac:dyDescent="0.15">
      <c r="D31" s="1311" t="s">
        <v>357</v>
      </c>
      <c r="E31" s="1320">
        <v>5</v>
      </c>
      <c r="F31" s="1320">
        <v>1</v>
      </c>
      <c r="G31" s="1320">
        <v>6</v>
      </c>
      <c r="H31" s="1312"/>
      <c r="I31" s="1312"/>
      <c r="J31" s="1312"/>
      <c r="K31" s="1320">
        <v>8</v>
      </c>
      <c r="L31" s="1320">
        <v>7</v>
      </c>
      <c r="M31" s="1321">
        <v>18</v>
      </c>
      <c r="P31" s="422"/>
      <c r="Q31" s="422" t="s">
        <v>958</v>
      </c>
      <c r="R31" s="422" t="s">
        <v>1083</v>
      </c>
      <c r="S31" s="422"/>
      <c r="T31" s="422"/>
      <c r="U31" s="422"/>
      <c r="V31" s="422"/>
      <c r="W31" s="422"/>
      <c r="X31" s="422"/>
      <c r="Y31" s="422"/>
      <c r="Z31" s="422"/>
      <c r="AA31" s="422"/>
      <c r="AB31" s="422"/>
    </row>
    <row r="32" spans="4:28" ht="15" customHeight="1" x14ac:dyDescent="0.15">
      <c r="D32" s="1311" t="s">
        <v>757</v>
      </c>
      <c r="E32" s="1320"/>
      <c r="F32" s="1320"/>
      <c r="G32" s="1320"/>
      <c r="H32" s="1312"/>
      <c r="I32" s="1312"/>
      <c r="J32" s="1312"/>
      <c r="K32" s="1320"/>
      <c r="L32" s="1320"/>
      <c r="M32" s="1321"/>
      <c r="P32" s="422"/>
      <c r="Q32" s="422" t="s">
        <v>231</v>
      </c>
      <c r="R32" s="422" t="s">
        <v>1083</v>
      </c>
      <c r="S32" s="422"/>
      <c r="T32" s="422"/>
      <c r="U32" s="422"/>
      <c r="V32" s="422"/>
      <c r="W32" s="422"/>
      <c r="X32" s="422"/>
      <c r="Y32" s="422"/>
      <c r="Z32" s="422"/>
      <c r="AA32" s="422"/>
      <c r="AB32" s="422"/>
    </row>
    <row r="33" spans="4:28" ht="15.75" customHeight="1" x14ac:dyDescent="0.15">
      <c r="D33" s="1311" t="s">
        <v>370</v>
      </c>
      <c r="E33" s="1320" t="s">
        <v>485</v>
      </c>
      <c r="F33" s="1320"/>
      <c r="G33" s="1320"/>
      <c r="H33" s="1312"/>
      <c r="I33" s="1312"/>
      <c r="J33" s="1312"/>
      <c r="K33" s="1320"/>
      <c r="L33" s="1320"/>
      <c r="M33" s="1321"/>
      <c r="P33" s="422"/>
      <c r="Q33" s="422" t="s">
        <v>1087</v>
      </c>
      <c r="R33" s="422"/>
      <c r="S33" s="422"/>
      <c r="T33" s="422"/>
      <c r="U33" s="422"/>
      <c r="V33" s="422"/>
      <c r="W33" s="422"/>
      <c r="X33" s="422"/>
      <c r="Y33" s="422"/>
      <c r="Z33" s="422"/>
      <c r="AA33" s="422"/>
      <c r="AB33" s="422"/>
    </row>
    <row r="34" spans="4:28" x14ac:dyDescent="0.15">
      <c r="D34" s="1311" t="s">
        <v>371</v>
      </c>
      <c r="E34" s="1320" t="s">
        <v>357</v>
      </c>
      <c r="F34" s="1320"/>
      <c r="G34" s="1320"/>
      <c r="H34" s="1312"/>
      <c r="I34" s="1312"/>
      <c r="J34" s="1312"/>
      <c r="K34" s="1320"/>
      <c r="L34" s="1320"/>
      <c r="M34" s="1321"/>
      <c r="P34" s="422"/>
      <c r="Q34" s="422" t="s">
        <v>347</v>
      </c>
      <c r="R34" s="422" t="s">
        <v>1083</v>
      </c>
      <c r="S34" s="422"/>
      <c r="T34" s="422"/>
      <c r="U34" s="422"/>
      <c r="V34" s="422"/>
      <c r="W34" s="422"/>
      <c r="X34" s="422"/>
      <c r="Y34" s="422"/>
      <c r="Z34" s="422"/>
      <c r="AA34" s="422"/>
      <c r="AB34" s="422"/>
    </row>
    <row r="35" spans="4:28" x14ac:dyDescent="0.15">
      <c r="D35" s="1311" t="s">
        <v>1036</v>
      </c>
      <c r="E35" s="1320" t="s">
        <v>1088</v>
      </c>
      <c r="F35" s="1320"/>
      <c r="G35" s="1320"/>
      <c r="H35" s="1312"/>
      <c r="I35" s="1312"/>
      <c r="J35" s="1312"/>
      <c r="K35" s="1320"/>
      <c r="L35" s="1320"/>
      <c r="M35" s="1321"/>
      <c r="P35" s="422"/>
      <c r="Q35" s="422" t="s">
        <v>105</v>
      </c>
      <c r="R35" s="422" t="s">
        <v>1083</v>
      </c>
      <c r="S35" s="422"/>
      <c r="T35" s="422"/>
      <c r="U35" s="422"/>
      <c r="V35" s="422"/>
      <c r="W35" s="422"/>
      <c r="X35" s="422"/>
      <c r="Y35" s="422"/>
      <c r="Z35" s="422"/>
      <c r="AA35" s="422"/>
      <c r="AB35" s="422"/>
    </row>
    <row r="36" spans="4:28" x14ac:dyDescent="0.15">
      <c r="D36" s="1311" t="s">
        <v>1078</v>
      </c>
      <c r="E36" s="1320" t="s">
        <v>355</v>
      </c>
      <c r="F36" s="1320"/>
      <c r="G36" s="1320"/>
      <c r="H36" s="1312"/>
      <c r="I36" s="1312"/>
      <c r="J36" s="1312"/>
      <c r="K36" s="1320"/>
      <c r="L36" s="1320"/>
      <c r="M36" s="1321"/>
      <c r="P36" s="422"/>
      <c r="Q36" s="422"/>
      <c r="R36" s="422"/>
      <c r="S36" s="422"/>
      <c r="T36" s="422"/>
      <c r="U36" s="422"/>
      <c r="V36" s="422"/>
      <c r="W36" s="422"/>
      <c r="X36" s="422"/>
      <c r="Y36" s="422"/>
      <c r="Z36" s="422"/>
      <c r="AA36" s="422"/>
      <c r="AB36" s="422"/>
    </row>
    <row r="37" spans="4:28" x14ac:dyDescent="0.15">
      <c r="D37" s="1311" t="s">
        <v>456</v>
      </c>
      <c r="E37" s="1320" t="s">
        <v>1089</v>
      </c>
      <c r="F37" s="1320"/>
      <c r="G37" s="1320"/>
      <c r="H37" s="1312"/>
      <c r="I37" s="1312"/>
      <c r="J37" s="1312"/>
      <c r="K37" s="1320"/>
      <c r="L37" s="1320"/>
      <c r="M37" s="1321"/>
      <c r="P37" s="422"/>
      <c r="Q37" s="422"/>
      <c r="R37" s="422"/>
      <c r="S37" s="422"/>
      <c r="T37" s="422"/>
      <c r="U37" s="422"/>
      <c r="V37" s="422"/>
      <c r="W37" s="422"/>
      <c r="X37" s="422"/>
      <c r="Y37" s="422"/>
      <c r="Z37" s="422"/>
      <c r="AA37" s="422"/>
      <c r="AB37" s="422"/>
    </row>
    <row r="38" spans="4:28" x14ac:dyDescent="0.15">
      <c r="D38" s="1311" t="s">
        <v>317</v>
      </c>
      <c r="E38" s="1320" t="s">
        <v>1090</v>
      </c>
      <c r="F38" s="1320"/>
      <c r="G38" s="1320"/>
      <c r="H38" s="1312"/>
      <c r="I38" s="1312"/>
      <c r="J38" s="1312"/>
      <c r="K38" s="1320"/>
      <c r="L38" s="1320"/>
      <c r="M38" s="1321"/>
      <c r="P38" s="422"/>
      <c r="Q38" s="422"/>
      <c r="R38" s="422"/>
      <c r="S38" s="422"/>
      <c r="T38" s="422"/>
      <c r="U38" s="422"/>
      <c r="V38" s="422"/>
      <c r="W38" s="422"/>
      <c r="X38" s="422"/>
      <c r="Y38" s="422"/>
      <c r="Z38" s="422"/>
      <c r="AA38" s="422"/>
      <c r="AB38" s="422"/>
    </row>
    <row r="39" spans="4:28" ht="14" thickBot="1" x14ac:dyDescent="0.2">
      <c r="D39" s="1322" t="s">
        <v>995</v>
      </c>
      <c r="E39" s="1323" t="s">
        <v>543</v>
      </c>
      <c r="F39" s="1323"/>
      <c r="G39" s="1323"/>
      <c r="H39" s="1324"/>
      <c r="I39" s="1324"/>
      <c r="J39" s="1324"/>
      <c r="K39" s="1323"/>
      <c r="L39" s="1323"/>
      <c r="M39" s="1325"/>
      <c r="P39" s="422"/>
      <c r="Q39" s="422"/>
      <c r="R39" s="422"/>
      <c r="S39" s="422"/>
      <c r="T39" s="422"/>
      <c r="U39" s="422"/>
      <c r="V39" s="422"/>
      <c r="W39" s="422"/>
      <c r="X39" s="422"/>
      <c r="Y39" s="422"/>
      <c r="Z39" s="422"/>
      <c r="AA39" s="422"/>
      <c r="AB39" s="422"/>
    </row>
    <row r="41" spans="4:28" x14ac:dyDescent="0.15">
      <c r="D41" s="132" t="s">
        <v>1091</v>
      </c>
    </row>
    <row r="42" spans="4:28" x14ac:dyDescent="0.15">
      <c r="D42" s="132" t="s">
        <v>1092</v>
      </c>
    </row>
  </sheetData>
  <mergeCells count="5">
    <mergeCell ref="D10:D11"/>
    <mergeCell ref="E10:F11"/>
    <mergeCell ref="G10:G11"/>
    <mergeCell ref="H10:I11"/>
    <mergeCell ref="J10:M11"/>
  </mergeCells>
  <hyperlinks>
    <hyperlink ref="A1" r:id="rId1" display="http://dx.doi.org/10.1787/9789264266391-es"/>
    <hyperlink ref="A4" r:id="rId2"/>
  </hyperlinks>
  <pageMargins left="0.7" right="0.7" top="0.75" bottom="0.75" header="0.3" footer="0.3"/>
  <pageSetup paperSize="9" orientation="portrait"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Z52"/>
  <sheetViews>
    <sheetView workbookViewId="0">
      <selection activeCell="S20" sqref="S20"/>
    </sheetView>
  </sheetViews>
  <sheetFormatPr baseColWidth="10" defaultColWidth="8.83203125" defaultRowHeight="13" x14ac:dyDescent="0.15"/>
  <cols>
    <col min="1" max="19" width="8.83203125" style="934"/>
    <col min="20" max="20" width="29.5" style="934" customWidth="1"/>
    <col min="21" max="16384" width="8.83203125" style="934"/>
  </cols>
  <sheetData>
    <row r="1" spans="1:20" s="131" customFormat="1" x14ac:dyDescent="0.15">
      <c r="A1" s="46" t="s">
        <v>67</v>
      </c>
    </row>
    <row r="2" spans="1:20" s="131" customFormat="1" x14ac:dyDescent="0.15">
      <c r="A2" s="131" t="s">
        <v>888</v>
      </c>
      <c r="B2" s="131" t="s">
        <v>1093</v>
      </c>
    </row>
    <row r="3" spans="1:20" s="131" customFormat="1" x14ac:dyDescent="0.15">
      <c r="A3" s="131" t="s">
        <v>64</v>
      </c>
    </row>
    <row r="4" spans="1:20" s="131" customFormat="1" x14ac:dyDescent="0.15">
      <c r="A4" s="46" t="s">
        <v>63</v>
      </c>
    </row>
    <row r="5" spans="1:20" s="131" customFormat="1" x14ac:dyDescent="0.15"/>
    <row r="6" spans="1:20" ht="12" customHeight="1" x14ac:dyDescent="0.15"/>
    <row r="7" spans="1:20" x14ac:dyDescent="0.15">
      <c r="A7" s="129" t="s">
        <v>1094</v>
      </c>
    </row>
    <row r="8" spans="1:20" ht="14" x14ac:dyDescent="0.15">
      <c r="A8" s="1326"/>
      <c r="B8" s="1652" t="s">
        <v>1095</v>
      </c>
      <c r="C8" s="1652"/>
      <c r="D8" s="1652"/>
      <c r="E8" s="1652"/>
      <c r="F8" s="1652"/>
      <c r="G8" s="1652"/>
    </row>
    <row r="12" spans="1:20" x14ac:dyDescent="0.15">
      <c r="T12" s="1327" t="s">
        <v>1096</v>
      </c>
    </row>
    <row r="17" spans="1:17" x14ac:dyDescent="0.15">
      <c r="O17" s="1170" t="s">
        <v>1097</v>
      </c>
      <c r="P17" s="1170"/>
      <c r="Q17" s="1170"/>
    </row>
    <row r="18" spans="1:17" x14ac:dyDescent="0.15">
      <c r="O18" s="1170" t="s">
        <v>1098</v>
      </c>
      <c r="P18" s="1170"/>
      <c r="Q18" s="1170"/>
    </row>
    <row r="32" spans="1:17" x14ac:dyDescent="0.15">
      <c r="A32" s="132" t="s">
        <v>1099</v>
      </c>
    </row>
    <row r="33" spans="1:26" x14ac:dyDescent="0.15">
      <c r="A33" s="132" t="s">
        <v>1100</v>
      </c>
    </row>
    <row r="34" spans="1:26" x14ac:dyDescent="0.15">
      <c r="A34" s="132"/>
    </row>
    <row r="35" spans="1:26" ht="14.25" customHeight="1" x14ac:dyDescent="0.15"/>
    <row r="36" spans="1:26" x14ac:dyDescent="0.15">
      <c r="A36" s="1109"/>
      <c r="B36" s="1109" t="s">
        <v>1101</v>
      </c>
      <c r="C36" s="1109" t="s">
        <v>1102</v>
      </c>
      <c r="D36" s="1109" t="s">
        <v>1103</v>
      </c>
      <c r="E36" s="1109" t="s">
        <v>832</v>
      </c>
      <c r="L36" s="934" t="s">
        <v>1101</v>
      </c>
      <c r="M36" s="934" t="s">
        <v>1102</v>
      </c>
      <c r="N36" s="934" t="s">
        <v>1103</v>
      </c>
      <c r="Q36" s="934" t="s">
        <v>1101</v>
      </c>
      <c r="R36" s="934" t="s">
        <v>1102</v>
      </c>
      <c r="S36" s="934" t="s">
        <v>1103</v>
      </c>
      <c r="W36" s="934" t="s">
        <v>1101</v>
      </c>
      <c r="X36" s="934" t="s">
        <v>1102</v>
      </c>
      <c r="Y36" s="934" t="s">
        <v>1103</v>
      </c>
      <c r="Z36" s="934" t="s">
        <v>832</v>
      </c>
    </row>
    <row r="37" spans="1:26" x14ac:dyDescent="0.15">
      <c r="A37" s="1109" t="s">
        <v>86</v>
      </c>
      <c r="B37" s="1328">
        <v>0.31481481481481483</v>
      </c>
      <c r="C37" s="1328">
        <v>0.33333333333333331</v>
      </c>
      <c r="D37" s="1328">
        <v>0.22916666666666666</v>
      </c>
      <c r="E37" s="1328">
        <v>0.87731481481481477</v>
      </c>
      <c r="K37" s="934" t="s">
        <v>19</v>
      </c>
      <c r="L37" s="934">
        <v>0.4</v>
      </c>
      <c r="M37" s="934">
        <v>0.5</v>
      </c>
      <c r="N37" s="934">
        <v>0.5</v>
      </c>
      <c r="O37" s="130">
        <f>AVERAGE(L37:N37)</f>
        <v>0.46666666666666662</v>
      </c>
      <c r="Q37" s="934">
        <f>L37/3</f>
        <v>0.13333333333333333</v>
      </c>
      <c r="R37" s="934">
        <f t="shared" ref="R37:T50" si="0">M37/3</f>
        <v>0.16666666666666666</v>
      </c>
      <c r="S37" s="934">
        <f t="shared" si="0"/>
        <v>0.16666666666666666</v>
      </c>
      <c r="T37" s="934">
        <f t="shared" si="0"/>
        <v>0.15555555555555553</v>
      </c>
      <c r="V37" s="934" t="s">
        <v>12</v>
      </c>
      <c r="W37" s="934">
        <v>0.33333333333333331</v>
      </c>
      <c r="X37" s="934">
        <v>0.22222222222222221</v>
      </c>
      <c r="Y37" s="934">
        <v>0.20833333333333334</v>
      </c>
      <c r="Z37" s="934">
        <f t="shared" ref="Z37:Z49" si="1">SUM(W37:Y37)</f>
        <v>0.76388888888888895</v>
      </c>
    </row>
    <row r="38" spans="1:26" x14ac:dyDescent="0.15">
      <c r="A38" s="1109" t="s">
        <v>20</v>
      </c>
      <c r="B38" s="1328">
        <v>0.22222222222222221</v>
      </c>
      <c r="C38" s="1328">
        <v>0.22222222222222221</v>
      </c>
      <c r="D38" s="1328">
        <v>0.22916666666666666</v>
      </c>
      <c r="E38" s="1328">
        <v>0.67361111111111105</v>
      </c>
      <c r="K38" s="934" t="s">
        <v>18</v>
      </c>
      <c r="L38" s="934">
        <v>0.8</v>
      </c>
      <c r="M38" s="934">
        <v>0.33333333333333331</v>
      </c>
      <c r="N38" s="934">
        <v>0.5</v>
      </c>
      <c r="O38" s="130">
        <f t="shared" ref="O38:O46" si="2">AVERAGE(L38:N38)</f>
        <v>0.5444444444444444</v>
      </c>
      <c r="Q38" s="934">
        <f t="shared" ref="Q38:Q50" si="3">L38/3</f>
        <v>0.26666666666666666</v>
      </c>
      <c r="R38" s="934">
        <f t="shared" si="0"/>
        <v>0.1111111111111111</v>
      </c>
      <c r="S38" s="934">
        <f t="shared" si="0"/>
        <v>0.16666666666666666</v>
      </c>
      <c r="T38" s="934">
        <f t="shared" si="0"/>
        <v>0.18148148148148147</v>
      </c>
      <c r="V38" s="934" t="s">
        <v>20</v>
      </c>
      <c r="W38" s="934">
        <v>0.26666666666666666</v>
      </c>
      <c r="X38" s="934">
        <v>0.22222222222222221</v>
      </c>
      <c r="Y38" s="934">
        <v>0.22916666666666666</v>
      </c>
      <c r="Z38" s="934">
        <f t="shared" si="1"/>
        <v>0.71805555555555556</v>
      </c>
    </row>
    <row r="39" spans="1:26" x14ac:dyDescent="0.15">
      <c r="A39" s="1109" t="s">
        <v>13</v>
      </c>
      <c r="B39" s="1328">
        <v>6.6666666666666666E-2</v>
      </c>
      <c r="C39" s="1328">
        <v>0.27777777777777779</v>
      </c>
      <c r="D39" s="1328">
        <v>0.3125</v>
      </c>
      <c r="E39" s="1328">
        <v>0.65694444444444444</v>
      </c>
      <c r="K39" s="934" t="s">
        <v>17</v>
      </c>
      <c r="L39" s="934">
        <v>0.4</v>
      </c>
      <c r="M39" s="934">
        <v>0.83333333333333337</v>
      </c>
      <c r="N39" s="934">
        <v>0.375</v>
      </c>
      <c r="O39" s="130">
        <f t="shared" si="2"/>
        <v>0.53611111111111109</v>
      </c>
      <c r="Q39" s="934">
        <f t="shared" si="3"/>
        <v>0.13333333333333333</v>
      </c>
      <c r="R39" s="934">
        <f t="shared" si="0"/>
        <v>0.27777777777777779</v>
      </c>
      <c r="S39" s="934">
        <f t="shared" si="0"/>
        <v>0.125</v>
      </c>
      <c r="T39" s="934">
        <f t="shared" si="0"/>
        <v>0.1787037037037037</v>
      </c>
      <c r="V39" s="934" t="s">
        <v>13</v>
      </c>
      <c r="W39" s="934">
        <v>6.6666666666666666E-2</v>
      </c>
      <c r="X39" s="934">
        <v>0.27777777777777779</v>
      </c>
      <c r="Y39" s="934">
        <v>0.3125</v>
      </c>
      <c r="Z39" s="934">
        <f t="shared" si="1"/>
        <v>0.65694444444444444</v>
      </c>
    </row>
    <row r="40" spans="1:26" x14ac:dyDescent="0.15">
      <c r="A40" s="1109" t="s">
        <v>12</v>
      </c>
      <c r="B40" s="1328">
        <v>0.19999999999999998</v>
      </c>
      <c r="C40" s="1328">
        <v>0.22222222222222221</v>
      </c>
      <c r="D40" s="1328">
        <v>0.22916666666666666</v>
      </c>
      <c r="E40" s="1328">
        <v>0.6513888888888888</v>
      </c>
      <c r="K40" s="934" t="s">
        <v>12</v>
      </c>
      <c r="L40" s="934">
        <v>1</v>
      </c>
      <c r="M40" s="934">
        <v>0.66666666666666663</v>
      </c>
      <c r="N40" s="934">
        <v>0.625</v>
      </c>
      <c r="O40" s="130">
        <f t="shared" si="2"/>
        <v>0.76388888888888884</v>
      </c>
      <c r="Q40" s="934">
        <f t="shared" si="3"/>
        <v>0.33333333333333331</v>
      </c>
      <c r="R40" s="934">
        <f t="shared" si="0"/>
        <v>0.22222222222222221</v>
      </c>
      <c r="S40" s="934">
        <f t="shared" si="0"/>
        <v>0.20833333333333334</v>
      </c>
      <c r="T40" s="934">
        <f t="shared" si="0"/>
        <v>0.25462962962962959</v>
      </c>
      <c r="V40" s="934" t="s">
        <v>86</v>
      </c>
      <c r="W40" s="934">
        <v>0.31111111111111101</v>
      </c>
      <c r="X40" s="934">
        <v>0.16666666666666666</v>
      </c>
      <c r="Y40" s="934">
        <v>0.14583333333333334</v>
      </c>
      <c r="Z40" s="934">
        <f t="shared" si="1"/>
        <v>0.62361111111111101</v>
      </c>
    </row>
    <row r="41" spans="1:26" x14ac:dyDescent="0.15">
      <c r="A41" s="1109" t="s">
        <v>18</v>
      </c>
      <c r="B41" s="1328">
        <v>0.27777777777777779</v>
      </c>
      <c r="C41" s="1328">
        <v>0.1111111111111111</v>
      </c>
      <c r="D41" s="1328">
        <v>0.16666666666666666</v>
      </c>
      <c r="E41" s="1328">
        <v>0.55555555555555558</v>
      </c>
      <c r="K41" s="934" t="s">
        <v>14</v>
      </c>
      <c r="L41" s="934">
        <v>0.4</v>
      </c>
      <c r="M41" s="934">
        <v>0.66666666666666663</v>
      </c>
      <c r="N41" s="934">
        <v>0.3125</v>
      </c>
      <c r="O41" s="130">
        <f t="shared" si="2"/>
        <v>0.4597222222222222</v>
      </c>
      <c r="Q41" s="934">
        <f t="shared" si="3"/>
        <v>0.13333333333333333</v>
      </c>
      <c r="R41" s="934">
        <f t="shared" si="0"/>
        <v>0.22222222222222221</v>
      </c>
      <c r="S41" s="934">
        <f t="shared" si="0"/>
        <v>0.10416666666666667</v>
      </c>
      <c r="T41" s="934">
        <f t="shared" si="0"/>
        <v>0.15324074074074073</v>
      </c>
      <c r="V41" s="934" t="s">
        <v>18</v>
      </c>
      <c r="W41" s="934">
        <v>0.26666666666666666</v>
      </c>
      <c r="X41" s="934">
        <v>0.1111111111111111</v>
      </c>
      <c r="Y41" s="934">
        <v>0.16666666666666666</v>
      </c>
      <c r="Z41" s="934">
        <f t="shared" si="1"/>
        <v>0.5444444444444444</v>
      </c>
    </row>
    <row r="42" spans="1:26" x14ac:dyDescent="0.15">
      <c r="A42" s="1109" t="s">
        <v>17</v>
      </c>
      <c r="B42" s="1328">
        <v>0.13333333333333333</v>
      </c>
      <c r="C42" s="1328">
        <v>0.27777777777777779</v>
      </c>
      <c r="D42" s="1328">
        <v>0.125</v>
      </c>
      <c r="E42" s="1328">
        <v>0.53611111111111109</v>
      </c>
      <c r="K42" s="934" t="s">
        <v>84</v>
      </c>
      <c r="L42" s="934">
        <v>0.4</v>
      </c>
      <c r="M42" s="934">
        <v>0.5</v>
      </c>
      <c r="N42" s="934">
        <v>0.375</v>
      </c>
      <c r="O42" s="130">
        <f t="shared" si="2"/>
        <v>0.42499999999999999</v>
      </c>
      <c r="Q42" s="934">
        <f t="shared" si="3"/>
        <v>0.13333333333333333</v>
      </c>
      <c r="R42" s="934">
        <f t="shared" si="0"/>
        <v>0.16666666666666666</v>
      </c>
      <c r="S42" s="934">
        <f t="shared" si="0"/>
        <v>0.125</v>
      </c>
      <c r="T42" s="934">
        <f t="shared" si="0"/>
        <v>0.14166666666666666</v>
      </c>
      <c r="V42" s="934" t="s">
        <v>17</v>
      </c>
      <c r="W42" s="934">
        <v>0.13333333333333333</v>
      </c>
      <c r="X42" s="934">
        <v>0.27777777777777779</v>
      </c>
      <c r="Y42" s="934">
        <v>0.125</v>
      </c>
      <c r="Z42" s="934">
        <f t="shared" si="1"/>
        <v>0.53611111111111109</v>
      </c>
    </row>
    <row r="43" spans="1:26" x14ac:dyDescent="0.15">
      <c r="A43" s="1109" t="s">
        <v>10</v>
      </c>
      <c r="B43" s="1328">
        <v>0.16666666666666666</v>
      </c>
      <c r="C43" s="1328">
        <v>0.16666666666666666</v>
      </c>
      <c r="D43" s="1328">
        <v>0.125</v>
      </c>
      <c r="E43" s="1328">
        <v>0.45833333333333331</v>
      </c>
      <c r="K43" s="934" t="s">
        <v>13</v>
      </c>
      <c r="L43" s="934">
        <v>0.2</v>
      </c>
      <c r="M43" s="934">
        <v>0.83333333333333337</v>
      </c>
      <c r="N43" s="934">
        <v>0.9375</v>
      </c>
      <c r="O43" s="130">
        <f t="shared" si="2"/>
        <v>0.65694444444444444</v>
      </c>
      <c r="Q43" s="934">
        <f t="shared" si="3"/>
        <v>6.6666666666666666E-2</v>
      </c>
      <c r="R43" s="934">
        <f t="shared" si="0"/>
        <v>0.27777777777777779</v>
      </c>
      <c r="S43" s="934">
        <f t="shared" si="0"/>
        <v>0.3125</v>
      </c>
      <c r="T43" s="934">
        <f t="shared" si="0"/>
        <v>0.21898148148148147</v>
      </c>
      <c r="V43" s="934" t="s">
        <v>10</v>
      </c>
      <c r="W43" s="934">
        <v>0.19999999999999998</v>
      </c>
      <c r="X43" s="934">
        <v>0.16666666666666666</v>
      </c>
      <c r="Y43" s="934">
        <v>0.125</v>
      </c>
      <c r="Z43" s="934">
        <f t="shared" si="1"/>
        <v>0.49166666666666664</v>
      </c>
    </row>
    <row r="44" spans="1:26" x14ac:dyDescent="0.15">
      <c r="A44" s="1109" t="s">
        <v>19</v>
      </c>
      <c r="B44" s="1328">
        <v>0.1111111111111111</v>
      </c>
      <c r="C44" s="1328">
        <v>0.16666666666666666</v>
      </c>
      <c r="D44" s="1328">
        <v>0.16666666666666666</v>
      </c>
      <c r="E44" s="1328">
        <v>0.44444444444444442</v>
      </c>
      <c r="K44" s="934" t="s">
        <v>10</v>
      </c>
      <c r="L44" s="934">
        <v>0.6</v>
      </c>
      <c r="M44" s="934">
        <v>0.5</v>
      </c>
      <c r="N44" s="934">
        <v>0.375</v>
      </c>
      <c r="O44" s="130">
        <f t="shared" si="2"/>
        <v>0.4916666666666667</v>
      </c>
      <c r="Q44" s="934">
        <f t="shared" si="3"/>
        <v>0.19999999999999998</v>
      </c>
      <c r="R44" s="934">
        <f t="shared" si="0"/>
        <v>0.16666666666666666</v>
      </c>
      <c r="S44" s="934">
        <f t="shared" si="0"/>
        <v>0.125</v>
      </c>
      <c r="T44" s="934">
        <f t="shared" si="0"/>
        <v>0.16388888888888889</v>
      </c>
      <c r="V44" s="934" t="s">
        <v>19</v>
      </c>
      <c r="W44" s="934">
        <v>0.13333333333333333</v>
      </c>
      <c r="X44" s="934">
        <v>0.16666666666666666</v>
      </c>
      <c r="Y44" s="934">
        <v>0.16666666666666666</v>
      </c>
      <c r="Z44" s="934">
        <f t="shared" si="1"/>
        <v>0.46666666666666667</v>
      </c>
    </row>
    <row r="45" spans="1:26" x14ac:dyDescent="0.15">
      <c r="A45" s="1109" t="s">
        <v>14</v>
      </c>
      <c r="B45" s="1328">
        <v>0.1111111111111111</v>
      </c>
      <c r="C45" s="1328">
        <v>0.22222222222222221</v>
      </c>
      <c r="D45" s="1328">
        <v>0.10416666666666667</v>
      </c>
      <c r="E45" s="1328">
        <v>0.4375</v>
      </c>
      <c r="K45" s="934" t="s">
        <v>86</v>
      </c>
      <c r="L45" s="934">
        <v>0.93333333333333324</v>
      </c>
      <c r="M45" s="934">
        <v>0.5</v>
      </c>
      <c r="N45" s="934">
        <v>0.4375</v>
      </c>
      <c r="O45" s="130">
        <f t="shared" si="2"/>
        <v>0.62361111111111101</v>
      </c>
      <c r="Q45" s="934">
        <f>L45/3</f>
        <v>0.31111111111111106</v>
      </c>
      <c r="R45" s="934">
        <f>M45/3</f>
        <v>0.16666666666666666</v>
      </c>
      <c r="S45" s="934">
        <f>N45/3</f>
        <v>0.14583333333333334</v>
      </c>
      <c r="T45" s="934">
        <f>O45/3</f>
        <v>0.20787037037037034</v>
      </c>
      <c r="V45" s="934" t="s">
        <v>14</v>
      </c>
      <c r="W45" s="934">
        <v>0.13333333333333333</v>
      </c>
      <c r="X45" s="934">
        <v>0.22222222222222221</v>
      </c>
      <c r="Y45" s="934">
        <v>0.10416666666666667</v>
      </c>
      <c r="Z45" s="934">
        <f t="shared" si="1"/>
        <v>0.4597222222222222</v>
      </c>
    </row>
    <row r="46" spans="1:26" x14ac:dyDescent="0.15">
      <c r="A46" s="1109" t="s">
        <v>84</v>
      </c>
      <c r="B46" s="1328">
        <v>0.1111111111111111</v>
      </c>
      <c r="C46" s="1328">
        <v>0.16666666666666666</v>
      </c>
      <c r="D46" s="1328">
        <v>0.125</v>
      </c>
      <c r="E46" s="1328">
        <v>0.40277777777777779</v>
      </c>
      <c r="K46" s="934" t="s">
        <v>20</v>
      </c>
      <c r="L46" s="934">
        <v>0.8</v>
      </c>
      <c r="M46" s="934">
        <v>0.66666666666666663</v>
      </c>
      <c r="N46" s="934">
        <v>0.6875</v>
      </c>
      <c r="O46" s="130">
        <f t="shared" si="2"/>
        <v>0.71805555555555556</v>
      </c>
      <c r="Q46" s="934">
        <f t="shared" si="3"/>
        <v>0.26666666666666666</v>
      </c>
      <c r="R46" s="934">
        <f t="shared" si="0"/>
        <v>0.22222222222222221</v>
      </c>
      <c r="S46" s="934">
        <f t="shared" si="0"/>
        <v>0.22916666666666666</v>
      </c>
      <c r="T46" s="934">
        <f t="shared" si="0"/>
        <v>0.23935185185185184</v>
      </c>
      <c r="V46" s="934" t="s">
        <v>84</v>
      </c>
      <c r="W46" s="934">
        <v>0.13333333333333333</v>
      </c>
      <c r="X46" s="934">
        <v>0.16666666666666666</v>
      </c>
      <c r="Y46" s="934">
        <v>0.125</v>
      </c>
      <c r="Z46" s="934">
        <f t="shared" si="1"/>
        <v>0.42499999999999999</v>
      </c>
    </row>
    <row r="47" spans="1:26" x14ac:dyDescent="0.15">
      <c r="A47" s="1109" t="s">
        <v>9</v>
      </c>
      <c r="B47" s="1109">
        <v>0</v>
      </c>
      <c r="C47" s="1109">
        <v>0</v>
      </c>
      <c r="D47" s="1109">
        <v>0</v>
      </c>
      <c r="E47" s="1109">
        <v>0</v>
      </c>
      <c r="K47" s="934" t="s">
        <v>9</v>
      </c>
      <c r="L47" s="934">
        <v>0</v>
      </c>
      <c r="M47" s="934">
        <v>0</v>
      </c>
      <c r="N47" s="934">
        <v>0</v>
      </c>
      <c r="O47" s="934">
        <v>0</v>
      </c>
      <c r="Q47" s="934">
        <f t="shared" si="3"/>
        <v>0</v>
      </c>
      <c r="R47" s="934">
        <f t="shared" si="0"/>
        <v>0</v>
      </c>
      <c r="S47" s="934">
        <f t="shared" si="0"/>
        <v>0</v>
      </c>
      <c r="T47" s="934">
        <f t="shared" si="0"/>
        <v>0</v>
      </c>
      <c r="V47" s="934" t="s">
        <v>9</v>
      </c>
      <c r="W47" s="934">
        <v>0</v>
      </c>
      <c r="X47" s="934">
        <v>0</v>
      </c>
      <c r="Y47" s="934">
        <v>0</v>
      </c>
      <c r="Z47" s="934">
        <f t="shared" si="1"/>
        <v>0</v>
      </c>
    </row>
    <row r="48" spans="1:26" x14ac:dyDescent="0.15">
      <c r="A48" s="1109" t="s">
        <v>92</v>
      </c>
      <c r="B48" s="1109">
        <v>0</v>
      </c>
      <c r="C48" s="1109">
        <v>0</v>
      </c>
      <c r="D48" s="1109">
        <v>0</v>
      </c>
      <c r="E48" s="1109">
        <v>0</v>
      </c>
      <c r="K48" s="934" t="s">
        <v>92</v>
      </c>
      <c r="L48" s="934">
        <v>0</v>
      </c>
      <c r="M48" s="934">
        <v>0</v>
      </c>
      <c r="N48" s="934">
        <v>0</v>
      </c>
      <c r="O48" s="934">
        <v>0</v>
      </c>
      <c r="Q48" s="934">
        <f t="shared" si="3"/>
        <v>0</v>
      </c>
      <c r="R48" s="934">
        <f t="shared" si="0"/>
        <v>0</v>
      </c>
      <c r="S48" s="934">
        <f t="shared" si="0"/>
        <v>0</v>
      </c>
      <c r="T48" s="934">
        <f t="shared" si="0"/>
        <v>0</v>
      </c>
      <c r="V48" s="934" t="s">
        <v>92</v>
      </c>
      <c r="W48" s="934">
        <v>0</v>
      </c>
      <c r="X48" s="934">
        <v>0</v>
      </c>
      <c r="Y48" s="934">
        <v>0</v>
      </c>
      <c r="Z48" s="934">
        <f t="shared" si="1"/>
        <v>0</v>
      </c>
    </row>
    <row r="49" spans="1:26" x14ac:dyDescent="0.15">
      <c r="A49" s="1109" t="s">
        <v>89</v>
      </c>
      <c r="B49" s="1109">
        <v>0</v>
      </c>
      <c r="C49" s="1109">
        <v>0</v>
      </c>
      <c r="D49" s="1109">
        <v>0</v>
      </c>
      <c r="E49" s="1109">
        <v>0</v>
      </c>
      <c r="K49" s="934" t="s">
        <v>89</v>
      </c>
      <c r="L49" s="934">
        <v>0</v>
      </c>
      <c r="M49" s="934">
        <v>0</v>
      </c>
      <c r="N49" s="934">
        <v>0</v>
      </c>
      <c r="O49" s="934">
        <v>0</v>
      </c>
      <c r="Q49" s="934">
        <f t="shared" si="3"/>
        <v>0</v>
      </c>
      <c r="R49" s="934">
        <f t="shared" si="0"/>
        <v>0</v>
      </c>
      <c r="S49" s="934">
        <f t="shared" si="0"/>
        <v>0</v>
      </c>
      <c r="T49" s="934">
        <f t="shared" si="0"/>
        <v>0</v>
      </c>
      <c r="V49" s="934" t="s">
        <v>89</v>
      </c>
      <c r="W49" s="934">
        <v>0</v>
      </c>
      <c r="X49" s="934">
        <v>0</v>
      </c>
      <c r="Y49" s="934">
        <v>0</v>
      </c>
      <c r="Z49" s="934">
        <f t="shared" si="1"/>
        <v>0</v>
      </c>
    </row>
    <row r="50" spans="1:26" x14ac:dyDescent="0.15">
      <c r="A50" s="1109"/>
      <c r="B50" s="1109"/>
      <c r="C50" s="1109"/>
      <c r="D50" s="1109"/>
      <c r="E50" s="1109"/>
      <c r="K50" s="934" t="s">
        <v>419</v>
      </c>
      <c r="L50" s="934">
        <f>AVERAGE(L37:L49)</f>
        <v>0.45641025641025645</v>
      </c>
      <c r="M50" s="934">
        <f>AVERAGE(M37:M49)</f>
        <v>0.46153846153846156</v>
      </c>
      <c r="N50" s="934">
        <f>AVERAGE(N37:N49)</f>
        <v>0.39423076923076922</v>
      </c>
      <c r="O50" s="130">
        <f>AVERAGE(O37:O49)</f>
        <v>0.43739316239316239</v>
      </c>
      <c r="Q50" s="934">
        <f t="shared" si="3"/>
        <v>0.15213675213675215</v>
      </c>
      <c r="R50" s="934">
        <f t="shared" si="0"/>
        <v>0.15384615384615385</v>
      </c>
      <c r="S50" s="934">
        <f t="shared" si="0"/>
        <v>0.13141025641025642</v>
      </c>
      <c r="T50" s="934">
        <f t="shared" si="0"/>
        <v>0.1457977207977208</v>
      </c>
    </row>
    <row r="51" spans="1:26" x14ac:dyDescent="0.15">
      <c r="A51" s="1109" t="s">
        <v>420</v>
      </c>
      <c r="B51" s="130">
        <v>0.20023809523809522</v>
      </c>
      <c r="C51" s="130">
        <v>0.18988095238095246</v>
      </c>
      <c r="D51" s="130">
        <v>0.1721670692431562</v>
      </c>
      <c r="E51" s="1328"/>
      <c r="V51" s="934" t="s">
        <v>420</v>
      </c>
      <c r="W51" s="934">
        <v>0.20023809523809522</v>
      </c>
      <c r="X51" s="934">
        <v>0.18988095238095246</v>
      </c>
      <c r="Y51" s="934">
        <v>0.1721670692431562</v>
      </c>
      <c r="Z51" s="934">
        <f>SUM(W51:Y51)</f>
        <v>0.56228611686220387</v>
      </c>
    </row>
    <row r="52" spans="1:26" x14ac:dyDescent="0.15">
      <c r="A52" s="1109" t="s">
        <v>419</v>
      </c>
      <c r="B52" s="1328">
        <v>0.1319088319088319</v>
      </c>
      <c r="C52" s="1328">
        <v>0.16666666666666669</v>
      </c>
      <c r="D52" s="1328">
        <v>0.13942307692307693</v>
      </c>
      <c r="E52" s="1109"/>
      <c r="V52" s="934" t="s">
        <v>419</v>
      </c>
      <c r="W52" s="934">
        <v>0.15213675213675215</v>
      </c>
      <c r="X52" s="934">
        <f>+AVERAGE(X37:X49)</f>
        <v>0.15384615384615385</v>
      </c>
      <c r="Y52" s="934">
        <f>+AVERAGE(Y37:Y49)</f>
        <v>0.13141025641025642</v>
      </c>
      <c r="Z52" s="934">
        <f>SUM(W52:Y52)</f>
        <v>0.43739316239316239</v>
      </c>
    </row>
  </sheetData>
  <mergeCells count="1">
    <mergeCell ref="B8:G8"/>
  </mergeCells>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B30D74"/>
  </sheetPr>
  <dimension ref="A1:BE86"/>
  <sheetViews>
    <sheetView zoomScaleSheetLayoutView="100" workbookViewId="0"/>
  </sheetViews>
  <sheetFormatPr baseColWidth="10" defaultColWidth="9.1640625" defaultRowHeight="13" x14ac:dyDescent="0.15"/>
  <cols>
    <col min="1" max="1" width="9.1640625" style="1330"/>
    <col min="2" max="13" width="10.6640625" style="1330" customWidth="1"/>
    <col min="14" max="16384" width="9.1640625" style="1330"/>
  </cols>
  <sheetData>
    <row r="1" spans="1:17" s="1329" customFormat="1" x14ac:dyDescent="0.15">
      <c r="A1" s="46" t="s">
        <v>67</v>
      </c>
    </row>
    <row r="2" spans="1:17" s="1329" customFormat="1" x14ac:dyDescent="0.15">
      <c r="A2" s="1329" t="s">
        <v>1104</v>
      </c>
      <c r="B2" s="1329" t="s">
        <v>1105</v>
      </c>
    </row>
    <row r="3" spans="1:17" s="1329" customFormat="1" x14ac:dyDescent="0.15">
      <c r="A3" s="1329" t="s">
        <v>64</v>
      </c>
    </row>
    <row r="4" spans="1:17" s="1329" customFormat="1" x14ac:dyDescent="0.15">
      <c r="A4" s="46" t="s">
        <v>63</v>
      </c>
    </row>
    <row r="5" spans="1:17" s="1329" customFormat="1" x14ac:dyDescent="0.15"/>
    <row r="6" spans="1:17" x14ac:dyDescent="0.15">
      <c r="M6" s="1331"/>
      <c r="N6" s="1332"/>
      <c r="O6" s="1332"/>
      <c r="P6" s="1332"/>
      <c r="Q6" s="1331"/>
    </row>
    <row r="7" spans="1:17" x14ac:dyDescent="0.15">
      <c r="B7" s="1333" t="s">
        <v>1106</v>
      </c>
      <c r="C7" s="1334"/>
      <c r="D7" s="1334"/>
      <c r="E7" s="1335"/>
      <c r="F7" s="1335"/>
      <c r="G7" s="1335"/>
      <c r="M7" s="1333"/>
      <c r="N7" s="1331"/>
      <c r="O7" s="1331"/>
      <c r="P7" s="1331"/>
      <c r="Q7" s="1331"/>
    </row>
    <row r="8" spans="1:17" x14ac:dyDescent="0.15">
      <c r="B8" s="1336"/>
      <c r="C8" s="1334"/>
      <c r="D8" s="1334"/>
      <c r="E8" s="1335"/>
      <c r="F8" s="1335"/>
      <c r="G8" s="1335"/>
      <c r="M8" s="1337"/>
      <c r="N8" s="1331"/>
      <c r="O8" s="1331"/>
      <c r="P8" s="1331"/>
      <c r="Q8" s="1331"/>
    </row>
    <row r="9" spans="1:17" x14ac:dyDescent="0.15">
      <c r="B9" s="1336"/>
      <c r="C9" s="1334"/>
      <c r="D9" s="1334"/>
      <c r="E9" s="1335"/>
      <c r="F9" s="1335"/>
      <c r="G9" s="1335"/>
      <c r="M9" s="1338"/>
    </row>
    <row r="10" spans="1:17" x14ac:dyDescent="0.15">
      <c r="B10" s="1335"/>
      <c r="C10" s="1334"/>
      <c r="D10" s="1334"/>
      <c r="E10" s="1335"/>
      <c r="F10" s="1335"/>
      <c r="G10" s="1335"/>
      <c r="M10" s="1338"/>
    </row>
    <row r="11" spans="1:17" x14ac:dyDescent="0.15">
      <c r="B11" s="1335"/>
      <c r="C11" s="1334"/>
      <c r="D11" s="1334"/>
      <c r="E11" s="1335"/>
      <c r="F11" s="1335"/>
      <c r="G11" s="1335"/>
      <c r="M11" s="1338"/>
    </row>
    <row r="12" spans="1:17" x14ac:dyDescent="0.15">
      <c r="B12" s="1335"/>
      <c r="C12" s="1334"/>
      <c r="D12" s="1334"/>
      <c r="E12" s="1335"/>
      <c r="F12" s="1335"/>
      <c r="G12" s="1335"/>
      <c r="M12" s="1338"/>
    </row>
    <row r="13" spans="1:17" x14ac:dyDescent="0.15">
      <c r="B13" s="1335"/>
      <c r="C13" s="1334"/>
      <c r="D13" s="1334"/>
      <c r="E13" s="1335"/>
      <c r="F13" s="1335"/>
      <c r="G13" s="1335"/>
      <c r="M13" s="1338"/>
    </row>
    <row r="14" spans="1:17" x14ac:dyDescent="0.15">
      <c r="B14" s="1335"/>
      <c r="C14" s="1334"/>
      <c r="D14" s="1334"/>
      <c r="E14" s="1335"/>
      <c r="F14" s="1335"/>
      <c r="G14" s="1335"/>
      <c r="M14" s="1338"/>
    </row>
    <row r="15" spans="1:17" x14ac:dyDescent="0.15">
      <c r="B15" s="1335"/>
      <c r="C15" s="1334"/>
      <c r="D15" s="1334"/>
      <c r="E15" s="1335"/>
      <c r="F15" s="1335"/>
      <c r="G15" s="1335"/>
      <c r="M15" s="1338"/>
    </row>
    <row r="16" spans="1:17" x14ac:dyDescent="0.15">
      <c r="B16" s="1335"/>
      <c r="C16" s="1334"/>
      <c r="D16" s="1334"/>
      <c r="E16" s="1335"/>
      <c r="F16" s="1335"/>
      <c r="G16" s="1335"/>
    </row>
    <row r="17" spans="2:7" x14ac:dyDescent="0.15">
      <c r="B17" s="1335"/>
      <c r="C17" s="1334"/>
      <c r="D17" s="1334"/>
      <c r="E17" s="1335"/>
      <c r="F17" s="1335"/>
      <c r="G17" s="1335"/>
    </row>
    <row r="18" spans="2:7" x14ac:dyDescent="0.15">
      <c r="B18" s="1335"/>
      <c r="C18" s="1334"/>
      <c r="D18" s="1334"/>
      <c r="E18" s="1335"/>
      <c r="F18" s="1335"/>
      <c r="G18" s="1335"/>
    </row>
    <row r="19" spans="2:7" x14ac:dyDescent="0.15">
      <c r="B19" s="1335"/>
      <c r="C19" s="1334"/>
      <c r="D19" s="1334"/>
      <c r="E19" s="1335"/>
      <c r="F19" s="1335"/>
      <c r="G19" s="1335"/>
    </row>
    <row r="20" spans="2:7" x14ac:dyDescent="0.15">
      <c r="B20" s="1335"/>
      <c r="C20" s="1334"/>
      <c r="D20" s="1334"/>
      <c r="E20" s="1335"/>
      <c r="F20" s="1335"/>
      <c r="G20" s="1335"/>
    </row>
    <row r="21" spans="2:7" x14ac:dyDescent="0.15">
      <c r="B21" s="1335"/>
      <c r="C21" s="1334"/>
      <c r="D21" s="1334"/>
      <c r="E21" s="1335"/>
      <c r="F21" s="1335"/>
      <c r="G21" s="1335"/>
    </row>
    <row r="22" spans="2:7" x14ac:dyDescent="0.15">
      <c r="B22" s="1335"/>
      <c r="C22" s="1334"/>
      <c r="D22" s="1334"/>
      <c r="E22" s="1335"/>
      <c r="F22" s="1335"/>
      <c r="G22" s="1335"/>
    </row>
    <row r="23" spans="2:7" x14ac:dyDescent="0.15">
      <c r="B23" s="1335"/>
      <c r="C23" s="1334"/>
      <c r="D23" s="1334"/>
      <c r="E23" s="1335"/>
      <c r="F23" s="1335"/>
      <c r="G23" s="1335"/>
    </row>
    <row r="24" spans="2:7" x14ac:dyDescent="0.15">
      <c r="B24" s="1335"/>
      <c r="C24" s="1334"/>
      <c r="D24" s="1334"/>
      <c r="E24" s="1335"/>
      <c r="F24" s="1335"/>
      <c r="G24" s="1335"/>
    </row>
    <row r="25" spans="2:7" x14ac:dyDescent="0.15">
      <c r="B25" s="1335"/>
      <c r="C25" s="1334"/>
      <c r="D25" s="1334"/>
      <c r="E25" s="1335"/>
      <c r="F25" s="1335"/>
      <c r="G25" s="1335"/>
    </row>
    <row r="26" spans="2:7" x14ac:dyDescent="0.15">
      <c r="B26" s="1335"/>
      <c r="C26" s="1334"/>
      <c r="D26" s="1334"/>
      <c r="E26" s="1335"/>
      <c r="F26" s="1335"/>
      <c r="G26" s="1335"/>
    </row>
    <row r="27" spans="2:7" x14ac:dyDescent="0.15">
      <c r="B27" s="1335"/>
      <c r="C27" s="1334"/>
      <c r="D27" s="1334"/>
      <c r="E27" s="1335"/>
      <c r="F27" s="1335"/>
      <c r="G27" s="1335"/>
    </row>
    <row r="28" spans="2:7" x14ac:dyDescent="0.15">
      <c r="B28" s="1335"/>
      <c r="C28" s="1334"/>
      <c r="D28" s="1334"/>
      <c r="E28" s="1335"/>
      <c r="F28" s="1335"/>
      <c r="G28" s="1335"/>
    </row>
    <row r="29" spans="2:7" x14ac:dyDescent="0.15">
      <c r="B29" s="1335"/>
      <c r="C29" s="1334"/>
      <c r="D29" s="1334"/>
      <c r="E29" s="1335"/>
      <c r="F29" s="1335"/>
      <c r="G29" s="1335"/>
    </row>
    <row r="30" spans="2:7" x14ac:dyDescent="0.15">
      <c r="C30" s="1334"/>
      <c r="D30" s="1334"/>
      <c r="E30" s="1335"/>
    </row>
    <row r="31" spans="2:7" x14ac:dyDescent="0.15">
      <c r="C31" s="1335"/>
      <c r="D31" s="1334"/>
      <c r="E31" s="1335"/>
    </row>
    <row r="32" spans="2:7" x14ac:dyDescent="0.15">
      <c r="C32" s="1334"/>
      <c r="D32" s="1334"/>
      <c r="E32" s="1335"/>
    </row>
    <row r="33" spans="1:57" x14ac:dyDescent="0.15">
      <c r="C33" s="1334"/>
      <c r="D33" s="1334"/>
      <c r="E33" s="1335"/>
    </row>
    <row r="34" spans="1:57" x14ac:dyDescent="0.15">
      <c r="E34" s="1335"/>
    </row>
    <row r="35" spans="1:57" x14ac:dyDescent="0.15">
      <c r="B35" s="155" t="s">
        <v>1107</v>
      </c>
    </row>
    <row r="36" spans="1:57" x14ac:dyDescent="0.15">
      <c r="B36" s="204" t="s">
        <v>1108</v>
      </c>
    </row>
    <row r="37" spans="1:57" x14ac:dyDescent="0.15">
      <c r="B37" s="204" t="s">
        <v>1109</v>
      </c>
    </row>
    <row r="38" spans="1:57" x14ac:dyDescent="0.15">
      <c r="B38" s="204" t="s">
        <v>1110</v>
      </c>
    </row>
    <row r="39" spans="1:57" x14ac:dyDescent="0.15">
      <c r="B39" s="155"/>
    </row>
    <row r="40" spans="1:57" x14ac:dyDescent="0.15">
      <c r="C40" s="1339" t="s">
        <v>1111</v>
      </c>
      <c r="D40" s="1339" t="s">
        <v>417</v>
      </c>
      <c r="E40" s="1339">
        <v>2014</v>
      </c>
      <c r="F40" s="215"/>
      <c r="G40" s="1340"/>
      <c r="H40" s="215"/>
      <c r="I40" s="215"/>
      <c r="J40" s="215"/>
      <c r="K40" s="1341"/>
      <c r="L40" s="1341"/>
      <c r="M40" s="1341"/>
      <c r="N40" s="218"/>
      <c r="O40" s="1342"/>
      <c r="P40" s="1342"/>
      <c r="Q40" s="1342"/>
      <c r="R40" s="1343"/>
      <c r="S40" s="1343"/>
      <c r="T40" s="1343"/>
      <c r="U40" s="1343"/>
      <c r="V40" s="1343"/>
      <c r="W40" s="1343"/>
      <c r="X40" s="1343"/>
      <c r="Y40" s="1343"/>
      <c r="Z40" s="1343"/>
      <c r="AA40" s="1343"/>
      <c r="AB40" s="1343"/>
      <c r="AC40" s="1343"/>
      <c r="AD40" s="1343"/>
      <c r="AE40" s="1343"/>
      <c r="AF40" s="1343"/>
      <c r="AG40" s="1343"/>
      <c r="AH40" s="1343"/>
      <c r="AI40" s="1343"/>
      <c r="AJ40" s="1343"/>
      <c r="AK40" s="1343"/>
      <c r="AL40" s="1343"/>
      <c r="AM40" s="1343"/>
      <c r="AN40" s="1343"/>
      <c r="AO40" s="1343"/>
      <c r="AP40" s="1343"/>
      <c r="AQ40" s="1343"/>
      <c r="AR40" s="1343"/>
      <c r="AS40" s="1343"/>
      <c r="AT40" s="1343"/>
      <c r="AU40" s="1343"/>
      <c r="AV40" s="1343"/>
      <c r="AW40" s="1343"/>
      <c r="AX40" s="1343"/>
      <c r="AY40" s="1343"/>
      <c r="AZ40" s="1343"/>
      <c r="BA40" s="1343"/>
      <c r="BB40" s="1343"/>
      <c r="BC40" s="1343"/>
      <c r="BD40" s="1343"/>
      <c r="BE40" s="1343"/>
    </row>
    <row r="41" spans="1:57" s="1347" customFormat="1" x14ac:dyDescent="0.15">
      <c r="A41" s="1343"/>
      <c r="B41" s="1338" t="s">
        <v>10</v>
      </c>
      <c r="C41" s="1344">
        <v>39.606636777208479</v>
      </c>
      <c r="D41" s="1344">
        <v>48.699485809646191</v>
      </c>
      <c r="E41" s="1344">
        <v>50.720547514499692</v>
      </c>
      <c r="F41" s="215"/>
      <c r="G41" s="1345"/>
      <c r="H41" s="215"/>
      <c r="I41" s="215"/>
      <c r="J41" s="215"/>
      <c r="K41" s="223"/>
      <c r="L41" s="215"/>
      <c r="M41" s="215"/>
      <c r="N41" s="218"/>
      <c r="O41" s="218"/>
      <c r="P41" s="218"/>
      <c r="Q41" s="224"/>
      <c r="R41" s="1346"/>
      <c r="S41" s="1346"/>
      <c r="T41" s="1346"/>
      <c r="U41" s="1343"/>
      <c r="V41" s="1343"/>
      <c r="W41" s="1343"/>
      <c r="X41" s="1343"/>
      <c r="Y41" s="1343"/>
      <c r="Z41" s="1343"/>
      <c r="AA41" s="1343"/>
      <c r="AB41" s="1343"/>
      <c r="AC41" s="1343"/>
      <c r="AD41" s="1343"/>
      <c r="AE41" s="1343"/>
      <c r="AF41" s="1343"/>
      <c r="AG41" s="1343"/>
      <c r="AH41" s="1343"/>
      <c r="AI41" s="1343"/>
      <c r="AJ41" s="1343"/>
      <c r="AK41" s="1343"/>
      <c r="AL41" s="1343"/>
      <c r="AM41" s="1343"/>
      <c r="AN41" s="1343"/>
      <c r="AO41" s="1343"/>
      <c r="AP41" s="1343"/>
      <c r="AQ41" s="1343"/>
      <c r="AR41" s="1343"/>
      <c r="AS41" s="1343"/>
      <c r="AT41" s="1343"/>
      <c r="AU41" s="1343"/>
      <c r="AV41" s="1343"/>
      <c r="AW41" s="1343"/>
      <c r="AX41" s="1343"/>
      <c r="AY41" s="1343"/>
      <c r="AZ41" s="1343"/>
      <c r="BA41" s="1343"/>
      <c r="BB41" s="1343"/>
      <c r="BC41" s="1343"/>
      <c r="BD41" s="1343"/>
      <c r="BE41" s="1343"/>
    </row>
    <row r="42" spans="1:57" x14ac:dyDescent="0.15">
      <c r="A42" s="1343"/>
      <c r="B42" s="1338" t="s">
        <v>12</v>
      </c>
      <c r="C42" s="1348">
        <v>31.325369555307002</v>
      </c>
      <c r="D42" s="1348">
        <v>33.037070383938534</v>
      </c>
      <c r="E42" s="1348">
        <v>32.863029963455276</v>
      </c>
      <c r="F42" s="215"/>
      <c r="G42" s="1345"/>
      <c r="H42" s="215"/>
      <c r="I42" s="215"/>
      <c r="J42" s="215"/>
      <c r="K42" s="223"/>
      <c r="L42" s="215"/>
      <c r="M42" s="215"/>
      <c r="N42" s="218"/>
      <c r="O42" s="218"/>
      <c r="P42" s="218"/>
      <c r="Q42" s="218"/>
      <c r="R42" s="1346"/>
      <c r="S42" s="1346"/>
      <c r="T42" s="1346"/>
      <c r="U42" s="1343"/>
      <c r="V42" s="1343"/>
      <c r="W42" s="1343"/>
      <c r="X42" s="1343"/>
      <c r="Y42" s="1343"/>
      <c r="Z42" s="1343"/>
      <c r="AA42" s="1343"/>
      <c r="AB42" s="1343"/>
      <c r="AC42" s="1343"/>
      <c r="AD42" s="1343"/>
      <c r="AE42" s="1343"/>
      <c r="AF42" s="1343"/>
      <c r="AG42" s="1343"/>
      <c r="AH42" s="1343"/>
      <c r="AI42" s="1343"/>
      <c r="AJ42" s="1343"/>
      <c r="AK42" s="1343"/>
      <c r="AL42" s="1343"/>
      <c r="AM42" s="1343"/>
      <c r="AN42" s="1343"/>
      <c r="AO42" s="1343"/>
      <c r="AP42" s="1343"/>
      <c r="AQ42" s="1343"/>
      <c r="AR42" s="1343"/>
      <c r="AS42" s="1343"/>
      <c r="AT42" s="1343"/>
      <c r="AU42" s="1343"/>
      <c r="AV42" s="1343"/>
      <c r="AW42" s="1343"/>
      <c r="AX42" s="1343"/>
      <c r="AY42" s="1343"/>
      <c r="AZ42" s="1343"/>
      <c r="BA42" s="1343"/>
      <c r="BB42" s="1343"/>
      <c r="BC42" s="1343"/>
      <c r="BD42" s="1343"/>
      <c r="BE42" s="1343"/>
    </row>
    <row r="43" spans="1:57" x14ac:dyDescent="0.15">
      <c r="A43" s="1343"/>
      <c r="B43" s="1338" t="s">
        <v>89</v>
      </c>
      <c r="C43" s="1348">
        <v>26.616336853878312</v>
      </c>
      <c r="D43" s="1348">
        <v>23.974446542649364</v>
      </c>
      <c r="E43" s="1348">
        <v>26.384278754850964</v>
      </c>
      <c r="F43" s="215"/>
      <c r="G43" s="1345"/>
      <c r="H43" s="215"/>
      <c r="I43" s="215"/>
      <c r="J43" s="215"/>
      <c r="K43" s="223"/>
      <c r="L43" s="215"/>
      <c r="M43" s="215"/>
      <c r="N43" s="218"/>
      <c r="O43" s="218"/>
      <c r="P43" s="218"/>
      <c r="Q43" s="218"/>
      <c r="R43" s="1346"/>
      <c r="S43" s="1346"/>
      <c r="T43" s="1346"/>
      <c r="U43" s="1343"/>
      <c r="V43" s="1343"/>
      <c r="W43" s="1343"/>
      <c r="X43" s="1343"/>
      <c r="Y43" s="1343"/>
      <c r="Z43" s="1343"/>
      <c r="AA43" s="1343"/>
      <c r="AB43" s="1343"/>
      <c r="AC43" s="1343"/>
      <c r="AD43" s="1343"/>
      <c r="AE43" s="1343"/>
      <c r="AF43" s="1343"/>
      <c r="AG43" s="1343"/>
      <c r="AH43" s="1343"/>
      <c r="AI43" s="1343"/>
      <c r="AJ43" s="1343"/>
      <c r="AK43" s="1343"/>
      <c r="AL43" s="1343"/>
      <c r="AM43" s="1343"/>
      <c r="AN43" s="1343"/>
      <c r="AO43" s="1343"/>
      <c r="AP43" s="1343"/>
      <c r="AQ43" s="1343"/>
      <c r="AR43" s="1343"/>
      <c r="AS43" s="1343"/>
      <c r="AT43" s="1343"/>
      <c r="AU43" s="1343"/>
      <c r="AV43" s="1343"/>
      <c r="AW43" s="1343"/>
      <c r="AX43" s="1343"/>
      <c r="AY43" s="1343"/>
      <c r="AZ43" s="1343"/>
      <c r="BA43" s="1343"/>
      <c r="BB43" s="1343"/>
      <c r="BC43" s="1343"/>
      <c r="BD43" s="1343"/>
      <c r="BE43" s="1343"/>
    </row>
    <row r="44" spans="1:57" x14ac:dyDescent="0.15">
      <c r="A44" s="1343"/>
      <c r="B44" s="1338" t="s">
        <v>86</v>
      </c>
      <c r="C44" s="1348">
        <v>23.655124602740486</v>
      </c>
      <c r="D44" s="1348">
        <v>26.178352925926774</v>
      </c>
      <c r="E44" s="1348">
        <v>25.785843329921576</v>
      </c>
      <c r="F44" s="215"/>
      <c r="G44" s="1345"/>
      <c r="H44" s="215"/>
      <c r="I44" s="215"/>
      <c r="J44" s="215"/>
      <c r="K44" s="223"/>
      <c r="L44" s="215"/>
      <c r="M44" s="215"/>
      <c r="N44" s="218"/>
      <c r="O44" s="218"/>
      <c r="P44" s="218"/>
      <c r="Q44" s="218"/>
      <c r="R44" s="1346"/>
      <c r="S44" s="1346"/>
      <c r="T44" s="1346"/>
      <c r="U44" s="1343"/>
      <c r="V44" s="1343"/>
      <c r="W44" s="1343"/>
      <c r="X44" s="1343"/>
      <c r="Y44" s="1343"/>
      <c r="Z44" s="1343"/>
      <c r="AA44" s="1343"/>
      <c r="AB44" s="1343"/>
      <c r="AC44" s="1343"/>
      <c r="AD44" s="1343"/>
      <c r="AE44" s="1343"/>
      <c r="AF44" s="1343"/>
      <c r="AG44" s="1343"/>
      <c r="AH44" s="1343"/>
      <c r="AI44" s="1343"/>
      <c r="AJ44" s="1343"/>
      <c r="AK44" s="1343"/>
      <c r="AL44" s="1343"/>
      <c r="AM44" s="1343"/>
      <c r="AN44" s="1343"/>
      <c r="AO44" s="1343"/>
      <c r="AP44" s="1343"/>
      <c r="AQ44" s="1343"/>
      <c r="AR44" s="1343"/>
      <c r="AS44" s="1343"/>
      <c r="AT44" s="1343"/>
      <c r="AU44" s="1343"/>
      <c r="AV44" s="1343"/>
      <c r="AW44" s="1343"/>
      <c r="AX44" s="1343"/>
      <c r="AY44" s="1343"/>
      <c r="AZ44" s="1343"/>
      <c r="BA44" s="1343"/>
      <c r="BB44" s="1343"/>
      <c r="BC44" s="1343"/>
      <c r="BD44" s="1343"/>
      <c r="BE44" s="1343"/>
    </row>
    <row r="45" spans="1:57" x14ac:dyDescent="0.15">
      <c r="B45" s="1338" t="s">
        <v>17</v>
      </c>
      <c r="C45" s="1348">
        <v>24.4150352592033</v>
      </c>
      <c r="D45" s="1348">
        <v>22.508450548075306</v>
      </c>
      <c r="E45" s="1348">
        <v>22.263445437699765</v>
      </c>
      <c r="F45" s="215"/>
      <c r="G45" s="1345"/>
      <c r="H45" s="215"/>
      <c r="I45" s="215"/>
      <c r="J45" s="215"/>
      <c r="K45" s="223"/>
      <c r="L45" s="215"/>
      <c r="M45" s="215"/>
      <c r="N45" s="218"/>
      <c r="O45" s="218"/>
      <c r="P45" s="218"/>
      <c r="Q45" s="218"/>
      <c r="R45" s="1346"/>
      <c r="S45" s="1346"/>
      <c r="T45" s="1346"/>
      <c r="U45" s="1343"/>
      <c r="V45" s="1343"/>
      <c r="W45" s="1343"/>
      <c r="X45" s="1343"/>
      <c r="Y45" s="1343"/>
      <c r="Z45" s="1343"/>
      <c r="AA45" s="1343"/>
      <c r="AB45" s="1343"/>
      <c r="AC45" s="1343"/>
      <c r="AD45" s="1343"/>
      <c r="AE45" s="1343"/>
      <c r="AF45" s="1343"/>
      <c r="AG45" s="1343"/>
      <c r="AH45" s="1343"/>
      <c r="AI45" s="1343"/>
      <c r="AJ45" s="1343"/>
      <c r="AK45" s="1343"/>
      <c r="AL45" s="1343"/>
      <c r="AM45" s="1343"/>
      <c r="AN45" s="1343"/>
      <c r="AO45" s="1343"/>
      <c r="AP45" s="1343"/>
      <c r="AQ45" s="1343"/>
      <c r="AR45" s="1343"/>
      <c r="AS45" s="1343"/>
      <c r="AT45" s="1343"/>
      <c r="AU45" s="1343"/>
      <c r="AV45" s="1343"/>
      <c r="AW45" s="1343"/>
      <c r="AX45" s="1343"/>
      <c r="AY45" s="1343"/>
      <c r="AZ45" s="1343"/>
      <c r="BA45" s="1343"/>
      <c r="BB45" s="1343"/>
      <c r="BC45" s="1343"/>
      <c r="BD45" s="1343"/>
      <c r="BE45" s="1343"/>
    </row>
    <row r="46" spans="1:57" x14ac:dyDescent="0.15">
      <c r="B46" s="1338" t="s">
        <v>13</v>
      </c>
      <c r="C46" s="1348">
        <v>21.91274663863544</v>
      </c>
      <c r="D46" s="1348">
        <v>25.963476624396264</v>
      </c>
      <c r="E46" s="1348">
        <v>21.124296988579868</v>
      </c>
      <c r="F46" s="215"/>
      <c r="G46" s="1345"/>
      <c r="H46" s="215"/>
      <c r="I46" s="215"/>
      <c r="J46" s="215"/>
      <c r="K46" s="223"/>
      <c r="L46" s="215"/>
      <c r="M46" s="215"/>
      <c r="N46" s="218"/>
      <c r="O46" s="218"/>
      <c r="P46" s="218"/>
      <c r="Q46" s="218"/>
      <c r="R46" s="1346"/>
      <c r="S46" s="1346"/>
      <c r="T46" s="1346"/>
      <c r="U46" s="1343"/>
      <c r="V46" s="1343"/>
      <c r="W46" s="1343"/>
      <c r="X46" s="1343"/>
      <c r="Y46" s="1343"/>
      <c r="Z46" s="1343"/>
      <c r="AA46" s="1343"/>
      <c r="AB46" s="1343"/>
      <c r="AC46" s="1343"/>
      <c r="AD46" s="1343"/>
      <c r="AE46" s="1343"/>
      <c r="AF46" s="1343"/>
      <c r="AG46" s="1343"/>
      <c r="AH46" s="1343"/>
      <c r="AI46" s="1343"/>
      <c r="AJ46" s="1343"/>
      <c r="AK46" s="1343"/>
      <c r="AL46" s="1343"/>
      <c r="AM46" s="1343"/>
      <c r="AN46" s="1343"/>
      <c r="AO46" s="1343"/>
      <c r="AP46" s="1343"/>
      <c r="AQ46" s="1343"/>
      <c r="AR46" s="1343"/>
      <c r="AS46" s="1343"/>
      <c r="AT46" s="1343"/>
      <c r="AU46" s="1343"/>
      <c r="AV46" s="1343"/>
      <c r="AW46" s="1343"/>
      <c r="AX46" s="1343"/>
      <c r="AY46" s="1343"/>
      <c r="AZ46" s="1343"/>
      <c r="BA46" s="1343"/>
      <c r="BB46" s="1343"/>
      <c r="BC46" s="1343"/>
      <c r="BD46" s="1343"/>
      <c r="BE46" s="1343"/>
    </row>
    <row r="47" spans="1:57" x14ac:dyDescent="0.15">
      <c r="B47" s="1338" t="s">
        <v>14</v>
      </c>
      <c r="C47" s="1348">
        <v>18.313398242516733</v>
      </c>
      <c r="D47" s="1348">
        <v>18.774445080986776</v>
      </c>
      <c r="E47" s="1348">
        <v>19.207026388119957</v>
      </c>
      <c r="F47" s="215"/>
      <c r="G47" s="1345"/>
      <c r="H47" s="215"/>
      <c r="I47" s="215"/>
      <c r="J47" s="215"/>
      <c r="K47" s="223"/>
      <c r="L47" s="215"/>
      <c r="M47" s="215"/>
      <c r="N47" s="218"/>
      <c r="O47" s="218"/>
      <c r="P47" s="218"/>
      <c r="Q47" s="218"/>
      <c r="R47" s="1346"/>
      <c r="S47" s="1346"/>
      <c r="T47" s="1346"/>
      <c r="U47" s="1343"/>
      <c r="V47" s="1343"/>
      <c r="W47" s="1343"/>
      <c r="X47" s="1343"/>
      <c r="Y47" s="1343"/>
      <c r="Z47" s="1343"/>
      <c r="AA47" s="1343"/>
      <c r="AB47" s="1343"/>
      <c r="AC47" s="1343"/>
      <c r="AD47" s="1343"/>
      <c r="AE47" s="1343"/>
      <c r="AF47" s="1343"/>
      <c r="AG47" s="1343"/>
      <c r="AH47" s="1343"/>
      <c r="AI47" s="1343"/>
      <c r="AJ47" s="1343"/>
      <c r="AK47" s="1343"/>
      <c r="AL47" s="1343"/>
      <c r="AM47" s="1343"/>
      <c r="AN47" s="1343"/>
      <c r="AO47" s="1343"/>
      <c r="AP47" s="1343"/>
      <c r="AQ47" s="1343"/>
      <c r="AR47" s="1343"/>
      <c r="AS47" s="1343"/>
      <c r="AT47" s="1343"/>
      <c r="AU47" s="1343"/>
      <c r="AV47" s="1343"/>
      <c r="AW47" s="1343"/>
      <c r="AX47" s="1343"/>
      <c r="AY47" s="1343"/>
      <c r="AZ47" s="1343"/>
      <c r="BA47" s="1343"/>
      <c r="BB47" s="1343"/>
      <c r="BC47" s="1343"/>
      <c r="BD47" s="1343"/>
      <c r="BE47" s="1343"/>
    </row>
    <row r="48" spans="1:57" x14ac:dyDescent="0.15">
      <c r="B48" s="1338" t="s">
        <v>18</v>
      </c>
      <c r="C48" s="1348">
        <v>21.728830396349409</v>
      </c>
      <c r="D48" s="1348">
        <v>22.766021749144286</v>
      </c>
      <c r="E48" s="1348">
        <v>18.481017645382003</v>
      </c>
      <c r="F48" s="215"/>
      <c r="G48" s="1345"/>
      <c r="H48" s="215"/>
      <c r="I48" s="215"/>
      <c r="J48" s="215"/>
      <c r="K48" s="223"/>
      <c r="L48" s="215"/>
      <c r="M48" s="215"/>
      <c r="N48" s="218"/>
      <c r="O48" s="218"/>
      <c r="P48" s="218"/>
      <c r="Q48" s="218"/>
      <c r="R48" s="1346"/>
      <c r="S48" s="1346"/>
      <c r="T48" s="1346"/>
      <c r="U48" s="1343"/>
      <c r="V48" s="1343"/>
      <c r="W48" s="1343"/>
      <c r="X48" s="1343"/>
      <c r="Y48" s="1343"/>
      <c r="Z48" s="1343"/>
      <c r="AA48" s="1343"/>
      <c r="AB48" s="1343"/>
      <c r="AC48" s="1343"/>
      <c r="AD48" s="1343"/>
      <c r="AE48" s="1343"/>
      <c r="AF48" s="1343"/>
      <c r="AG48" s="1343"/>
      <c r="AH48" s="1343"/>
      <c r="AI48" s="1343"/>
      <c r="AJ48" s="1343"/>
      <c r="AK48" s="1343"/>
      <c r="AL48" s="1343"/>
      <c r="AM48" s="1343"/>
      <c r="AN48" s="1343"/>
      <c r="AO48" s="1343"/>
      <c r="AP48" s="1343"/>
      <c r="AQ48" s="1343"/>
      <c r="AR48" s="1343"/>
      <c r="AS48" s="1343"/>
      <c r="AT48" s="1343"/>
      <c r="AU48" s="1343"/>
      <c r="AV48" s="1343"/>
      <c r="AW48" s="1343"/>
      <c r="AX48" s="1343"/>
      <c r="AY48" s="1343"/>
      <c r="AZ48" s="1343"/>
      <c r="BA48" s="1343"/>
      <c r="BB48" s="1343"/>
      <c r="BC48" s="1343"/>
      <c r="BD48" s="1343"/>
      <c r="BE48" s="1343"/>
    </row>
    <row r="49" spans="1:57" x14ac:dyDescent="0.15">
      <c r="B49" s="1338" t="s">
        <v>88</v>
      </c>
      <c r="C49" s="1348">
        <v>14.848492989344045</v>
      </c>
      <c r="D49" s="1348">
        <v>8.2162621797009852</v>
      </c>
      <c r="E49" s="1348">
        <v>16.72770806893336</v>
      </c>
      <c r="F49" s="215"/>
      <c r="G49" s="1345"/>
      <c r="H49" s="215"/>
      <c r="I49" s="215"/>
      <c r="J49" s="215"/>
      <c r="K49" s="223"/>
      <c r="L49" s="215"/>
      <c r="M49" s="215"/>
      <c r="N49" s="218"/>
      <c r="O49" s="218"/>
      <c r="P49" s="218"/>
      <c r="Q49" s="218"/>
      <c r="R49" s="1346"/>
      <c r="S49" s="1346"/>
      <c r="T49" s="1346"/>
      <c r="U49" s="1343"/>
      <c r="V49" s="1343"/>
      <c r="W49" s="1343"/>
      <c r="X49" s="1343"/>
      <c r="Y49" s="1343"/>
      <c r="Z49" s="1343"/>
      <c r="AA49" s="1343"/>
      <c r="AB49" s="1343"/>
      <c r="AC49" s="1343"/>
      <c r="AD49" s="1343"/>
      <c r="AE49" s="1343"/>
      <c r="AF49" s="1343"/>
      <c r="AG49" s="1343"/>
      <c r="AH49" s="1343"/>
      <c r="AI49" s="1343"/>
      <c r="AJ49" s="1343"/>
      <c r="AK49" s="1343"/>
      <c r="AL49" s="1343"/>
      <c r="AM49" s="1343"/>
      <c r="AN49" s="1343"/>
      <c r="AO49" s="1343"/>
      <c r="AP49" s="1343"/>
      <c r="AQ49" s="1343"/>
      <c r="AR49" s="1343"/>
      <c r="AS49" s="1343"/>
      <c r="AT49" s="1343"/>
      <c r="AU49" s="1343"/>
      <c r="AV49" s="1343"/>
      <c r="AW49" s="1343"/>
      <c r="AX49" s="1343"/>
      <c r="AY49" s="1343"/>
      <c r="AZ49" s="1343"/>
      <c r="BA49" s="1343"/>
      <c r="BB49" s="1343"/>
      <c r="BC49" s="1343"/>
      <c r="BD49" s="1343"/>
      <c r="BE49" s="1343"/>
    </row>
    <row r="50" spans="1:57" x14ac:dyDescent="0.15">
      <c r="B50" s="1338"/>
      <c r="C50" s="1348"/>
      <c r="D50" s="1348"/>
      <c r="E50" s="1348"/>
      <c r="F50" s="215"/>
      <c r="K50" s="223"/>
      <c r="L50" s="215"/>
      <c r="M50" s="215"/>
      <c r="N50" s="218"/>
      <c r="O50" s="218"/>
      <c r="P50" s="218"/>
      <c r="Q50" s="218"/>
      <c r="R50" s="1346"/>
      <c r="S50" s="1346"/>
      <c r="T50" s="1346"/>
      <c r="U50" s="1343"/>
      <c r="V50" s="1343"/>
      <c r="W50" s="1343"/>
      <c r="X50" s="1343"/>
      <c r="Y50" s="1343"/>
      <c r="Z50" s="1343"/>
      <c r="AA50" s="1343"/>
      <c r="AB50" s="1343"/>
      <c r="AC50" s="1343"/>
      <c r="AD50" s="1343"/>
      <c r="AE50" s="1343"/>
      <c r="AF50" s="1343"/>
      <c r="AG50" s="1343"/>
      <c r="AH50" s="1343"/>
      <c r="AI50" s="1343"/>
      <c r="AJ50" s="1343"/>
      <c r="AK50" s="1343"/>
      <c r="AL50" s="1343"/>
      <c r="AM50" s="1343"/>
      <c r="AN50" s="1343"/>
      <c r="AO50" s="1343"/>
      <c r="AP50" s="1343"/>
      <c r="AQ50" s="1343"/>
      <c r="AR50" s="1343"/>
      <c r="AS50" s="1343"/>
      <c r="AT50" s="1343"/>
      <c r="AU50" s="1343"/>
      <c r="AV50" s="1343"/>
      <c r="AW50" s="1343"/>
      <c r="AX50" s="1343"/>
      <c r="AY50" s="1343"/>
      <c r="AZ50" s="1343"/>
      <c r="BA50" s="1343"/>
      <c r="BB50" s="1343"/>
      <c r="BC50" s="1343"/>
      <c r="BD50" s="1343"/>
      <c r="BE50" s="1343"/>
    </row>
    <row r="51" spans="1:57" s="1349" customFormat="1" x14ac:dyDescent="0.15">
      <c r="A51" s="1343"/>
      <c r="B51" s="1338" t="s">
        <v>419</v>
      </c>
      <c r="C51" s="1348">
        <v>23.222452040165649</v>
      </c>
      <c r="D51" s="1348">
        <v>25.155755082410124</v>
      </c>
      <c r="E51" s="1348">
        <v>21.930287020658838</v>
      </c>
      <c r="F51" s="215"/>
      <c r="G51" s="1345"/>
      <c r="H51" s="215"/>
      <c r="I51" s="215"/>
      <c r="J51" s="215"/>
      <c r="K51" s="223"/>
      <c r="L51" s="215"/>
      <c r="M51" s="215"/>
      <c r="N51" s="218"/>
      <c r="O51" s="218"/>
      <c r="P51" s="218"/>
      <c r="Q51" s="218"/>
      <c r="R51" s="1346"/>
      <c r="S51" s="1346"/>
      <c r="T51" s="1346"/>
      <c r="U51" s="1343"/>
      <c r="V51" s="1343"/>
      <c r="W51" s="1343"/>
      <c r="X51" s="1343"/>
      <c r="Y51" s="1343"/>
      <c r="Z51" s="1343"/>
      <c r="AA51" s="1343"/>
      <c r="AB51" s="1343"/>
      <c r="AC51" s="1343"/>
      <c r="AD51" s="1343"/>
      <c r="AE51" s="1343"/>
      <c r="AF51" s="1343"/>
      <c r="AG51" s="1343"/>
      <c r="AH51" s="1343"/>
      <c r="AI51" s="1343"/>
      <c r="AJ51" s="1343"/>
      <c r="AK51" s="1343"/>
      <c r="AL51" s="1343"/>
      <c r="AM51" s="1343"/>
      <c r="AN51" s="1343"/>
      <c r="AO51" s="1343"/>
      <c r="AP51" s="1343"/>
      <c r="AQ51" s="1343"/>
      <c r="AR51" s="1343"/>
      <c r="AS51" s="1343"/>
      <c r="AT51" s="1343"/>
      <c r="AU51" s="1343"/>
      <c r="AV51" s="1343"/>
      <c r="AW51" s="1343"/>
      <c r="AX51" s="1343"/>
      <c r="AY51" s="1343"/>
      <c r="AZ51" s="1343"/>
      <c r="BA51" s="1343"/>
      <c r="BB51" s="1343"/>
      <c r="BC51" s="1343"/>
      <c r="BD51" s="1343"/>
      <c r="BE51" s="1343"/>
    </row>
    <row r="52" spans="1:57" x14ac:dyDescent="0.15">
      <c r="B52" s="230"/>
      <c r="C52" s="1348"/>
      <c r="D52" s="1348"/>
      <c r="E52" s="1348"/>
      <c r="F52" s="215"/>
      <c r="G52" s="1345"/>
      <c r="H52" s="215"/>
      <c r="I52" s="215"/>
      <c r="J52" s="215"/>
      <c r="K52" s="223"/>
      <c r="L52" s="215"/>
      <c r="M52" s="215"/>
      <c r="N52" s="218"/>
      <c r="O52" s="218"/>
      <c r="P52" s="218"/>
      <c r="Q52" s="218"/>
      <c r="R52" s="1346"/>
      <c r="S52" s="1346"/>
      <c r="T52" s="1346"/>
      <c r="U52" s="1343"/>
      <c r="V52" s="1343"/>
      <c r="W52" s="1343"/>
      <c r="X52" s="1343"/>
      <c r="Y52" s="1343"/>
      <c r="Z52" s="1343"/>
      <c r="AA52" s="1343"/>
      <c r="AB52" s="1343"/>
      <c r="AC52" s="1343"/>
      <c r="AD52" s="1343"/>
      <c r="AE52" s="1343"/>
      <c r="AF52" s="1343"/>
      <c r="AG52" s="1343"/>
      <c r="AH52" s="1343"/>
      <c r="AI52" s="1343"/>
      <c r="AJ52" s="1343"/>
      <c r="AK52" s="1343"/>
      <c r="AL52" s="1343"/>
      <c r="AM52" s="1343"/>
      <c r="AN52" s="1343"/>
      <c r="AO52" s="1343"/>
      <c r="AP52" s="1343"/>
      <c r="AQ52" s="1343"/>
      <c r="AR52" s="1343"/>
      <c r="AS52" s="1343"/>
      <c r="AT52" s="1343"/>
      <c r="AU52" s="1343"/>
      <c r="AV52" s="1343"/>
      <c r="AW52" s="1343"/>
      <c r="AX52" s="1343"/>
      <c r="AY52" s="1343"/>
      <c r="AZ52" s="1343"/>
      <c r="BA52" s="1343"/>
      <c r="BB52" s="1343"/>
      <c r="BC52" s="1343"/>
      <c r="BD52" s="1343"/>
      <c r="BE52" s="1343"/>
    </row>
    <row r="53" spans="1:57" x14ac:dyDescent="0.15">
      <c r="B53" s="230"/>
      <c r="C53" s="232"/>
      <c r="D53" s="232"/>
      <c r="E53" s="232"/>
      <c r="F53" s="215"/>
      <c r="G53" s="1345"/>
      <c r="H53" s="215"/>
      <c r="I53" s="215"/>
      <c r="J53" s="215"/>
      <c r="K53" s="223"/>
      <c r="L53" s="215"/>
      <c r="M53" s="215"/>
      <c r="N53" s="218"/>
      <c r="O53" s="218"/>
      <c r="P53" s="218"/>
      <c r="Q53" s="218"/>
      <c r="R53" s="1346"/>
      <c r="S53" s="1346"/>
      <c r="T53" s="1346"/>
      <c r="U53" s="1343"/>
      <c r="V53" s="1343"/>
      <c r="W53" s="1343"/>
      <c r="X53" s="1343"/>
      <c r="Y53" s="1343"/>
      <c r="Z53" s="1343"/>
      <c r="AA53" s="1343"/>
      <c r="AB53" s="1343"/>
      <c r="AC53" s="1343"/>
      <c r="AD53" s="1343"/>
      <c r="AE53" s="1343"/>
      <c r="AF53" s="1343"/>
      <c r="AG53" s="1343"/>
      <c r="AH53" s="1343"/>
      <c r="AI53" s="1343"/>
      <c r="AJ53" s="1343"/>
      <c r="AK53" s="1343"/>
      <c r="AL53" s="1343"/>
      <c r="AM53" s="1343"/>
      <c r="AN53" s="1343"/>
      <c r="AO53" s="1343"/>
      <c r="AP53" s="1343"/>
      <c r="AQ53" s="1343"/>
      <c r="AR53" s="1343"/>
      <c r="AS53" s="1343"/>
      <c r="AT53" s="1343"/>
      <c r="AU53" s="1343"/>
      <c r="AV53" s="1343"/>
      <c r="AW53" s="1343"/>
      <c r="AX53" s="1343"/>
      <c r="AY53" s="1343"/>
      <c r="AZ53" s="1343"/>
      <c r="BA53" s="1343"/>
      <c r="BB53" s="1343"/>
      <c r="BC53" s="1343"/>
      <c r="BD53" s="1343"/>
      <c r="BE53" s="1343"/>
    </row>
    <row r="54" spans="1:57" x14ac:dyDescent="0.15">
      <c r="B54" s="230"/>
      <c r="C54" s="230"/>
      <c r="D54" s="230"/>
      <c r="E54" s="230"/>
      <c r="F54" s="215"/>
      <c r="G54" s="1345"/>
      <c r="H54" s="215"/>
      <c r="I54" s="215"/>
      <c r="J54" s="215"/>
      <c r="K54" s="223"/>
      <c r="L54" s="215"/>
      <c r="M54" s="215"/>
      <c r="N54" s="218"/>
      <c r="O54" s="218"/>
      <c r="P54" s="218"/>
      <c r="Q54" s="224"/>
      <c r="R54" s="1346"/>
      <c r="S54" s="1346"/>
      <c r="T54" s="1346"/>
      <c r="U54" s="1343"/>
      <c r="V54" s="1343"/>
      <c r="W54" s="1343"/>
      <c r="X54" s="1343"/>
      <c r="Y54" s="1343"/>
      <c r="Z54" s="1343"/>
      <c r="AA54" s="1343"/>
      <c r="AB54" s="1343"/>
      <c r="AC54" s="1343"/>
      <c r="AD54" s="1343"/>
      <c r="AE54" s="1343"/>
      <c r="AF54" s="1343"/>
      <c r="AG54" s="1343"/>
      <c r="AH54" s="1343"/>
      <c r="AI54" s="1343"/>
      <c r="AJ54" s="1343"/>
      <c r="AK54" s="1343"/>
      <c r="AL54" s="1343"/>
      <c r="AM54" s="1343"/>
      <c r="AN54" s="1343"/>
      <c r="AO54" s="1343"/>
      <c r="AP54" s="1343"/>
      <c r="AQ54" s="1343"/>
      <c r="AR54" s="1343"/>
      <c r="AS54" s="1343"/>
      <c r="AT54" s="1343"/>
      <c r="AU54" s="1343"/>
      <c r="AV54" s="1343"/>
      <c r="AW54" s="1343"/>
      <c r="AX54" s="1343"/>
      <c r="AY54" s="1343"/>
      <c r="AZ54" s="1343"/>
      <c r="BA54" s="1343"/>
      <c r="BB54" s="1343"/>
      <c r="BC54" s="1343"/>
      <c r="BD54" s="1343"/>
      <c r="BE54" s="1343"/>
    </row>
    <row r="55" spans="1:57" x14ac:dyDescent="0.15">
      <c r="B55" s="230"/>
      <c r="C55" s="230"/>
      <c r="D55" s="230"/>
      <c r="E55" s="230"/>
      <c r="F55" s="215"/>
      <c r="G55" s="1345"/>
      <c r="H55" s="215"/>
      <c r="I55" s="215"/>
      <c r="J55" s="215"/>
      <c r="K55" s="223"/>
      <c r="L55" s="215"/>
      <c r="M55" s="215"/>
      <c r="N55" s="218"/>
      <c r="O55" s="218"/>
      <c r="P55" s="224"/>
      <c r="Q55" s="224"/>
      <c r="R55" s="1346"/>
      <c r="S55" s="1346"/>
      <c r="T55" s="1346"/>
      <c r="U55" s="1343"/>
      <c r="V55" s="1343"/>
      <c r="W55" s="1343"/>
      <c r="X55" s="1343"/>
      <c r="Y55" s="1343"/>
      <c r="Z55" s="1343"/>
      <c r="AA55" s="1343"/>
      <c r="AB55" s="1343"/>
      <c r="AC55" s="1343"/>
      <c r="AD55" s="1343"/>
      <c r="AE55" s="1343"/>
      <c r="AF55" s="1343"/>
      <c r="AG55" s="1343"/>
      <c r="AH55" s="1343"/>
      <c r="AI55" s="1343"/>
      <c r="AJ55" s="1343"/>
      <c r="AK55" s="1343"/>
      <c r="AL55" s="1343"/>
      <c r="AM55" s="1343"/>
      <c r="AN55" s="1343"/>
      <c r="AO55" s="1343"/>
      <c r="AP55" s="1343"/>
      <c r="AQ55" s="1343"/>
      <c r="AR55" s="1343"/>
      <c r="AS55" s="1343"/>
      <c r="AT55" s="1343"/>
      <c r="AU55" s="1343"/>
      <c r="AV55" s="1343"/>
      <c r="AW55" s="1343"/>
      <c r="AX55" s="1343"/>
      <c r="AY55" s="1343"/>
      <c r="AZ55" s="1343"/>
      <c r="BA55" s="1343"/>
      <c r="BB55" s="1343"/>
      <c r="BC55" s="1343"/>
      <c r="BD55" s="1343"/>
      <c r="BE55" s="1343"/>
    </row>
    <row r="56" spans="1:57" x14ac:dyDescent="0.15">
      <c r="A56" s="1343"/>
      <c r="B56" s="230"/>
      <c r="C56" s="230"/>
      <c r="D56" s="230"/>
      <c r="E56" s="230"/>
      <c r="F56" s="215"/>
      <c r="G56" s="1345"/>
      <c r="H56" s="215"/>
      <c r="I56" s="215"/>
      <c r="J56" s="215"/>
      <c r="K56" s="223"/>
      <c r="L56" s="215"/>
      <c r="M56" s="215"/>
      <c r="N56" s="218"/>
      <c r="O56" s="218"/>
      <c r="P56" s="218"/>
      <c r="Q56" s="218"/>
      <c r="R56" s="1346"/>
      <c r="S56" s="1346"/>
      <c r="T56" s="1346"/>
      <c r="U56" s="1343"/>
      <c r="V56" s="1343"/>
      <c r="W56" s="1343"/>
      <c r="X56" s="1343"/>
      <c r="Y56" s="1343"/>
      <c r="Z56" s="1343"/>
      <c r="AA56" s="1343"/>
      <c r="AB56" s="1343"/>
      <c r="AC56" s="1343"/>
      <c r="AD56" s="1343"/>
      <c r="AE56" s="1343"/>
      <c r="AF56" s="1343"/>
      <c r="AG56" s="1343"/>
      <c r="AH56" s="1343"/>
      <c r="AI56" s="1343"/>
      <c r="AJ56" s="1343"/>
      <c r="AK56" s="1343"/>
      <c r="AL56" s="1343"/>
      <c r="AM56" s="1343"/>
      <c r="AN56" s="1343"/>
      <c r="AO56" s="1343"/>
      <c r="AP56" s="1343"/>
      <c r="AQ56" s="1343"/>
      <c r="AR56" s="1343"/>
      <c r="AS56" s="1343"/>
      <c r="AT56" s="1343"/>
      <c r="AU56" s="1343"/>
      <c r="AV56" s="1343"/>
      <c r="AW56" s="1343"/>
      <c r="AX56" s="1343"/>
      <c r="AY56" s="1343"/>
      <c r="AZ56" s="1343"/>
      <c r="BA56" s="1343"/>
      <c r="BB56" s="1343"/>
      <c r="BC56" s="1343"/>
      <c r="BD56" s="1343"/>
      <c r="BE56" s="1343"/>
    </row>
    <row r="57" spans="1:57" x14ac:dyDescent="0.15">
      <c r="A57" s="1343"/>
      <c r="B57" s="230"/>
      <c r="C57" s="230"/>
      <c r="D57" s="230"/>
      <c r="E57" s="230"/>
      <c r="F57" s="215"/>
      <c r="G57" s="1345"/>
      <c r="H57" s="215"/>
      <c r="I57" s="215"/>
      <c r="J57" s="215"/>
      <c r="K57" s="223"/>
      <c r="L57" s="215"/>
      <c r="M57" s="215"/>
      <c r="N57" s="218"/>
      <c r="O57" s="218"/>
      <c r="P57" s="218"/>
      <c r="Q57" s="218"/>
      <c r="R57" s="1346"/>
      <c r="S57" s="1346"/>
      <c r="T57" s="1346"/>
      <c r="U57" s="1343"/>
      <c r="V57" s="1343"/>
      <c r="W57" s="1343"/>
      <c r="X57" s="1343"/>
      <c r="Y57" s="1343"/>
      <c r="Z57" s="1343"/>
      <c r="AA57" s="1343"/>
      <c r="AB57" s="1343"/>
      <c r="AC57" s="1343"/>
      <c r="AD57" s="1343"/>
      <c r="AE57" s="1343"/>
      <c r="AF57" s="1343"/>
      <c r="AG57" s="1343"/>
      <c r="AH57" s="1343"/>
      <c r="AI57" s="1343"/>
      <c r="AJ57" s="1343"/>
      <c r="AK57" s="1343"/>
      <c r="AL57" s="1343"/>
      <c r="AM57" s="1343"/>
      <c r="AN57" s="1343"/>
      <c r="AO57" s="1343"/>
      <c r="AP57" s="1343"/>
      <c r="AQ57" s="1343"/>
      <c r="AR57" s="1343"/>
      <c r="AS57" s="1343"/>
      <c r="AT57" s="1343"/>
      <c r="AU57" s="1343"/>
      <c r="AV57" s="1343"/>
      <c r="AW57" s="1343"/>
      <c r="AX57" s="1343"/>
      <c r="AY57" s="1343"/>
      <c r="AZ57" s="1343"/>
      <c r="BA57" s="1343"/>
      <c r="BB57" s="1343"/>
      <c r="BC57" s="1343"/>
      <c r="BD57" s="1343"/>
      <c r="BE57" s="1343"/>
    </row>
    <row r="58" spans="1:57" x14ac:dyDescent="0.15">
      <c r="A58" s="1343"/>
      <c r="B58" s="230"/>
      <c r="C58" s="230"/>
      <c r="D58" s="230"/>
      <c r="E58" s="230"/>
      <c r="F58" s="215"/>
      <c r="G58" s="1345"/>
      <c r="H58" s="215"/>
      <c r="I58" s="215"/>
      <c r="J58" s="215"/>
      <c r="K58" s="223"/>
      <c r="L58" s="215"/>
      <c r="M58" s="215"/>
      <c r="N58" s="218"/>
      <c r="O58" s="218"/>
      <c r="P58" s="218"/>
      <c r="Q58" s="218"/>
      <c r="R58" s="1346"/>
      <c r="S58" s="1346"/>
      <c r="T58" s="1346"/>
      <c r="U58" s="1343"/>
      <c r="V58" s="1343"/>
      <c r="W58" s="1343"/>
      <c r="X58" s="1343"/>
      <c r="Y58" s="1343"/>
      <c r="Z58" s="1343"/>
      <c r="AA58" s="1343"/>
      <c r="AB58" s="1343"/>
      <c r="AC58" s="1343"/>
      <c r="AD58" s="1343"/>
      <c r="AE58" s="1343"/>
      <c r="AF58" s="1343"/>
      <c r="AG58" s="1343"/>
      <c r="AH58" s="1343"/>
      <c r="AI58" s="1343"/>
      <c r="AJ58" s="1343"/>
      <c r="AK58" s="1343"/>
      <c r="AL58" s="1343"/>
      <c r="AM58" s="1343"/>
      <c r="AN58" s="1343"/>
      <c r="AO58" s="1343"/>
      <c r="AP58" s="1343"/>
      <c r="AQ58" s="1343"/>
      <c r="AR58" s="1343"/>
      <c r="AS58" s="1343"/>
      <c r="AT58" s="1343"/>
      <c r="AU58" s="1343"/>
      <c r="AV58" s="1343"/>
      <c r="AW58" s="1343"/>
      <c r="AX58" s="1343"/>
      <c r="AY58" s="1343"/>
      <c r="AZ58" s="1343"/>
      <c r="BA58" s="1343"/>
      <c r="BB58" s="1343"/>
      <c r="BC58" s="1343"/>
      <c r="BD58" s="1343"/>
      <c r="BE58" s="1343"/>
    </row>
    <row r="59" spans="1:57" s="1347" customFormat="1" x14ac:dyDescent="0.15">
      <c r="A59" s="1343"/>
      <c r="B59" s="230"/>
      <c r="C59" s="230"/>
      <c r="D59" s="230"/>
      <c r="E59" s="230"/>
      <c r="F59" s="215"/>
      <c r="G59" s="1345"/>
      <c r="H59" s="215"/>
      <c r="I59" s="215"/>
      <c r="J59" s="215"/>
      <c r="K59" s="223"/>
      <c r="L59" s="215"/>
      <c r="M59" s="215"/>
      <c r="N59" s="218"/>
      <c r="O59" s="218"/>
      <c r="P59" s="218"/>
      <c r="Q59" s="218"/>
      <c r="R59" s="1346"/>
      <c r="S59" s="1346"/>
      <c r="T59" s="1346"/>
      <c r="U59" s="1343"/>
      <c r="V59" s="1343"/>
      <c r="W59" s="1343"/>
      <c r="X59" s="1343"/>
      <c r="Y59" s="1343"/>
      <c r="Z59" s="1343"/>
      <c r="AA59" s="1343"/>
      <c r="AB59" s="1343"/>
      <c r="AC59" s="1343"/>
      <c r="AD59" s="1343"/>
      <c r="AE59" s="1343"/>
      <c r="AF59" s="1343"/>
      <c r="AG59" s="1343"/>
      <c r="AH59" s="1343"/>
      <c r="AI59" s="1343"/>
      <c r="AJ59" s="1343"/>
      <c r="AK59" s="1343"/>
      <c r="AL59" s="1343"/>
      <c r="AM59" s="1343"/>
      <c r="AN59" s="1343"/>
      <c r="AO59" s="1343"/>
      <c r="AP59" s="1343"/>
      <c r="AQ59" s="1343"/>
      <c r="AR59" s="1343"/>
      <c r="AS59" s="1343"/>
      <c r="AT59" s="1343"/>
      <c r="AU59" s="1343"/>
      <c r="AV59" s="1343"/>
      <c r="AW59" s="1343"/>
      <c r="AX59" s="1343"/>
      <c r="AY59" s="1343"/>
      <c r="AZ59" s="1343"/>
      <c r="BA59" s="1343"/>
      <c r="BB59" s="1343"/>
      <c r="BC59" s="1343"/>
      <c r="BD59" s="1343"/>
      <c r="BE59" s="1343"/>
    </row>
    <row r="60" spans="1:57" x14ac:dyDescent="0.15">
      <c r="A60" s="1343"/>
      <c r="B60" s="230"/>
      <c r="C60" s="230"/>
      <c r="D60" s="230"/>
      <c r="E60" s="230"/>
      <c r="F60" s="215"/>
      <c r="G60" s="1345"/>
      <c r="H60" s="215"/>
      <c r="I60" s="215"/>
      <c r="J60" s="215"/>
      <c r="K60" s="223"/>
      <c r="L60" s="215"/>
      <c r="M60" s="215"/>
      <c r="N60" s="218"/>
      <c r="O60" s="218"/>
      <c r="P60" s="218"/>
      <c r="Q60" s="218"/>
      <c r="R60" s="1346"/>
      <c r="S60" s="1346"/>
      <c r="T60" s="1346"/>
      <c r="U60" s="1343"/>
      <c r="V60" s="1343"/>
      <c r="W60" s="1343"/>
      <c r="X60" s="1343"/>
      <c r="Y60" s="1343"/>
      <c r="Z60" s="1343"/>
      <c r="AA60" s="1343"/>
      <c r="AB60" s="1343"/>
      <c r="AC60" s="1343"/>
      <c r="AD60" s="1343"/>
      <c r="AE60" s="1343"/>
      <c r="AF60" s="1343"/>
      <c r="AG60" s="1343"/>
      <c r="AH60" s="1343"/>
      <c r="AI60" s="1343"/>
      <c r="AJ60" s="1343"/>
      <c r="AK60" s="1343"/>
      <c r="AL60" s="1343"/>
      <c r="AM60" s="1343"/>
      <c r="AN60" s="1343"/>
      <c r="AO60" s="1343"/>
      <c r="AP60" s="1343"/>
      <c r="AQ60" s="1343"/>
      <c r="AR60" s="1343"/>
      <c r="AS60" s="1343"/>
      <c r="AT60" s="1343"/>
      <c r="AU60" s="1343"/>
      <c r="AV60" s="1343"/>
      <c r="AW60" s="1343"/>
      <c r="AX60" s="1343"/>
      <c r="AY60" s="1343"/>
      <c r="AZ60" s="1343"/>
      <c r="BA60" s="1343"/>
      <c r="BB60" s="1343"/>
      <c r="BC60" s="1343"/>
      <c r="BD60" s="1343"/>
      <c r="BE60" s="1343"/>
    </row>
    <row r="61" spans="1:57" x14ac:dyDescent="0.15">
      <c r="A61" s="1343"/>
      <c r="B61" s="230"/>
      <c r="C61" s="230"/>
      <c r="D61" s="230"/>
      <c r="E61" s="230"/>
      <c r="F61" s="215"/>
      <c r="G61" s="1345"/>
      <c r="H61" s="215"/>
      <c r="I61" s="215"/>
      <c r="J61" s="215"/>
      <c r="K61" s="223"/>
      <c r="L61" s="215"/>
      <c r="M61" s="215"/>
      <c r="N61" s="218"/>
      <c r="O61" s="218"/>
      <c r="P61" s="218"/>
      <c r="Q61" s="218"/>
      <c r="R61" s="1346"/>
      <c r="S61" s="1346"/>
      <c r="T61" s="1346"/>
      <c r="U61" s="1343"/>
      <c r="V61" s="1343"/>
      <c r="W61" s="1343"/>
      <c r="X61" s="1343"/>
      <c r="Y61" s="1343"/>
      <c r="Z61" s="1343"/>
      <c r="AA61" s="1343"/>
      <c r="AB61" s="1343"/>
      <c r="AC61" s="1343"/>
      <c r="AD61" s="1343"/>
      <c r="AE61" s="1343"/>
      <c r="AF61" s="1343"/>
      <c r="AG61" s="1343"/>
      <c r="AH61" s="1343"/>
      <c r="AI61" s="1343"/>
      <c r="AJ61" s="1343"/>
      <c r="AK61" s="1343"/>
      <c r="AL61" s="1343"/>
      <c r="AM61" s="1343"/>
      <c r="AN61" s="1343"/>
      <c r="AO61" s="1343"/>
      <c r="AP61" s="1343"/>
      <c r="AQ61" s="1343"/>
      <c r="AR61" s="1343"/>
      <c r="AS61" s="1343"/>
      <c r="AT61" s="1343"/>
      <c r="AU61" s="1343"/>
      <c r="AV61" s="1343"/>
      <c r="AW61" s="1343"/>
      <c r="AX61" s="1343"/>
      <c r="AY61" s="1343"/>
      <c r="AZ61" s="1343"/>
      <c r="BA61" s="1343"/>
      <c r="BB61" s="1343"/>
      <c r="BC61" s="1343"/>
      <c r="BD61" s="1343"/>
      <c r="BE61" s="1343"/>
    </row>
    <row r="62" spans="1:57" s="1347" customFormat="1" x14ac:dyDescent="0.15">
      <c r="A62" s="1343"/>
      <c r="B62" s="230"/>
      <c r="C62" s="230"/>
      <c r="D62" s="230"/>
      <c r="E62" s="230"/>
      <c r="F62" s="215"/>
      <c r="G62" s="1345"/>
      <c r="H62" s="215"/>
      <c r="I62" s="215"/>
      <c r="J62" s="215"/>
      <c r="K62" s="223"/>
      <c r="L62" s="215"/>
      <c r="M62" s="215"/>
      <c r="N62" s="218"/>
      <c r="O62" s="218"/>
      <c r="P62" s="218"/>
      <c r="Q62" s="218"/>
      <c r="R62" s="1346"/>
      <c r="S62" s="1346"/>
      <c r="T62" s="1346"/>
      <c r="U62" s="1343"/>
      <c r="V62" s="1343"/>
      <c r="W62" s="1343"/>
      <c r="X62" s="1343"/>
      <c r="Y62" s="1343"/>
      <c r="Z62" s="1343"/>
      <c r="AA62" s="1343"/>
      <c r="AB62" s="1343"/>
      <c r="AC62" s="1343"/>
      <c r="AD62" s="1343"/>
      <c r="AE62" s="1343"/>
      <c r="AF62" s="1343"/>
      <c r="AG62" s="1343"/>
      <c r="AH62" s="1343"/>
      <c r="AI62" s="1343"/>
      <c r="AJ62" s="1343"/>
      <c r="AK62" s="1343"/>
      <c r="AL62" s="1343"/>
      <c r="AM62" s="1343"/>
      <c r="AN62" s="1343"/>
      <c r="AO62" s="1343"/>
      <c r="AP62" s="1343"/>
      <c r="AQ62" s="1343"/>
      <c r="AR62" s="1343"/>
      <c r="AS62" s="1343"/>
      <c r="AT62" s="1343"/>
      <c r="AU62" s="1343"/>
      <c r="AV62" s="1343"/>
      <c r="AW62" s="1343"/>
      <c r="AX62" s="1343"/>
      <c r="AY62" s="1343"/>
      <c r="AZ62" s="1343"/>
      <c r="BA62" s="1343"/>
      <c r="BB62" s="1343"/>
      <c r="BC62" s="1343"/>
      <c r="BD62" s="1343"/>
      <c r="BE62" s="1343"/>
    </row>
    <row r="63" spans="1:57" s="1349" customFormat="1" x14ac:dyDescent="0.15">
      <c r="A63" s="1343"/>
      <c r="B63" s="230"/>
      <c r="C63" s="230"/>
      <c r="D63" s="230"/>
      <c r="E63" s="230"/>
      <c r="F63" s="215"/>
      <c r="G63" s="1345"/>
      <c r="H63" s="215"/>
      <c r="I63" s="215"/>
      <c r="J63" s="215"/>
      <c r="K63" s="223"/>
      <c r="L63" s="215"/>
      <c r="M63" s="215"/>
      <c r="N63" s="218"/>
      <c r="O63" s="218"/>
      <c r="P63" s="218"/>
      <c r="Q63" s="218"/>
      <c r="R63" s="1346"/>
      <c r="S63" s="1346"/>
      <c r="T63" s="1346"/>
      <c r="U63" s="1343"/>
      <c r="V63" s="1343"/>
      <c r="W63" s="1343"/>
      <c r="X63" s="1343"/>
      <c r="Y63" s="1343"/>
      <c r="Z63" s="1343"/>
      <c r="AA63" s="1343"/>
      <c r="AB63" s="1343"/>
      <c r="AC63" s="1343"/>
      <c r="AD63" s="1343"/>
      <c r="AE63" s="1343"/>
      <c r="AF63" s="1343"/>
      <c r="AG63" s="1343"/>
      <c r="AH63" s="1343"/>
      <c r="AI63" s="1343"/>
      <c r="AJ63" s="1343"/>
      <c r="AK63" s="1343"/>
      <c r="AL63" s="1343"/>
      <c r="AM63" s="1343"/>
      <c r="AN63" s="1343"/>
      <c r="AO63" s="1343"/>
      <c r="AP63" s="1343"/>
      <c r="AQ63" s="1343"/>
      <c r="AR63" s="1343"/>
      <c r="AS63" s="1343"/>
      <c r="AT63" s="1343"/>
      <c r="AU63" s="1343"/>
      <c r="AV63" s="1343"/>
      <c r="AW63" s="1343"/>
      <c r="AX63" s="1343"/>
      <c r="AY63" s="1343"/>
      <c r="AZ63" s="1343"/>
      <c r="BA63" s="1343"/>
      <c r="BB63" s="1343"/>
      <c r="BC63" s="1343"/>
      <c r="BD63" s="1343"/>
      <c r="BE63" s="1343"/>
    </row>
    <row r="64" spans="1:57" s="1347" customFormat="1" x14ac:dyDescent="0.15">
      <c r="A64" s="1343"/>
      <c r="B64" s="230"/>
      <c r="C64" s="230"/>
      <c r="D64" s="230"/>
      <c r="E64" s="230"/>
      <c r="F64" s="215"/>
      <c r="G64" s="1345"/>
      <c r="H64" s="215"/>
      <c r="I64" s="215"/>
      <c r="J64" s="215"/>
      <c r="K64" s="223"/>
      <c r="L64" s="215"/>
      <c r="M64" s="215"/>
      <c r="N64" s="218"/>
      <c r="O64" s="218"/>
      <c r="P64" s="218"/>
      <c r="Q64" s="218"/>
      <c r="R64" s="1346"/>
      <c r="S64" s="1346"/>
      <c r="T64" s="1346"/>
      <c r="U64" s="1343"/>
      <c r="V64" s="1343"/>
      <c r="W64" s="1343"/>
      <c r="X64" s="1343"/>
      <c r="Y64" s="1343"/>
      <c r="Z64" s="1343"/>
      <c r="AA64" s="1343"/>
      <c r="AB64" s="1343"/>
      <c r="AC64" s="1343"/>
      <c r="AD64" s="1343"/>
      <c r="AE64" s="1343"/>
      <c r="AF64" s="1343"/>
      <c r="AG64" s="1343"/>
      <c r="AH64" s="1343"/>
      <c r="AI64" s="1343"/>
      <c r="AJ64" s="1343"/>
      <c r="AK64" s="1343"/>
      <c r="AL64" s="1343"/>
      <c r="AM64" s="1343"/>
      <c r="AN64" s="1343"/>
      <c r="AO64" s="1343"/>
      <c r="AP64" s="1343"/>
      <c r="AQ64" s="1343"/>
      <c r="AR64" s="1343"/>
      <c r="AS64" s="1343"/>
      <c r="AT64" s="1343"/>
      <c r="AU64" s="1343"/>
      <c r="AV64" s="1343"/>
      <c r="AW64" s="1343"/>
      <c r="AX64" s="1343"/>
      <c r="AY64" s="1343"/>
      <c r="AZ64" s="1343"/>
      <c r="BA64" s="1343"/>
      <c r="BB64" s="1343"/>
      <c r="BC64" s="1343"/>
      <c r="BD64" s="1343"/>
      <c r="BE64" s="1343"/>
    </row>
    <row r="65" spans="1:57" s="1347" customFormat="1" x14ac:dyDescent="0.15">
      <c r="A65" s="1343"/>
      <c r="B65" s="230"/>
      <c r="C65" s="230"/>
      <c r="D65" s="230"/>
      <c r="E65" s="230"/>
      <c r="F65" s="215"/>
      <c r="G65" s="1345"/>
      <c r="H65" s="215"/>
      <c r="I65" s="215"/>
      <c r="J65" s="215"/>
      <c r="K65" s="223"/>
      <c r="L65" s="215"/>
      <c r="M65" s="215"/>
      <c r="N65" s="218"/>
      <c r="O65" s="218"/>
      <c r="P65" s="218"/>
      <c r="Q65" s="224"/>
      <c r="R65" s="1346"/>
      <c r="S65" s="1346"/>
      <c r="T65" s="1346"/>
      <c r="U65" s="1343"/>
      <c r="V65" s="1343"/>
      <c r="W65" s="1343"/>
      <c r="X65" s="1343"/>
      <c r="Y65" s="1343"/>
      <c r="Z65" s="1343"/>
      <c r="AA65" s="1343"/>
      <c r="AB65" s="1343"/>
      <c r="AC65" s="1343"/>
      <c r="AD65" s="1343"/>
      <c r="AE65" s="1343"/>
      <c r="AF65" s="1343"/>
      <c r="AG65" s="1343"/>
      <c r="AH65" s="1343"/>
      <c r="AI65" s="1343"/>
      <c r="AJ65" s="1343"/>
      <c r="AK65" s="1343"/>
      <c r="AL65" s="1343"/>
      <c r="AM65" s="1343"/>
      <c r="AN65" s="1343"/>
      <c r="AO65" s="1343"/>
      <c r="AP65" s="1343"/>
      <c r="AQ65" s="1343"/>
      <c r="AR65" s="1343"/>
      <c r="AS65" s="1343"/>
      <c r="AT65" s="1343"/>
      <c r="AU65" s="1343"/>
      <c r="AV65" s="1343"/>
      <c r="AW65" s="1343"/>
      <c r="AX65" s="1343"/>
      <c r="AY65" s="1343"/>
      <c r="AZ65" s="1343"/>
      <c r="BA65" s="1343"/>
      <c r="BB65" s="1343"/>
      <c r="BC65" s="1343"/>
      <c r="BD65" s="1343"/>
      <c r="BE65" s="1343"/>
    </row>
    <row r="66" spans="1:57" x14ac:dyDescent="0.15">
      <c r="A66" s="1343"/>
      <c r="B66" s="230"/>
      <c r="C66" s="230"/>
      <c r="D66" s="230"/>
      <c r="E66" s="230"/>
      <c r="F66" s="215"/>
      <c r="G66" s="1345"/>
      <c r="H66" s="215"/>
      <c r="I66" s="215"/>
      <c r="J66" s="215"/>
      <c r="K66" s="223"/>
      <c r="L66" s="215"/>
      <c r="M66" s="215"/>
      <c r="N66" s="218"/>
      <c r="O66" s="218"/>
      <c r="P66" s="218"/>
      <c r="Q66" s="218"/>
      <c r="R66" s="1346"/>
      <c r="S66" s="1346"/>
      <c r="T66" s="1346"/>
      <c r="U66" s="1343"/>
      <c r="V66" s="1343"/>
      <c r="W66" s="1343"/>
      <c r="X66" s="1343"/>
      <c r="Y66" s="1343"/>
      <c r="Z66" s="1343"/>
      <c r="AA66" s="1343"/>
      <c r="AB66" s="1343"/>
      <c r="AC66" s="1343"/>
      <c r="AD66" s="1343"/>
      <c r="AE66" s="1343"/>
      <c r="AF66" s="1343"/>
      <c r="AG66" s="1343"/>
      <c r="AH66" s="1343"/>
      <c r="AI66" s="1343"/>
      <c r="AJ66" s="1343"/>
      <c r="AK66" s="1343"/>
      <c r="AL66" s="1343"/>
      <c r="AM66" s="1343"/>
      <c r="AN66" s="1343"/>
      <c r="AO66" s="1343"/>
      <c r="AP66" s="1343"/>
      <c r="AQ66" s="1343"/>
      <c r="AR66" s="1343"/>
      <c r="AS66" s="1343"/>
      <c r="AT66" s="1343"/>
      <c r="AU66" s="1343"/>
      <c r="AV66" s="1343"/>
      <c r="AW66" s="1343"/>
      <c r="AX66" s="1343"/>
      <c r="AY66" s="1343"/>
      <c r="AZ66" s="1343"/>
      <c r="BA66" s="1343"/>
      <c r="BB66" s="1343"/>
      <c r="BC66" s="1343"/>
      <c r="BD66" s="1343"/>
      <c r="BE66" s="1343"/>
    </row>
    <row r="67" spans="1:57" x14ac:dyDescent="0.15">
      <c r="A67" s="1343"/>
      <c r="B67" s="230"/>
      <c r="C67" s="230"/>
      <c r="D67" s="230"/>
      <c r="E67" s="230"/>
      <c r="F67" s="215"/>
      <c r="G67" s="1345"/>
      <c r="H67" s="215"/>
      <c r="I67" s="215"/>
      <c r="J67" s="215"/>
      <c r="K67" s="223"/>
      <c r="L67" s="215"/>
      <c r="M67" s="215"/>
      <c r="N67" s="218"/>
      <c r="O67" s="218"/>
      <c r="P67" s="218"/>
      <c r="Q67" s="218"/>
      <c r="R67" s="1346"/>
      <c r="S67" s="1346"/>
      <c r="T67" s="1346"/>
      <c r="U67" s="1343"/>
      <c r="V67" s="1343"/>
      <c r="W67" s="1343"/>
      <c r="X67" s="1343"/>
      <c r="Y67" s="1343"/>
      <c r="Z67" s="1343"/>
      <c r="AA67" s="1343"/>
      <c r="AB67" s="1343"/>
      <c r="AC67" s="1343"/>
      <c r="AD67" s="1343"/>
      <c r="AE67" s="1343"/>
      <c r="AF67" s="1343"/>
      <c r="AG67" s="1343"/>
      <c r="AH67" s="1343"/>
      <c r="AI67" s="1343"/>
      <c r="AJ67" s="1343"/>
      <c r="AK67" s="1343"/>
      <c r="AL67" s="1343"/>
      <c r="AM67" s="1343"/>
      <c r="AN67" s="1343"/>
      <c r="AO67" s="1343"/>
      <c r="AP67" s="1343"/>
      <c r="AQ67" s="1343"/>
      <c r="AR67" s="1343"/>
      <c r="AS67" s="1343"/>
      <c r="AT67" s="1343"/>
      <c r="AU67" s="1343"/>
      <c r="AV67" s="1343"/>
      <c r="AW67" s="1343"/>
      <c r="AX67" s="1343"/>
      <c r="AY67" s="1343"/>
      <c r="AZ67" s="1343"/>
      <c r="BA67" s="1343"/>
      <c r="BB67" s="1343"/>
      <c r="BC67" s="1343"/>
      <c r="BD67" s="1343"/>
      <c r="BE67" s="1343"/>
    </row>
    <row r="68" spans="1:57" s="1347" customFormat="1" x14ac:dyDescent="0.15">
      <c r="A68" s="1343"/>
      <c r="B68" s="230"/>
      <c r="C68" s="230"/>
      <c r="D68" s="230"/>
      <c r="E68" s="230"/>
      <c r="F68" s="215"/>
      <c r="G68" s="1345"/>
      <c r="H68" s="215"/>
      <c r="I68" s="215"/>
      <c r="J68" s="215"/>
      <c r="K68" s="223"/>
      <c r="L68" s="215"/>
      <c r="M68" s="215"/>
      <c r="N68" s="218"/>
      <c r="O68" s="218"/>
      <c r="P68" s="218"/>
      <c r="Q68" s="218"/>
      <c r="R68" s="1346"/>
      <c r="S68" s="1346"/>
      <c r="T68" s="1346"/>
      <c r="U68" s="1343"/>
      <c r="V68" s="1343"/>
      <c r="W68" s="1343"/>
      <c r="X68" s="1343"/>
      <c r="Y68" s="1343"/>
      <c r="Z68" s="1343"/>
      <c r="AA68" s="1343"/>
      <c r="AB68" s="1343"/>
      <c r="AC68" s="1343"/>
      <c r="AD68" s="1343"/>
      <c r="AE68" s="1343"/>
      <c r="AF68" s="1343"/>
      <c r="AG68" s="1343"/>
      <c r="AH68" s="1343"/>
      <c r="AI68" s="1343"/>
      <c r="AJ68" s="1343"/>
      <c r="AK68" s="1343"/>
      <c r="AL68" s="1343"/>
      <c r="AM68" s="1343"/>
      <c r="AN68" s="1343"/>
      <c r="AO68" s="1343"/>
      <c r="AP68" s="1343"/>
      <c r="AQ68" s="1343"/>
      <c r="AR68" s="1343"/>
      <c r="AS68" s="1343"/>
      <c r="AT68" s="1343"/>
      <c r="AU68" s="1343"/>
      <c r="AV68" s="1343"/>
      <c r="AW68" s="1343"/>
      <c r="AX68" s="1343"/>
      <c r="AY68" s="1343"/>
      <c r="AZ68" s="1343"/>
      <c r="BA68" s="1343"/>
      <c r="BB68" s="1343"/>
      <c r="BC68" s="1343"/>
      <c r="BD68" s="1343"/>
      <c r="BE68" s="1343"/>
    </row>
    <row r="69" spans="1:57" s="1347" customFormat="1" x14ac:dyDescent="0.15">
      <c r="A69" s="1343"/>
      <c r="B69" s="230"/>
      <c r="C69" s="230"/>
      <c r="D69" s="230"/>
      <c r="E69" s="230"/>
      <c r="F69" s="215"/>
      <c r="G69" s="1345"/>
      <c r="H69" s="215"/>
      <c r="I69" s="215"/>
      <c r="J69" s="215"/>
      <c r="K69" s="223"/>
      <c r="L69" s="215"/>
      <c r="M69" s="215"/>
      <c r="N69" s="218"/>
      <c r="O69" s="218"/>
      <c r="P69" s="218"/>
      <c r="Q69" s="218"/>
      <c r="R69" s="1346"/>
      <c r="S69" s="1346"/>
      <c r="T69" s="1346"/>
      <c r="U69" s="1343"/>
      <c r="V69" s="1343"/>
      <c r="W69" s="1343"/>
      <c r="X69" s="1343"/>
      <c r="Y69" s="1343"/>
      <c r="Z69" s="1343"/>
      <c r="AA69" s="1343"/>
      <c r="AB69" s="1343"/>
      <c r="AC69" s="1343"/>
      <c r="AD69" s="1343"/>
      <c r="AE69" s="1343"/>
      <c r="AF69" s="1343"/>
      <c r="AG69" s="1343"/>
      <c r="AH69" s="1343"/>
      <c r="AI69" s="1343"/>
      <c r="AJ69" s="1343"/>
      <c r="AK69" s="1343"/>
      <c r="AL69" s="1343"/>
      <c r="AM69" s="1343"/>
      <c r="AN69" s="1343"/>
      <c r="AO69" s="1343"/>
      <c r="AP69" s="1343"/>
      <c r="AQ69" s="1343"/>
      <c r="AR69" s="1343"/>
      <c r="AS69" s="1343"/>
      <c r="AT69" s="1343"/>
      <c r="AU69" s="1343"/>
      <c r="AV69" s="1343"/>
      <c r="AW69" s="1343"/>
      <c r="AX69" s="1343"/>
      <c r="AY69" s="1343"/>
      <c r="AZ69" s="1343"/>
      <c r="BA69" s="1343"/>
      <c r="BB69" s="1343"/>
      <c r="BC69" s="1343"/>
      <c r="BD69" s="1343"/>
      <c r="BE69" s="1343"/>
    </row>
    <row r="70" spans="1:57" x14ac:dyDescent="0.15">
      <c r="A70" s="1343"/>
      <c r="B70" s="230"/>
      <c r="C70" s="230"/>
      <c r="D70" s="230"/>
      <c r="E70" s="230"/>
      <c r="F70" s="215"/>
      <c r="G70" s="1345"/>
      <c r="H70" s="215"/>
      <c r="I70" s="215"/>
      <c r="J70" s="215"/>
      <c r="K70" s="223"/>
      <c r="L70" s="215"/>
      <c r="M70" s="215"/>
      <c r="N70" s="218"/>
      <c r="O70" s="218"/>
      <c r="P70" s="218"/>
      <c r="Q70" s="218"/>
      <c r="R70" s="1346"/>
      <c r="S70" s="1346"/>
      <c r="T70" s="1346"/>
      <c r="U70" s="1343"/>
      <c r="V70" s="1343"/>
      <c r="W70" s="1343"/>
      <c r="X70" s="1343"/>
      <c r="Y70" s="1343"/>
      <c r="Z70" s="1343"/>
      <c r="AA70" s="1343"/>
      <c r="AB70" s="1343"/>
      <c r="AC70" s="1343"/>
      <c r="AD70" s="1343"/>
      <c r="AE70" s="1343"/>
      <c r="AF70" s="1343"/>
      <c r="AG70" s="1343"/>
      <c r="AH70" s="1343"/>
      <c r="AI70" s="1343"/>
      <c r="AJ70" s="1343"/>
      <c r="AK70" s="1343"/>
      <c r="AL70" s="1343"/>
      <c r="AM70" s="1343"/>
      <c r="AN70" s="1343"/>
      <c r="AO70" s="1343"/>
      <c r="AP70" s="1343"/>
      <c r="AQ70" s="1343"/>
      <c r="AR70" s="1343"/>
      <c r="AS70" s="1343"/>
      <c r="AT70" s="1343"/>
      <c r="AU70" s="1343"/>
      <c r="AV70" s="1343"/>
      <c r="AW70" s="1343"/>
      <c r="AX70" s="1343"/>
      <c r="AY70" s="1343"/>
      <c r="AZ70" s="1343"/>
      <c r="BA70" s="1343"/>
      <c r="BB70" s="1343"/>
      <c r="BC70" s="1343"/>
      <c r="BD70" s="1343"/>
      <c r="BE70" s="1343"/>
    </row>
    <row r="71" spans="1:57" x14ac:dyDescent="0.15">
      <c r="A71" s="1343"/>
      <c r="B71" s="230"/>
      <c r="C71" s="230"/>
      <c r="D71" s="230"/>
      <c r="E71" s="230"/>
      <c r="F71" s="215"/>
      <c r="G71" s="1345"/>
      <c r="H71" s="215"/>
      <c r="I71" s="215"/>
      <c r="J71" s="215"/>
      <c r="K71" s="223"/>
      <c r="L71" s="215"/>
      <c r="M71" s="215"/>
      <c r="N71" s="218"/>
      <c r="O71" s="218"/>
      <c r="P71" s="218"/>
      <c r="Q71" s="218"/>
      <c r="R71" s="1346"/>
      <c r="S71" s="1346"/>
      <c r="T71" s="1346"/>
      <c r="U71" s="1343"/>
      <c r="V71" s="1343"/>
      <c r="W71" s="1343"/>
      <c r="X71" s="1343"/>
      <c r="Y71" s="1343"/>
      <c r="Z71" s="1343"/>
      <c r="AA71" s="1343"/>
      <c r="AB71" s="1343"/>
      <c r="AC71" s="1343"/>
      <c r="AD71" s="1343"/>
      <c r="AE71" s="1343"/>
      <c r="AF71" s="1343"/>
      <c r="AG71" s="1343"/>
      <c r="AH71" s="1343"/>
      <c r="AI71" s="1343"/>
      <c r="AJ71" s="1343"/>
      <c r="AK71" s="1343"/>
      <c r="AL71" s="1343"/>
      <c r="AM71" s="1343"/>
      <c r="AN71" s="1343"/>
      <c r="AO71" s="1343"/>
      <c r="AP71" s="1343"/>
      <c r="AQ71" s="1343"/>
      <c r="AR71" s="1343"/>
      <c r="AS71" s="1343"/>
      <c r="AT71" s="1343"/>
      <c r="AU71" s="1343"/>
      <c r="AV71" s="1343"/>
      <c r="AW71" s="1343"/>
      <c r="AX71" s="1343"/>
      <c r="AY71" s="1343"/>
      <c r="AZ71" s="1343"/>
      <c r="BA71" s="1343"/>
      <c r="BB71" s="1343"/>
      <c r="BC71" s="1343"/>
      <c r="BD71" s="1343"/>
      <c r="BE71" s="1343"/>
    </row>
    <row r="72" spans="1:57" ht="12.75" customHeight="1" x14ac:dyDescent="0.15">
      <c r="A72" s="1343"/>
      <c r="B72" s="230"/>
      <c r="C72" s="230"/>
      <c r="D72" s="230"/>
      <c r="E72" s="230"/>
      <c r="F72" s="215"/>
      <c r="G72" s="1345"/>
      <c r="H72" s="215"/>
      <c r="I72" s="215"/>
      <c r="J72" s="215"/>
      <c r="K72" s="223"/>
      <c r="L72" s="215"/>
      <c r="M72" s="215"/>
      <c r="N72" s="218"/>
      <c r="O72" s="218"/>
      <c r="P72" s="218"/>
      <c r="Q72" s="218"/>
      <c r="R72" s="1346"/>
      <c r="S72" s="1346"/>
      <c r="T72" s="1346"/>
      <c r="U72" s="1343"/>
      <c r="V72" s="1343"/>
      <c r="W72" s="1343"/>
      <c r="X72" s="1343"/>
      <c r="Y72" s="1343"/>
      <c r="Z72" s="1343"/>
      <c r="AA72" s="1343"/>
      <c r="AB72" s="1343"/>
      <c r="AC72" s="1343"/>
      <c r="AD72" s="1343"/>
      <c r="AE72" s="1343"/>
      <c r="AF72" s="1343"/>
      <c r="AG72" s="1343"/>
      <c r="AH72" s="1343"/>
      <c r="AI72" s="1343"/>
      <c r="AJ72" s="1343"/>
      <c r="AK72" s="1343"/>
      <c r="AL72" s="1343"/>
      <c r="AM72" s="1343"/>
      <c r="AN72" s="1343"/>
      <c r="AO72" s="1343"/>
      <c r="AP72" s="1343"/>
      <c r="AQ72" s="1343"/>
      <c r="AR72" s="1343"/>
      <c r="AS72" s="1343"/>
      <c r="AT72" s="1343"/>
      <c r="AU72" s="1343"/>
      <c r="AV72" s="1343"/>
      <c r="AW72" s="1343"/>
      <c r="AX72" s="1343"/>
      <c r="AY72" s="1343"/>
      <c r="AZ72" s="1343"/>
      <c r="BA72" s="1343"/>
      <c r="BB72" s="1343"/>
      <c r="BC72" s="1343"/>
      <c r="BD72" s="1343"/>
      <c r="BE72" s="1343"/>
    </row>
    <row r="73" spans="1:57" s="1347" customFormat="1" x14ac:dyDescent="0.15">
      <c r="A73" s="1343"/>
      <c r="B73" s="230"/>
      <c r="C73" s="230"/>
      <c r="D73" s="230"/>
      <c r="E73" s="230"/>
      <c r="F73" s="215"/>
      <c r="G73" s="1345"/>
      <c r="H73" s="215"/>
      <c r="I73" s="215"/>
      <c r="J73" s="215"/>
      <c r="K73" s="223"/>
      <c r="L73" s="215"/>
      <c r="M73" s="215"/>
      <c r="N73" s="218"/>
      <c r="O73" s="218"/>
      <c r="P73" s="218"/>
      <c r="Q73" s="218"/>
      <c r="R73" s="1346"/>
      <c r="S73" s="1346"/>
      <c r="T73" s="1346"/>
      <c r="U73" s="1343"/>
      <c r="V73" s="1343"/>
      <c r="W73" s="1343"/>
      <c r="X73" s="1343"/>
      <c r="Y73" s="1343"/>
      <c r="Z73" s="1343"/>
      <c r="AA73" s="1343"/>
      <c r="AB73" s="1343"/>
      <c r="AC73" s="1343"/>
      <c r="AD73" s="1343"/>
      <c r="AE73" s="1343"/>
      <c r="AF73" s="1343"/>
      <c r="AG73" s="1343"/>
      <c r="AH73" s="1343"/>
      <c r="AI73" s="1343"/>
      <c r="AJ73" s="1343"/>
      <c r="AK73" s="1343"/>
      <c r="AL73" s="1343"/>
      <c r="AM73" s="1343"/>
      <c r="AN73" s="1343"/>
      <c r="AO73" s="1343"/>
      <c r="AP73" s="1343"/>
      <c r="AQ73" s="1343"/>
      <c r="AR73" s="1343"/>
      <c r="AS73" s="1343"/>
      <c r="AT73" s="1343"/>
      <c r="AU73" s="1343"/>
      <c r="AV73" s="1343"/>
      <c r="AW73" s="1343"/>
      <c r="AX73" s="1343"/>
      <c r="AY73" s="1343"/>
      <c r="AZ73" s="1343"/>
      <c r="BA73" s="1343"/>
      <c r="BB73" s="1343"/>
      <c r="BC73" s="1343"/>
      <c r="BD73" s="1343"/>
      <c r="BE73" s="1343"/>
    </row>
    <row r="74" spans="1:57" s="1347" customFormat="1" ht="12.75" customHeight="1" x14ac:dyDescent="0.15">
      <c r="A74" s="1343"/>
      <c r="B74" s="230"/>
      <c r="C74" s="230"/>
      <c r="D74" s="230"/>
      <c r="E74" s="230"/>
      <c r="F74" s="215"/>
      <c r="G74" s="1345"/>
      <c r="H74" s="215"/>
      <c r="I74" s="215"/>
      <c r="J74" s="215"/>
      <c r="K74" s="223"/>
      <c r="L74" s="215"/>
      <c r="M74" s="215"/>
      <c r="N74" s="218"/>
      <c r="O74" s="218"/>
      <c r="P74" s="218"/>
      <c r="Q74" s="218"/>
      <c r="R74" s="1346"/>
      <c r="S74" s="1346"/>
      <c r="T74" s="1346"/>
      <c r="U74" s="1343"/>
      <c r="V74" s="1343"/>
      <c r="W74" s="1343"/>
      <c r="X74" s="1343"/>
      <c r="Y74" s="1343"/>
      <c r="Z74" s="1343"/>
      <c r="AA74" s="1343"/>
      <c r="AB74" s="1343"/>
      <c r="AC74" s="1343"/>
      <c r="AD74" s="1343"/>
      <c r="AE74" s="1343"/>
      <c r="AF74" s="1343"/>
      <c r="AG74" s="1343"/>
      <c r="AH74" s="1343"/>
      <c r="AI74" s="1343"/>
      <c r="AJ74" s="1343"/>
      <c r="AK74" s="1343"/>
      <c r="AL74" s="1343"/>
      <c r="AM74" s="1343"/>
      <c r="AN74" s="1343"/>
      <c r="AO74" s="1343"/>
      <c r="AP74" s="1343"/>
      <c r="AQ74" s="1343"/>
      <c r="AR74" s="1343"/>
      <c r="AS74" s="1343"/>
      <c r="AT74" s="1343"/>
      <c r="AU74" s="1343"/>
      <c r="AV74" s="1343"/>
      <c r="AW74" s="1343"/>
      <c r="AX74" s="1343"/>
      <c r="AY74" s="1343"/>
      <c r="AZ74" s="1343"/>
      <c r="BA74" s="1343"/>
      <c r="BB74" s="1343"/>
      <c r="BC74" s="1343"/>
      <c r="BD74" s="1343"/>
      <c r="BE74" s="1343"/>
    </row>
    <row r="75" spans="1:57" ht="12.75" customHeight="1" x14ac:dyDescent="0.15">
      <c r="A75" s="1343"/>
      <c r="B75" s="230"/>
      <c r="C75" s="230"/>
      <c r="D75" s="230"/>
      <c r="E75" s="230"/>
      <c r="F75" s="215"/>
      <c r="G75" s="1345"/>
      <c r="H75" s="215"/>
      <c r="I75" s="215"/>
      <c r="J75" s="215"/>
      <c r="K75" s="223"/>
      <c r="L75" s="215"/>
      <c r="M75" s="215"/>
      <c r="N75" s="218"/>
      <c r="O75" s="218"/>
      <c r="P75" s="218"/>
      <c r="Q75" s="218"/>
      <c r="R75" s="1346"/>
      <c r="S75" s="1346"/>
      <c r="T75" s="1346"/>
      <c r="U75" s="1343"/>
      <c r="V75" s="1343"/>
      <c r="W75" s="1343"/>
      <c r="X75" s="1343"/>
      <c r="Y75" s="1343"/>
      <c r="Z75" s="1343"/>
      <c r="AA75" s="1343"/>
      <c r="AB75" s="1343"/>
      <c r="AC75" s="1343"/>
      <c r="AD75" s="1343"/>
      <c r="AE75" s="1343"/>
      <c r="AF75" s="1343"/>
      <c r="AG75" s="1343"/>
      <c r="AH75" s="1343"/>
      <c r="AI75" s="1343"/>
      <c r="AJ75" s="1343"/>
      <c r="AK75" s="1343"/>
      <c r="AL75" s="1343"/>
      <c r="AM75" s="1343"/>
      <c r="AN75" s="1343"/>
      <c r="AO75" s="1343"/>
      <c r="AP75" s="1343"/>
      <c r="AQ75" s="1343"/>
      <c r="AR75" s="1343"/>
      <c r="AS75" s="1343"/>
      <c r="AT75" s="1343"/>
      <c r="AU75" s="1343"/>
      <c r="AV75" s="1343"/>
      <c r="AW75" s="1343"/>
      <c r="AX75" s="1343"/>
      <c r="AY75" s="1343"/>
      <c r="AZ75" s="1343"/>
      <c r="BA75" s="1343"/>
      <c r="BB75" s="1343"/>
      <c r="BC75" s="1343"/>
      <c r="BD75" s="1343"/>
      <c r="BE75" s="1343"/>
    </row>
    <row r="76" spans="1:57" ht="12.75" customHeight="1" x14ac:dyDescent="0.15">
      <c r="B76" s="230"/>
      <c r="C76" s="230"/>
      <c r="D76" s="230"/>
      <c r="E76" s="230"/>
      <c r="F76" s="215"/>
      <c r="G76" s="1345"/>
      <c r="H76" s="215"/>
      <c r="I76" s="215"/>
      <c r="J76" s="215"/>
      <c r="K76" s="223"/>
      <c r="L76" s="215"/>
      <c r="M76" s="215"/>
      <c r="N76" s="218"/>
      <c r="O76" s="218"/>
      <c r="P76" s="218"/>
      <c r="Q76" s="218"/>
      <c r="R76" s="1346"/>
      <c r="S76" s="1346"/>
      <c r="T76" s="1346"/>
      <c r="U76" s="1343"/>
      <c r="V76" s="1343"/>
      <c r="W76" s="1343"/>
      <c r="X76" s="1343"/>
      <c r="Y76" s="1343"/>
      <c r="Z76" s="1343"/>
      <c r="AA76" s="1343"/>
      <c r="AB76" s="1343"/>
      <c r="AC76" s="1343"/>
      <c r="AD76" s="1343"/>
      <c r="AE76" s="1343"/>
      <c r="AF76" s="1343"/>
      <c r="AG76" s="1343"/>
      <c r="AH76" s="1343"/>
      <c r="AI76" s="1343"/>
      <c r="AJ76" s="1343"/>
      <c r="AK76" s="1343"/>
      <c r="AL76" s="1343"/>
      <c r="AM76" s="1343"/>
      <c r="AN76" s="1343"/>
      <c r="AO76" s="1343"/>
      <c r="AP76" s="1343"/>
      <c r="AQ76" s="1343"/>
      <c r="AR76" s="1343"/>
      <c r="AS76" s="1343"/>
      <c r="AT76" s="1343"/>
      <c r="AU76" s="1343"/>
      <c r="AV76" s="1343"/>
      <c r="AW76" s="1343"/>
      <c r="AX76" s="1343"/>
      <c r="AY76" s="1343"/>
      <c r="AZ76" s="1343"/>
      <c r="BA76" s="1343"/>
      <c r="BB76" s="1343"/>
      <c r="BC76" s="1343"/>
      <c r="BD76" s="1343"/>
      <c r="BE76" s="1343"/>
    </row>
    <row r="77" spans="1:57" ht="11.25" customHeight="1" x14ac:dyDescent="0.15">
      <c r="B77" s="215"/>
      <c r="C77" s="215"/>
      <c r="D77" s="215"/>
      <c r="E77" s="215"/>
      <c r="F77" s="215"/>
      <c r="G77" s="1343"/>
      <c r="H77" s="215"/>
      <c r="I77" s="1343"/>
      <c r="J77" s="1343"/>
      <c r="K77" s="1343"/>
      <c r="L77" s="1343"/>
      <c r="M77" s="1343"/>
      <c r="N77" s="1343"/>
      <c r="O77" s="1343"/>
      <c r="P77" s="1343"/>
      <c r="Q77" s="1343"/>
      <c r="R77" s="1343"/>
      <c r="S77" s="1343"/>
      <c r="T77" s="1343"/>
      <c r="U77" s="1343"/>
      <c r="V77" s="1343"/>
      <c r="W77" s="1343"/>
      <c r="X77" s="1343"/>
      <c r="Y77" s="1343"/>
      <c r="Z77" s="1343"/>
      <c r="AA77" s="1343"/>
      <c r="AB77" s="1343"/>
      <c r="AC77" s="1343"/>
      <c r="AD77" s="1343"/>
      <c r="AE77" s="1343"/>
      <c r="AF77" s="1343"/>
      <c r="AG77" s="1343"/>
      <c r="AH77" s="1343"/>
      <c r="AI77" s="1343"/>
      <c r="AJ77" s="1343"/>
      <c r="AK77" s="1343"/>
      <c r="AL77" s="1343"/>
      <c r="AM77" s="1343"/>
      <c r="AN77" s="1343"/>
      <c r="AO77" s="1343"/>
      <c r="AP77" s="1343"/>
      <c r="AQ77" s="1343"/>
      <c r="AR77" s="1343"/>
      <c r="AS77" s="1343"/>
      <c r="AT77" s="1343"/>
      <c r="AU77" s="1343"/>
      <c r="AV77" s="1343"/>
      <c r="AW77" s="1343"/>
      <c r="AX77" s="1343"/>
      <c r="AY77" s="1343"/>
      <c r="AZ77" s="1343"/>
      <c r="BA77" s="1343"/>
      <c r="BB77" s="1343"/>
      <c r="BC77" s="1343"/>
      <c r="BD77" s="1343"/>
      <c r="BE77" s="1343"/>
    </row>
    <row r="78" spans="1:57" ht="11.25" customHeight="1" x14ac:dyDescent="0.15">
      <c r="B78" s="1343"/>
      <c r="C78" s="215"/>
      <c r="D78" s="215"/>
      <c r="E78" s="215"/>
      <c r="F78" s="215"/>
      <c r="G78" s="1343"/>
      <c r="H78" s="215"/>
      <c r="I78" s="1350"/>
      <c r="J78" s="1350"/>
      <c r="K78" s="1343"/>
      <c r="L78" s="1343"/>
      <c r="M78" s="1343"/>
    </row>
    <row r="79" spans="1:57" x14ac:dyDescent="0.15">
      <c r="B79" s="204"/>
    </row>
    <row r="80" spans="1:57" x14ac:dyDescent="0.15">
      <c r="B80" s="204"/>
    </row>
    <row r="81" spans="2:2" x14ac:dyDescent="0.15">
      <c r="B81" s="204"/>
    </row>
    <row r="82" spans="2:2" x14ac:dyDescent="0.15">
      <c r="B82" s="204"/>
    </row>
    <row r="83" spans="2:2" x14ac:dyDescent="0.15">
      <c r="B83" s="204"/>
    </row>
    <row r="84" spans="2:2" x14ac:dyDescent="0.15">
      <c r="B84" s="204"/>
    </row>
    <row r="85" spans="2:2" x14ac:dyDescent="0.15">
      <c r="B85" s="204"/>
    </row>
    <row r="86" spans="2:2" x14ac:dyDescent="0.15">
      <c r="B86" s="204"/>
    </row>
  </sheetData>
  <hyperlinks>
    <hyperlink ref="A1" r:id="rId1" display="http://dx.doi.org/10.1787/9789264266391-es"/>
    <hyperlink ref="A4" r:id="rId2"/>
  </hyperlinks>
  <pageMargins left="0.7" right="0.7" top="0.75" bottom="0.75" header="0.3" footer="0.3"/>
  <pageSetup paperSize="9" scale="63" orientation="portrait" r:id="rId3"/>
  <colBreaks count="1" manualBreakCount="1">
    <brk id="14" min="5" max="81" man="1"/>
  </col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J48"/>
  <sheetViews>
    <sheetView workbookViewId="0">
      <selection activeCell="K22" sqref="K22"/>
    </sheetView>
  </sheetViews>
  <sheetFormatPr baseColWidth="10" defaultColWidth="8.83203125" defaultRowHeight="15" x14ac:dyDescent="0.2"/>
  <cols>
    <col min="2" max="2" width="15.5" customWidth="1"/>
    <col min="3" max="3" width="39.1640625" customWidth="1"/>
    <col min="4" max="4" width="16.5" customWidth="1"/>
    <col min="5" max="7" width="13.5" customWidth="1"/>
    <col min="8" max="8" width="11.5" customWidth="1"/>
    <col min="9" max="9" width="13.5" customWidth="1"/>
    <col min="10" max="10" width="12.33203125" customWidth="1"/>
    <col min="11" max="11" width="13.5" customWidth="1"/>
    <col min="12" max="12" width="13.1640625" customWidth="1"/>
    <col min="13" max="13" width="9.5" customWidth="1"/>
    <col min="14" max="14" width="10" customWidth="1"/>
    <col min="15" max="15" width="8.83203125" customWidth="1"/>
  </cols>
  <sheetData>
    <row r="1" spans="1:10" s="27" customFormat="1" x14ac:dyDescent="0.2">
      <c r="A1" s="23" t="s">
        <v>67</v>
      </c>
    </row>
    <row r="2" spans="1:10" s="27" customFormat="1" ht="13" x14ac:dyDescent="0.15">
      <c r="A2" s="27" t="s">
        <v>66</v>
      </c>
      <c r="B2" s="27" t="s">
        <v>200</v>
      </c>
    </row>
    <row r="3" spans="1:10" s="27" customFormat="1" ht="13" x14ac:dyDescent="0.15">
      <c r="A3" s="27" t="s">
        <v>64</v>
      </c>
    </row>
    <row r="4" spans="1:10" s="27" customFormat="1" x14ac:dyDescent="0.2">
      <c r="A4" s="23" t="s">
        <v>63</v>
      </c>
    </row>
    <row r="5" spans="1:10" s="27" customFormat="1" ht="13" x14ac:dyDescent="0.15"/>
    <row r="7" spans="1:10" x14ac:dyDescent="0.2">
      <c r="B7" s="51" t="s">
        <v>199</v>
      </c>
      <c r="J7" s="90"/>
    </row>
    <row r="8" spans="1:10" ht="16" x14ac:dyDescent="0.2">
      <c r="B8" s="97" t="s">
        <v>198</v>
      </c>
    </row>
    <row r="10" spans="1:10" ht="33" customHeight="1" x14ac:dyDescent="0.2"/>
    <row r="25" spans="2:9" ht="44.25" customHeight="1" x14ac:dyDescent="0.2"/>
    <row r="26" spans="2:9" ht="33.75" customHeight="1" x14ac:dyDescent="0.2">
      <c r="B26" s="1491" t="s">
        <v>122</v>
      </c>
      <c r="C26" s="1491"/>
      <c r="D26" s="1491"/>
      <c r="E26" s="1491"/>
      <c r="F26" s="1491"/>
      <c r="G26" s="1491"/>
      <c r="H26" s="1491"/>
      <c r="I26" s="1491"/>
    </row>
    <row r="27" spans="2:9" ht="13.5" customHeight="1" x14ac:dyDescent="0.2">
      <c r="B27" s="84" t="s">
        <v>162</v>
      </c>
    </row>
    <row r="28" spans="2:9" ht="11.25" customHeight="1" x14ac:dyDescent="0.2">
      <c r="B28" s="84" t="s">
        <v>197</v>
      </c>
    </row>
    <row r="29" spans="2:9" x14ac:dyDescent="0.2">
      <c r="B29" s="84" t="s">
        <v>196</v>
      </c>
    </row>
    <row r="33" spans="2:6" x14ac:dyDescent="0.2">
      <c r="C33" s="95"/>
      <c r="D33" s="95"/>
      <c r="E33" s="96"/>
      <c r="F33" s="95"/>
    </row>
    <row r="34" spans="2:6" x14ac:dyDescent="0.2">
      <c r="C34" t="s">
        <v>195</v>
      </c>
      <c r="D34" t="s">
        <v>194</v>
      </c>
      <c r="E34" s="94"/>
    </row>
    <row r="35" spans="2:6" x14ac:dyDescent="0.2">
      <c r="B35" t="s">
        <v>193</v>
      </c>
      <c r="C35" s="92">
        <v>-2.4272558725770985E-2</v>
      </c>
      <c r="D35" s="92">
        <v>6.2670557671731866E-2</v>
      </c>
      <c r="E35" s="94"/>
    </row>
    <row r="36" spans="2:6" x14ac:dyDescent="0.2">
      <c r="B36" t="s">
        <v>192</v>
      </c>
      <c r="C36" s="92">
        <v>-3.2887194023310883E-2</v>
      </c>
      <c r="D36" s="92">
        <v>5.3769770087741964E-3</v>
      </c>
      <c r="E36" s="94"/>
    </row>
    <row r="37" spans="2:6" x14ac:dyDescent="0.2">
      <c r="B37" t="s">
        <v>191</v>
      </c>
      <c r="C37" s="92">
        <v>-9.0614886731391481E-2</v>
      </c>
      <c r="D37" s="92">
        <v>-6.148867313915863E-2</v>
      </c>
      <c r="E37" s="94"/>
    </row>
    <row r="38" spans="2:6" x14ac:dyDescent="0.2">
      <c r="B38" t="s">
        <v>190</v>
      </c>
      <c r="C38" s="92">
        <v>-0.12193903048475764</v>
      </c>
      <c r="D38" s="92">
        <v>1.1794102948525741E-2</v>
      </c>
      <c r="E38" s="94"/>
    </row>
    <row r="39" spans="2:6" x14ac:dyDescent="0.2">
      <c r="B39" t="s">
        <v>189</v>
      </c>
      <c r="C39" s="92">
        <v>-0.12581155381264317</v>
      </c>
      <c r="D39" s="92">
        <v>-0.14616116708514262</v>
      </c>
      <c r="E39" s="94"/>
    </row>
    <row r="40" spans="2:6" x14ac:dyDescent="0.2">
      <c r="B40" t="s">
        <v>188</v>
      </c>
      <c r="C40" s="92">
        <v>-0.14285714285714282</v>
      </c>
      <c r="D40" s="92">
        <v>-5.4067460317460285E-2</v>
      </c>
      <c r="E40" s="94"/>
    </row>
    <row r="41" spans="2:6" x14ac:dyDescent="0.2">
      <c r="B41" t="s">
        <v>187</v>
      </c>
      <c r="C41" s="92">
        <v>-0.19756574559743328</v>
      </c>
      <c r="D41" s="92">
        <v>-0.19961607094576336</v>
      </c>
      <c r="E41" s="94"/>
    </row>
    <row r="42" spans="2:6" x14ac:dyDescent="0.2">
      <c r="B42" t="s">
        <v>186</v>
      </c>
      <c r="C42" s="92">
        <v>-0.35709515859766272</v>
      </c>
      <c r="D42" s="92">
        <v>-0.41652754590984975</v>
      </c>
      <c r="E42" s="94"/>
    </row>
    <row r="43" spans="2:6" x14ac:dyDescent="0.2">
      <c r="B43" t="s">
        <v>185</v>
      </c>
      <c r="C43" s="92">
        <v>-0.42647058823529416</v>
      </c>
      <c r="D43" s="92">
        <v>-0.35294117647058831</v>
      </c>
      <c r="E43" s="94"/>
    </row>
    <row r="44" spans="2:6" x14ac:dyDescent="0.2">
      <c r="B44" t="s">
        <v>184</v>
      </c>
      <c r="C44" s="92">
        <v>-0.45441389290882778</v>
      </c>
      <c r="D44" s="92">
        <v>-0.19247467438494942</v>
      </c>
      <c r="E44" s="94"/>
    </row>
    <row r="45" spans="2:6" x14ac:dyDescent="0.2">
      <c r="B45" t="s">
        <v>183</v>
      </c>
      <c r="C45" s="92">
        <v>-0.66279010775672553</v>
      </c>
      <c r="D45" s="92">
        <v>-0.60912989657248373</v>
      </c>
      <c r="E45" s="93"/>
    </row>
    <row r="46" spans="2:6" x14ac:dyDescent="0.2">
      <c r="B46" t="s">
        <v>182</v>
      </c>
      <c r="C46" s="92">
        <v>-0.78509644011880753</v>
      </c>
      <c r="D46" s="92">
        <v>-0.64106048309904973</v>
      </c>
    </row>
    <row r="47" spans="2:6" x14ac:dyDescent="0.2">
      <c r="B47" t="s">
        <v>181</v>
      </c>
      <c r="C47" s="92">
        <v>-0.81926278240190242</v>
      </c>
      <c r="D47" s="92">
        <v>-0.68014268727705107</v>
      </c>
    </row>
    <row r="48" spans="2:6" x14ac:dyDescent="0.2">
      <c r="B48" t="s">
        <v>16</v>
      </c>
      <c r="C48" s="92">
        <v>-0.32623669863474386</v>
      </c>
      <c r="D48" s="92">
        <v>-0.25182832289018958</v>
      </c>
    </row>
  </sheetData>
  <mergeCells count="1">
    <mergeCell ref="B26:I26"/>
  </mergeCells>
  <hyperlinks>
    <hyperlink ref="A1" r:id="rId1" display="http://dx.doi.org/10.1787/9789264266391-es"/>
    <hyperlink ref="A4" r:id="rId2"/>
  </hyperlinks>
  <pageMargins left="0.7" right="0.7" top="0.75" bottom="0.75" header="0.3" footer="0.3"/>
  <drawing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B30D74"/>
  </sheetPr>
  <dimension ref="A1:BE86"/>
  <sheetViews>
    <sheetView zoomScaleSheetLayoutView="100" workbookViewId="0">
      <selection activeCell="N23" sqref="N23"/>
    </sheetView>
  </sheetViews>
  <sheetFormatPr baseColWidth="10" defaultColWidth="9.1640625" defaultRowHeight="13" x14ac:dyDescent="0.15"/>
  <cols>
    <col min="1" max="1" width="9.1640625" style="1330"/>
    <col min="2" max="13" width="10.6640625" style="1330" customWidth="1"/>
    <col min="14" max="16384" width="9.1640625" style="1330"/>
  </cols>
  <sheetData>
    <row r="1" spans="1:17" s="1329" customFormat="1" x14ac:dyDescent="0.15">
      <c r="A1" s="46" t="s">
        <v>67</v>
      </c>
    </row>
    <row r="2" spans="1:17" s="1329" customFormat="1" x14ac:dyDescent="0.15">
      <c r="A2" s="1329" t="s">
        <v>1104</v>
      </c>
      <c r="B2" s="1329" t="s">
        <v>1112</v>
      </c>
    </row>
    <row r="3" spans="1:17" s="1329" customFormat="1" x14ac:dyDescent="0.15">
      <c r="A3" s="1329" t="s">
        <v>64</v>
      </c>
    </row>
    <row r="4" spans="1:17" s="1329" customFormat="1" x14ac:dyDescent="0.15">
      <c r="A4" s="46" t="s">
        <v>63</v>
      </c>
    </row>
    <row r="5" spans="1:17" s="1329" customFormat="1" x14ac:dyDescent="0.15"/>
    <row r="6" spans="1:17" x14ac:dyDescent="0.15">
      <c r="M6" s="1331"/>
      <c r="N6" s="1332"/>
      <c r="O6" s="1332"/>
      <c r="P6" s="1332"/>
      <c r="Q6" s="1331"/>
    </row>
    <row r="7" spans="1:17" x14ac:dyDescent="0.15">
      <c r="B7" s="1333" t="s">
        <v>1113</v>
      </c>
      <c r="C7" s="1334"/>
      <c r="D7" s="1334"/>
      <c r="E7" s="1335"/>
      <c r="F7" s="1335"/>
      <c r="G7" s="1335"/>
      <c r="M7" s="1333"/>
      <c r="N7" s="1331"/>
      <c r="O7" s="1331"/>
      <c r="P7" s="1331"/>
      <c r="Q7" s="1331"/>
    </row>
    <row r="8" spans="1:17" x14ac:dyDescent="0.15">
      <c r="B8" s="1336"/>
      <c r="C8" s="1334"/>
      <c r="D8" s="1334"/>
      <c r="E8" s="1335"/>
      <c r="F8" s="1335"/>
      <c r="G8" s="1335"/>
      <c r="M8" s="1337"/>
      <c r="N8" s="1331"/>
      <c r="O8" s="1331"/>
      <c r="P8" s="1331"/>
      <c r="Q8" s="1331"/>
    </row>
    <row r="9" spans="1:17" x14ac:dyDescent="0.15">
      <c r="B9" s="1336"/>
      <c r="C9" s="1334"/>
      <c r="D9" s="1334"/>
      <c r="E9" s="1335"/>
      <c r="F9" s="1335"/>
      <c r="G9" s="1335"/>
      <c r="M9" s="1338"/>
    </row>
    <row r="10" spans="1:17" x14ac:dyDescent="0.15">
      <c r="B10" s="1335"/>
      <c r="C10" s="1334"/>
      <c r="D10" s="1334"/>
      <c r="E10" s="1335"/>
      <c r="F10" s="1335"/>
      <c r="G10" s="1335"/>
      <c r="M10" s="1338"/>
    </row>
    <row r="11" spans="1:17" x14ac:dyDescent="0.15">
      <c r="B11" s="1335"/>
      <c r="C11" s="1334"/>
      <c r="D11" s="1334"/>
      <c r="E11" s="1335"/>
      <c r="F11" s="1335"/>
      <c r="G11" s="1335"/>
      <c r="M11" s="1338"/>
    </row>
    <row r="12" spans="1:17" x14ac:dyDescent="0.15">
      <c r="B12" s="1335"/>
      <c r="C12" s="1334"/>
      <c r="D12" s="1334"/>
      <c r="E12" s="1335"/>
      <c r="F12" s="1335"/>
      <c r="G12" s="1335"/>
      <c r="M12" s="1338"/>
    </row>
    <row r="13" spans="1:17" x14ac:dyDescent="0.15">
      <c r="B13" s="1335"/>
      <c r="C13" s="1334"/>
      <c r="D13" s="1334"/>
      <c r="E13" s="1335"/>
      <c r="F13" s="1335"/>
      <c r="G13" s="1335"/>
      <c r="M13" s="1338"/>
    </row>
    <row r="14" spans="1:17" x14ac:dyDescent="0.15">
      <c r="B14" s="1335"/>
      <c r="C14" s="1334"/>
      <c r="D14" s="1334"/>
      <c r="E14" s="1335"/>
      <c r="F14" s="1335"/>
      <c r="G14" s="1335"/>
      <c r="M14" s="1338"/>
    </row>
    <row r="15" spans="1:17" x14ac:dyDescent="0.15">
      <c r="B15" s="1335"/>
      <c r="C15" s="1334"/>
      <c r="D15" s="1334"/>
      <c r="E15" s="1335"/>
      <c r="F15" s="1335"/>
      <c r="G15" s="1335"/>
      <c r="M15" s="1338"/>
    </row>
    <row r="16" spans="1:17" x14ac:dyDescent="0.15">
      <c r="B16" s="1335"/>
      <c r="C16" s="1334"/>
      <c r="D16" s="1334"/>
      <c r="E16" s="1335"/>
      <c r="F16" s="1335"/>
      <c r="G16" s="1335"/>
    </row>
    <row r="17" spans="2:7" x14ac:dyDescent="0.15">
      <c r="B17" s="1335"/>
      <c r="C17" s="1334"/>
      <c r="D17" s="1334"/>
      <c r="E17" s="1335"/>
      <c r="F17" s="1335"/>
      <c r="G17" s="1335"/>
    </row>
    <row r="18" spans="2:7" x14ac:dyDescent="0.15">
      <c r="B18" s="1335"/>
      <c r="C18" s="1334"/>
      <c r="D18" s="1334"/>
      <c r="E18" s="1335"/>
      <c r="F18" s="1335"/>
      <c r="G18" s="1335"/>
    </row>
    <row r="19" spans="2:7" x14ac:dyDescent="0.15">
      <c r="B19" s="1335"/>
      <c r="C19" s="1334"/>
      <c r="D19" s="1334"/>
      <c r="E19" s="1335"/>
      <c r="F19" s="1335"/>
      <c r="G19" s="1335"/>
    </row>
    <row r="20" spans="2:7" x14ac:dyDescent="0.15">
      <c r="B20" s="1335"/>
      <c r="C20" s="1334"/>
      <c r="D20" s="1334"/>
      <c r="E20" s="1335"/>
      <c r="F20" s="1335"/>
      <c r="G20" s="1335"/>
    </row>
    <row r="21" spans="2:7" x14ac:dyDescent="0.15">
      <c r="B21" s="1335"/>
      <c r="C21" s="1334"/>
      <c r="D21" s="1334"/>
      <c r="E21" s="1335"/>
      <c r="F21" s="1335"/>
      <c r="G21" s="1335"/>
    </row>
    <row r="22" spans="2:7" x14ac:dyDescent="0.15">
      <c r="B22" s="1335"/>
      <c r="C22" s="1334"/>
      <c r="D22" s="1334"/>
      <c r="E22" s="1335"/>
      <c r="F22" s="1335"/>
      <c r="G22" s="1335"/>
    </row>
    <row r="23" spans="2:7" x14ac:dyDescent="0.15">
      <c r="B23" s="1335"/>
      <c r="C23" s="1334"/>
      <c r="D23" s="1334"/>
      <c r="E23" s="1335"/>
      <c r="F23" s="1335"/>
      <c r="G23" s="1335"/>
    </row>
    <row r="24" spans="2:7" x14ac:dyDescent="0.15">
      <c r="B24" s="1335"/>
      <c r="C24" s="1334"/>
      <c r="D24" s="1334"/>
      <c r="E24" s="1335"/>
      <c r="F24" s="1335"/>
      <c r="G24" s="1335"/>
    </row>
    <row r="25" spans="2:7" x14ac:dyDescent="0.15">
      <c r="B25" s="1335"/>
      <c r="C25" s="1334"/>
      <c r="D25" s="1334"/>
      <c r="E25" s="1335"/>
      <c r="F25" s="1335"/>
      <c r="G25" s="1335"/>
    </row>
    <row r="26" spans="2:7" x14ac:dyDescent="0.15">
      <c r="B26" s="1335"/>
      <c r="C26" s="1334"/>
      <c r="D26" s="1334"/>
      <c r="E26" s="1335"/>
      <c r="F26" s="1335"/>
      <c r="G26" s="1335"/>
    </row>
    <row r="27" spans="2:7" x14ac:dyDescent="0.15">
      <c r="B27" s="1335"/>
      <c r="C27" s="1334"/>
      <c r="D27" s="1334"/>
      <c r="E27" s="1335"/>
      <c r="F27" s="1335"/>
      <c r="G27" s="1335"/>
    </row>
    <row r="28" spans="2:7" x14ac:dyDescent="0.15">
      <c r="B28" s="1335"/>
      <c r="C28" s="1334"/>
      <c r="D28" s="1334"/>
      <c r="E28" s="1335"/>
      <c r="F28" s="1335"/>
      <c r="G28" s="1335"/>
    </row>
    <row r="29" spans="2:7" x14ac:dyDescent="0.15">
      <c r="B29" s="1335"/>
      <c r="C29" s="1334"/>
      <c r="D29" s="1334"/>
      <c r="E29" s="1335"/>
      <c r="F29" s="1335"/>
      <c r="G29" s="1335"/>
    </row>
    <row r="30" spans="2:7" x14ac:dyDescent="0.15">
      <c r="C30" s="1334"/>
      <c r="D30" s="1334"/>
      <c r="E30" s="1335"/>
    </row>
    <row r="31" spans="2:7" x14ac:dyDescent="0.15">
      <c r="C31" s="1335"/>
      <c r="D31" s="1334"/>
      <c r="E31" s="1335"/>
    </row>
    <row r="32" spans="2:7" x14ac:dyDescent="0.15">
      <c r="C32" s="1334"/>
      <c r="D32" s="1334"/>
      <c r="E32" s="1335"/>
    </row>
    <row r="33" spans="1:57" x14ac:dyDescent="0.15">
      <c r="C33" s="1334"/>
      <c r="D33" s="1334"/>
      <c r="E33" s="1335"/>
    </row>
    <row r="34" spans="1:57" x14ac:dyDescent="0.15">
      <c r="E34" s="1335"/>
    </row>
    <row r="35" spans="1:57" x14ac:dyDescent="0.15">
      <c r="B35" s="155" t="s">
        <v>1107</v>
      </c>
    </row>
    <row r="36" spans="1:57" x14ac:dyDescent="0.15">
      <c r="B36" s="204" t="s">
        <v>1108</v>
      </c>
    </row>
    <row r="37" spans="1:57" x14ac:dyDescent="0.15">
      <c r="B37" s="204" t="s">
        <v>1109</v>
      </c>
    </row>
    <row r="38" spans="1:57" x14ac:dyDescent="0.15">
      <c r="B38" s="204" t="s">
        <v>1110</v>
      </c>
    </row>
    <row r="39" spans="1:57" x14ac:dyDescent="0.15">
      <c r="B39" s="155"/>
    </row>
    <row r="40" spans="1:57" x14ac:dyDescent="0.15">
      <c r="C40" s="1339" t="s">
        <v>1111</v>
      </c>
      <c r="D40" s="1339" t="s">
        <v>417</v>
      </c>
      <c r="E40" s="1339">
        <v>2014</v>
      </c>
      <c r="F40" s="215"/>
      <c r="G40" s="1340"/>
      <c r="H40" s="215"/>
      <c r="I40" s="215"/>
      <c r="J40" s="215"/>
      <c r="K40" s="1341"/>
      <c r="L40" s="1341"/>
      <c r="M40" s="1341"/>
      <c r="N40" s="218"/>
      <c r="O40" s="1342"/>
      <c r="P40" s="1342"/>
      <c r="Q40" s="1342"/>
      <c r="R40" s="1343"/>
      <c r="S40" s="1343"/>
      <c r="T40" s="1343"/>
      <c r="U40" s="1343"/>
      <c r="V40" s="1343"/>
      <c r="W40" s="1343"/>
      <c r="X40" s="1343"/>
      <c r="Y40" s="1343"/>
      <c r="Z40" s="1343"/>
      <c r="AA40" s="1343"/>
      <c r="AB40" s="1343"/>
      <c r="AC40" s="1343"/>
      <c r="AD40" s="1343"/>
      <c r="AE40" s="1343"/>
      <c r="AF40" s="1343"/>
      <c r="AG40" s="1343"/>
      <c r="AH40" s="1343"/>
      <c r="AI40" s="1343"/>
      <c r="AJ40" s="1343"/>
      <c r="AK40" s="1343"/>
      <c r="AL40" s="1343"/>
      <c r="AM40" s="1343"/>
      <c r="AN40" s="1343"/>
      <c r="AO40" s="1343"/>
      <c r="AP40" s="1343"/>
      <c r="AQ40" s="1343"/>
      <c r="AR40" s="1343"/>
      <c r="AS40" s="1343"/>
      <c r="AT40" s="1343"/>
      <c r="AU40" s="1343"/>
      <c r="AV40" s="1343"/>
      <c r="AW40" s="1343"/>
      <c r="AX40" s="1343"/>
      <c r="AY40" s="1343"/>
      <c r="AZ40" s="1343"/>
      <c r="BA40" s="1343"/>
      <c r="BB40" s="1343"/>
      <c r="BC40" s="1343"/>
      <c r="BD40" s="1343"/>
      <c r="BE40" s="1343"/>
    </row>
    <row r="41" spans="1:57" s="1347" customFormat="1" x14ac:dyDescent="0.15">
      <c r="A41" s="1343"/>
      <c r="B41" s="1338" t="s">
        <v>12</v>
      </c>
      <c r="C41" s="1344">
        <v>9.8004747056262627</v>
      </c>
      <c r="D41" s="1344">
        <v>10.917272073350274</v>
      </c>
      <c r="E41" s="1344">
        <v>13.15914128376304</v>
      </c>
      <c r="F41" s="215"/>
      <c r="G41" s="1345"/>
      <c r="H41" s="215"/>
      <c r="I41" s="215"/>
      <c r="J41" s="215"/>
      <c r="K41" s="223"/>
      <c r="L41" s="215"/>
      <c r="M41" s="215"/>
      <c r="N41" s="218"/>
      <c r="O41" s="218"/>
      <c r="P41" s="218"/>
      <c r="Q41" s="224"/>
      <c r="R41" s="1346"/>
      <c r="S41" s="1346"/>
      <c r="T41" s="1346"/>
      <c r="U41" s="1343"/>
      <c r="V41" s="1343"/>
      <c r="W41" s="1343"/>
      <c r="X41" s="1343"/>
      <c r="Y41" s="1343"/>
      <c r="Z41" s="1343"/>
      <c r="AA41" s="1343"/>
      <c r="AB41" s="1343"/>
      <c r="AC41" s="1343"/>
      <c r="AD41" s="1343"/>
      <c r="AE41" s="1343"/>
      <c r="AF41" s="1343"/>
      <c r="AG41" s="1343"/>
      <c r="AH41" s="1343"/>
      <c r="AI41" s="1343"/>
      <c r="AJ41" s="1343"/>
      <c r="AK41" s="1343"/>
      <c r="AL41" s="1343"/>
      <c r="AM41" s="1343"/>
      <c r="AN41" s="1343"/>
      <c r="AO41" s="1343"/>
      <c r="AP41" s="1343"/>
      <c r="AQ41" s="1343"/>
      <c r="AR41" s="1343"/>
      <c r="AS41" s="1343"/>
      <c r="AT41" s="1343"/>
      <c r="AU41" s="1343"/>
      <c r="AV41" s="1343"/>
      <c r="AW41" s="1343"/>
      <c r="AX41" s="1343"/>
      <c r="AY41" s="1343"/>
      <c r="AZ41" s="1343"/>
      <c r="BA41" s="1343"/>
      <c r="BB41" s="1343"/>
      <c r="BC41" s="1343"/>
      <c r="BD41" s="1343"/>
      <c r="BE41" s="1343"/>
    </row>
    <row r="42" spans="1:57" x14ac:dyDescent="0.15">
      <c r="A42" s="1343"/>
      <c r="B42" s="1338" t="s">
        <v>10</v>
      </c>
      <c r="C42" s="1348">
        <v>7.4679406202164138</v>
      </c>
      <c r="D42" s="1348">
        <v>10.588260490311988</v>
      </c>
      <c r="E42" s="1348">
        <v>11.596230206214694</v>
      </c>
      <c r="F42" s="215"/>
      <c r="G42" s="1345"/>
      <c r="H42" s="215"/>
      <c r="I42" s="215"/>
      <c r="J42" s="215"/>
      <c r="K42" s="223"/>
      <c r="L42" s="215"/>
      <c r="M42" s="215"/>
      <c r="N42" s="218"/>
      <c r="O42" s="218"/>
      <c r="P42" s="218"/>
      <c r="Q42" s="218"/>
      <c r="R42" s="1346"/>
      <c r="S42" s="1346"/>
      <c r="T42" s="1346"/>
      <c r="U42" s="1343"/>
      <c r="V42" s="1343"/>
      <c r="W42" s="1343"/>
      <c r="X42" s="1343"/>
      <c r="Y42" s="1343"/>
      <c r="Z42" s="1343"/>
      <c r="AA42" s="1343"/>
      <c r="AB42" s="1343"/>
      <c r="AC42" s="1343"/>
      <c r="AD42" s="1343"/>
      <c r="AE42" s="1343"/>
      <c r="AF42" s="1343"/>
      <c r="AG42" s="1343"/>
      <c r="AH42" s="1343"/>
      <c r="AI42" s="1343"/>
      <c r="AJ42" s="1343"/>
      <c r="AK42" s="1343"/>
      <c r="AL42" s="1343"/>
      <c r="AM42" s="1343"/>
      <c r="AN42" s="1343"/>
      <c r="AO42" s="1343"/>
      <c r="AP42" s="1343"/>
      <c r="AQ42" s="1343"/>
      <c r="AR42" s="1343"/>
      <c r="AS42" s="1343"/>
      <c r="AT42" s="1343"/>
      <c r="AU42" s="1343"/>
      <c r="AV42" s="1343"/>
      <c r="AW42" s="1343"/>
      <c r="AX42" s="1343"/>
      <c r="AY42" s="1343"/>
      <c r="AZ42" s="1343"/>
      <c r="BA42" s="1343"/>
      <c r="BB42" s="1343"/>
      <c r="BC42" s="1343"/>
      <c r="BD42" s="1343"/>
      <c r="BE42" s="1343"/>
    </row>
    <row r="43" spans="1:57" x14ac:dyDescent="0.15">
      <c r="A43" s="1343"/>
      <c r="B43" s="1338" t="s">
        <v>18</v>
      </c>
      <c r="C43" s="1348">
        <v>8.5674644057410578</v>
      </c>
      <c r="D43" s="1348">
        <v>9.1388168962990832</v>
      </c>
      <c r="E43" s="1348">
        <v>8.2151186156690557</v>
      </c>
      <c r="F43" s="215"/>
      <c r="G43" s="1345"/>
      <c r="H43" s="215"/>
      <c r="I43" s="215"/>
      <c r="J43" s="215"/>
      <c r="K43" s="223"/>
      <c r="L43" s="215"/>
      <c r="M43" s="215"/>
      <c r="N43" s="218"/>
      <c r="O43" s="218"/>
      <c r="P43" s="218"/>
      <c r="Q43" s="218"/>
      <c r="R43" s="1346"/>
      <c r="S43" s="1346"/>
      <c r="T43" s="1346"/>
      <c r="U43" s="1343"/>
      <c r="V43" s="1343"/>
      <c r="W43" s="1343"/>
      <c r="X43" s="1343"/>
      <c r="Y43" s="1343"/>
      <c r="Z43" s="1343"/>
      <c r="AA43" s="1343"/>
      <c r="AB43" s="1343"/>
      <c r="AC43" s="1343"/>
      <c r="AD43" s="1343"/>
      <c r="AE43" s="1343"/>
      <c r="AF43" s="1343"/>
      <c r="AG43" s="1343"/>
      <c r="AH43" s="1343"/>
      <c r="AI43" s="1343"/>
      <c r="AJ43" s="1343"/>
      <c r="AK43" s="1343"/>
      <c r="AL43" s="1343"/>
      <c r="AM43" s="1343"/>
      <c r="AN43" s="1343"/>
      <c r="AO43" s="1343"/>
      <c r="AP43" s="1343"/>
      <c r="AQ43" s="1343"/>
      <c r="AR43" s="1343"/>
      <c r="AS43" s="1343"/>
      <c r="AT43" s="1343"/>
      <c r="AU43" s="1343"/>
      <c r="AV43" s="1343"/>
      <c r="AW43" s="1343"/>
      <c r="AX43" s="1343"/>
      <c r="AY43" s="1343"/>
      <c r="AZ43" s="1343"/>
      <c r="BA43" s="1343"/>
      <c r="BB43" s="1343"/>
      <c r="BC43" s="1343"/>
      <c r="BD43" s="1343"/>
      <c r="BE43" s="1343"/>
    </row>
    <row r="44" spans="1:57" x14ac:dyDescent="0.15">
      <c r="A44" s="1343"/>
      <c r="B44" s="1338" t="s">
        <v>89</v>
      </c>
      <c r="C44" s="1348">
        <v>5.2081854805653336</v>
      </c>
      <c r="D44" s="1348">
        <v>5.7760907311394627</v>
      </c>
      <c r="E44" s="1348">
        <v>6.5611464385172997</v>
      </c>
      <c r="F44" s="215"/>
      <c r="G44" s="1345"/>
      <c r="H44" s="215"/>
      <c r="I44" s="215"/>
      <c r="J44" s="215"/>
      <c r="K44" s="223"/>
      <c r="L44" s="215"/>
      <c r="M44" s="215"/>
      <c r="N44" s="218"/>
      <c r="O44" s="218"/>
      <c r="P44" s="218"/>
      <c r="Q44" s="218"/>
      <c r="R44" s="1346"/>
      <c r="S44" s="1346"/>
      <c r="T44" s="1346"/>
      <c r="U44" s="1343"/>
      <c r="V44" s="1343"/>
      <c r="W44" s="1343"/>
      <c r="X44" s="1343"/>
      <c r="Y44" s="1343"/>
      <c r="Z44" s="1343"/>
      <c r="AA44" s="1343"/>
      <c r="AB44" s="1343"/>
      <c r="AC44" s="1343"/>
      <c r="AD44" s="1343"/>
      <c r="AE44" s="1343"/>
      <c r="AF44" s="1343"/>
      <c r="AG44" s="1343"/>
      <c r="AH44" s="1343"/>
      <c r="AI44" s="1343"/>
      <c r="AJ44" s="1343"/>
      <c r="AK44" s="1343"/>
      <c r="AL44" s="1343"/>
      <c r="AM44" s="1343"/>
      <c r="AN44" s="1343"/>
      <c r="AO44" s="1343"/>
      <c r="AP44" s="1343"/>
      <c r="AQ44" s="1343"/>
      <c r="AR44" s="1343"/>
      <c r="AS44" s="1343"/>
      <c r="AT44" s="1343"/>
      <c r="AU44" s="1343"/>
      <c r="AV44" s="1343"/>
      <c r="AW44" s="1343"/>
      <c r="AX44" s="1343"/>
      <c r="AY44" s="1343"/>
      <c r="AZ44" s="1343"/>
      <c r="BA44" s="1343"/>
      <c r="BB44" s="1343"/>
      <c r="BC44" s="1343"/>
      <c r="BD44" s="1343"/>
      <c r="BE44" s="1343"/>
    </row>
    <row r="45" spans="1:57" x14ac:dyDescent="0.15">
      <c r="B45" s="1338" t="s">
        <v>86</v>
      </c>
      <c r="C45" s="1348">
        <v>4.138939730726702</v>
      </c>
      <c r="D45" s="1348">
        <v>5.4836666560318834</v>
      </c>
      <c r="E45" s="1348">
        <v>5.9636660076772827</v>
      </c>
      <c r="F45" s="215"/>
      <c r="G45" s="1345"/>
      <c r="H45" s="215"/>
      <c r="I45" s="215"/>
      <c r="J45" s="215"/>
      <c r="K45" s="223"/>
      <c r="L45" s="215"/>
      <c r="M45" s="215"/>
      <c r="N45" s="218"/>
      <c r="O45" s="218"/>
      <c r="P45" s="218"/>
      <c r="Q45" s="218"/>
      <c r="R45" s="1346"/>
      <c r="S45" s="1346"/>
      <c r="T45" s="1346"/>
      <c r="U45" s="1343"/>
      <c r="V45" s="1343"/>
      <c r="W45" s="1343"/>
      <c r="X45" s="1343"/>
      <c r="Y45" s="1343"/>
      <c r="Z45" s="1343"/>
      <c r="AA45" s="1343"/>
      <c r="AB45" s="1343"/>
      <c r="AC45" s="1343"/>
      <c r="AD45" s="1343"/>
      <c r="AE45" s="1343"/>
      <c r="AF45" s="1343"/>
      <c r="AG45" s="1343"/>
      <c r="AH45" s="1343"/>
      <c r="AI45" s="1343"/>
      <c r="AJ45" s="1343"/>
      <c r="AK45" s="1343"/>
      <c r="AL45" s="1343"/>
      <c r="AM45" s="1343"/>
      <c r="AN45" s="1343"/>
      <c r="AO45" s="1343"/>
      <c r="AP45" s="1343"/>
      <c r="AQ45" s="1343"/>
      <c r="AR45" s="1343"/>
      <c r="AS45" s="1343"/>
      <c r="AT45" s="1343"/>
      <c r="AU45" s="1343"/>
      <c r="AV45" s="1343"/>
      <c r="AW45" s="1343"/>
      <c r="AX45" s="1343"/>
      <c r="AY45" s="1343"/>
      <c r="AZ45" s="1343"/>
      <c r="BA45" s="1343"/>
      <c r="BB45" s="1343"/>
      <c r="BC45" s="1343"/>
      <c r="BD45" s="1343"/>
      <c r="BE45" s="1343"/>
    </row>
    <row r="46" spans="1:57" x14ac:dyDescent="0.15">
      <c r="B46" s="1338" t="s">
        <v>14</v>
      </c>
      <c r="C46" s="1348">
        <v>4.1990224824614177</v>
      </c>
      <c r="D46" s="1348">
        <v>5.423843403746079</v>
      </c>
      <c r="E46" s="1348">
        <v>5.8659125659956848</v>
      </c>
      <c r="F46" s="215"/>
      <c r="G46" s="1345"/>
      <c r="H46" s="215"/>
      <c r="I46" s="215"/>
      <c r="J46" s="215"/>
      <c r="K46" s="223"/>
      <c r="L46" s="215"/>
      <c r="M46" s="215"/>
      <c r="N46" s="218"/>
      <c r="O46" s="218"/>
      <c r="P46" s="218"/>
      <c r="Q46" s="218"/>
      <c r="R46" s="1346"/>
      <c r="S46" s="1346"/>
      <c r="T46" s="1346"/>
      <c r="U46" s="1343"/>
      <c r="V46" s="1343"/>
      <c r="W46" s="1343"/>
      <c r="X46" s="1343"/>
      <c r="Y46" s="1343"/>
      <c r="Z46" s="1343"/>
      <c r="AA46" s="1343"/>
      <c r="AB46" s="1343"/>
      <c r="AC46" s="1343"/>
      <c r="AD46" s="1343"/>
      <c r="AE46" s="1343"/>
      <c r="AF46" s="1343"/>
      <c r="AG46" s="1343"/>
      <c r="AH46" s="1343"/>
      <c r="AI46" s="1343"/>
      <c r="AJ46" s="1343"/>
      <c r="AK46" s="1343"/>
      <c r="AL46" s="1343"/>
      <c r="AM46" s="1343"/>
      <c r="AN46" s="1343"/>
      <c r="AO46" s="1343"/>
      <c r="AP46" s="1343"/>
      <c r="AQ46" s="1343"/>
      <c r="AR46" s="1343"/>
      <c r="AS46" s="1343"/>
      <c r="AT46" s="1343"/>
      <c r="AU46" s="1343"/>
      <c r="AV46" s="1343"/>
      <c r="AW46" s="1343"/>
      <c r="AX46" s="1343"/>
      <c r="AY46" s="1343"/>
      <c r="AZ46" s="1343"/>
      <c r="BA46" s="1343"/>
      <c r="BB46" s="1343"/>
      <c r="BC46" s="1343"/>
      <c r="BD46" s="1343"/>
      <c r="BE46" s="1343"/>
    </row>
    <row r="47" spans="1:57" x14ac:dyDescent="0.15">
      <c r="B47" s="1338" t="s">
        <v>17</v>
      </c>
      <c r="C47" s="1348">
        <v>4.7347663262830109</v>
      </c>
      <c r="D47" s="1348">
        <v>5.5633464099512242</v>
      </c>
      <c r="E47" s="1348">
        <v>5.3226474998232476</v>
      </c>
      <c r="F47" s="215"/>
      <c r="G47" s="1345"/>
      <c r="H47" s="215"/>
      <c r="I47" s="215"/>
      <c r="J47" s="215"/>
      <c r="K47" s="223"/>
      <c r="L47" s="215"/>
      <c r="M47" s="215"/>
      <c r="N47" s="218"/>
      <c r="O47" s="218"/>
      <c r="P47" s="218"/>
      <c r="Q47" s="218"/>
      <c r="R47" s="1346"/>
      <c r="S47" s="1346"/>
      <c r="T47" s="1346"/>
      <c r="U47" s="1343"/>
      <c r="V47" s="1343"/>
      <c r="W47" s="1343"/>
      <c r="X47" s="1343"/>
      <c r="Y47" s="1343"/>
      <c r="Z47" s="1343"/>
      <c r="AA47" s="1343"/>
      <c r="AB47" s="1343"/>
      <c r="AC47" s="1343"/>
      <c r="AD47" s="1343"/>
      <c r="AE47" s="1343"/>
      <c r="AF47" s="1343"/>
      <c r="AG47" s="1343"/>
      <c r="AH47" s="1343"/>
      <c r="AI47" s="1343"/>
      <c r="AJ47" s="1343"/>
      <c r="AK47" s="1343"/>
      <c r="AL47" s="1343"/>
      <c r="AM47" s="1343"/>
      <c r="AN47" s="1343"/>
      <c r="AO47" s="1343"/>
      <c r="AP47" s="1343"/>
      <c r="AQ47" s="1343"/>
      <c r="AR47" s="1343"/>
      <c r="AS47" s="1343"/>
      <c r="AT47" s="1343"/>
      <c r="AU47" s="1343"/>
      <c r="AV47" s="1343"/>
      <c r="AW47" s="1343"/>
      <c r="AX47" s="1343"/>
      <c r="AY47" s="1343"/>
      <c r="AZ47" s="1343"/>
      <c r="BA47" s="1343"/>
      <c r="BB47" s="1343"/>
      <c r="BC47" s="1343"/>
      <c r="BD47" s="1343"/>
      <c r="BE47" s="1343"/>
    </row>
    <row r="48" spans="1:57" x14ac:dyDescent="0.15">
      <c r="B48" s="1338" t="s">
        <v>88</v>
      </c>
      <c r="C48" s="1348">
        <v>5.3360313591157063</v>
      </c>
      <c r="D48" s="1348">
        <v>3.414223202688786</v>
      </c>
      <c r="E48" s="1348">
        <v>5.1893520315591699</v>
      </c>
      <c r="F48" s="215"/>
      <c r="G48" s="1345"/>
      <c r="H48" s="215"/>
      <c r="I48" s="215"/>
      <c r="J48" s="215"/>
      <c r="K48" s="223"/>
      <c r="L48" s="215"/>
      <c r="M48" s="215"/>
      <c r="N48" s="218"/>
      <c r="O48" s="218"/>
      <c r="P48" s="218"/>
      <c r="Q48" s="218"/>
      <c r="R48" s="1346"/>
      <c r="S48" s="1346"/>
      <c r="T48" s="1346"/>
      <c r="U48" s="1343"/>
      <c r="V48" s="1343"/>
      <c r="W48" s="1343"/>
      <c r="X48" s="1343"/>
      <c r="Y48" s="1343"/>
      <c r="Z48" s="1343"/>
      <c r="AA48" s="1343"/>
      <c r="AB48" s="1343"/>
      <c r="AC48" s="1343"/>
      <c r="AD48" s="1343"/>
      <c r="AE48" s="1343"/>
      <c r="AF48" s="1343"/>
      <c r="AG48" s="1343"/>
      <c r="AH48" s="1343"/>
      <c r="AI48" s="1343"/>
      <c r="AJ48" s="1343"/>
      <c r="AK48" s="1343"/>
      <c r="AL48" s="1343"/>
      <c r="AM48" s="1343"/>
      <c r="AN48" s="1343"/>
      <c r="AO48" s="1343"/>
      <c r="AP48" s="1343"/>
      <c r="AQ48" s="1343"/>
      <c r="AR48" s="1343"/>
      <c r="AS48" s="1343"/>
      <c r="AT48" s="1343"/>
      <c r="AU48" s="1343"/>
      <c r="AV48" s="1343"/>
      <c r="AW48" s="1343"/>
      <c r="AX48" s="1343"/>
      <c r="AY48" s="1343"/>
      <c r="AZ48" s="1343"/>
      <c r="BA48" s="1343"/>
      <c r="BB48" s="1343"/>
      <c r="BC48" s="1343"/>
      <c r="BD48" s="1343"/>
      <c r="BE48" s="1343"/>
    </row>
    <row r="49" spans="1:57" x14ac:dyDescent="0.15">
      <c r="B49" s="1338" t="s">
        <v>13</v>
      </c>
      <c r="C49" s="1348">
        <v>4.5226436962960506</v>
      </c>
      <c r="D49" s="1348">
        <v>6.096575165656053</v>
      </c>
      <c r="E49" s="1348">
        <v>5.1624269186817671</v>
      </c>
      <c r="F49" s="215"/>
      <c r="G49" s="1345"/>
      <c r="H49" s="215"/>
      <c r="I49" s="215"/>
      <c r="J49" s="215"/>
      <c r="K49" s="223"/>
      <c r="L49" s="215"/>
      <c r="M49" s="215"/>
      <c r="N49" s="218"/>
      <c r="O49" s="218"/>
      <c r="P49" s="218"/>
      <c r="Q49" s="218"/>
      <c r="R49" s="1346"/>
      <c r="S49" s="1346"/>
      <c r="T49" s="1346"/>
      <c r="U49" s="1343"/>
      <c r="V49" s="1343"/>
      <c r="W49" s="1343"/>
      <c r="X49" s="1343"/>
      <c r="Y49" s="1343"/>
      <c r="Z49" s="1343"/>
      <c r="AA49" s="1343"/>
      <c r="AB49" s="1343"/>
      <c r="AC49" s="1343"/>
      <c r="AD49" s="1343"/>
      <c r="AE49" s="1343"/>
      <c r="AF49" s="1343"/>
      <c r="AG49" s="1343"/>
      <c r="AH49" s="1343"/>
      <c r="AI49" s="1343"/>
      <c r="AJ49" s="1343"/>
      <c r="AK49" s="1343"/>
      <c r="AL49" s="1343"/>
      <c r="AM49" s="1343"/>
      <c r="AN49" s="1343"/>
      <c r="AO49" s="1343"/>
      <c r="AP49" s="1343"/>
      <c r="AQ49" s="1343"/>
      <c r="AR49" s="1343"/>
      <c r="AS49" s="1343"/>
      <c r="AT49" s="1343"/>
      <c r="AU49" s="1343"/>
      <c r="AV49" s="1343"/>
      <c r="AW49" s="1343"/>
      <c r="AX49" s="1343"/>
      <c r="AY49" s="1343"/>
      <c r="AZ49" s="1343"/>
      <c r="BA49" s="1343"/>
      <c r="BB49" s="1343"/>
      <c r="BC49" s="1343"/>
      <c r="BD49" s="1343"/>
      <c r="BE49" s="1343"/>
    </row>
    <row r="50" spans="1:57" x14ac:dyDescent="0.15">
      <c r="B50" s="1338"/>
      <c r="C50" s="1348"/>
      <c r="D50" s="1348"/>
      <c r="E50" s="1348"/>
      <c r="F50" s="215"/>
      <c r="K50" s="223"/>
      <c r="L50" s="215"/>
      <c r="M50" s="215"/>
      <c r="N50" s="218"/>
      <c r="O50" s="218"/>
      <c r="P50" s="218"/>
      <c r="Q50" s="218"/>
      <c r="R50" s="1346"/>
      <c r="S50" s="1346"/>
      <c r="T50" s="1346"/>
      <c r="U50" s="1343"/>
      <c r="V50" s="1343"/>
      <c r="W50" s="1343"/>
      <c r="X50" s="1343"/>
      <c r="Y50" s="1343"/>
      <c r="Z50" s="1343"/>
      <c r="AA50" s="1343"/>
      <c r="AB50" s="1343"/>
      <c r="AC50" s="1343"/>
      <c r="AD50" s="1343"/>
      <c r="AE50" s="1343"/>
      <c r="AF50" s="1343"/>
      <c r="AG50" s="1343"/>
      <c r="AH50" s="1343"/>
      <c r="AI50" s="1343"/>
      <c r="AJ50" s="1343"/>
      <c r="AK50" s="1343"/>
      <c r="AL50" s="1343"/>
      <c r="AM50" s="1343"/>
      <c r="AN50" s="1343"/>
      <c r="AO50" s="1343"/>
      <c r="AP50" s="1343"/>
      <c r="AQ50" s="1343"/>
      <c r="AR50" s="1343"/>
      <c r="AS50" s="1343"/>
      <c r="AT50" s="1343"/>
      <c r="AU50" s="1343"/>
      <c r="AV50" s="1343"/>
      <c r="AW50" s="1343"/>
      <c r="AX50" s="1343"/>
      <c r="AY50" s="1343"/>
      <c r="AZ50" s="1343"/>
      <c r="BA50" s="1343"/>
      <c r="BB50" s="1343"/>
      <c r="BC50" s="1343"/>
      <c r="BD50" s="1343"/>
      <c r="BE50" s="1343"/>
    </row>
    <row r="51" spans="1:57" s="1349" customFormat="1" x14ac:dyDescent="0.15">
      <c r="A51" s="1343"/>
      <c r="B51" s="1338" t="s">
        <v>16</v>
      </c>
      <c r="C51" s="1348">
        <v>6.9702137185007205</v>
      </c>
      <c r="D51" s="1348">
        <v>8.0981337639600124</v>
      </c>
      <c r="E51" s="1348">
        <v>7.7050123632930418</v>
      </c>
      <c r="F51" s="215"/>
      <c r="G51" s="1345"/>
      <c r="H51" s="215"/>
      <c r="I51" s="215"/>
      <c r="J51" s="215"/>
      <c r="K51" s="223"/>
      <c r="L51" s="215"/>
      <c r="M51" s="215"/>
      <c r="N51" s="218"/>
      <c r="O51" s="218"/>
      <c r="P51" s="218"/>
      <c r="Q51" s="218"/>
      <c r="R51" s="1346"/>
      <c r="S51" s="1346"/>
      <c r="T51" s="1346"/>
      <c r="U51" s="1343"/>
      <c r="V51" s="1343"/>
      <c r="W51" s="1343"/>
      <c r="X51" s="1343"/>
      <c r="Y51" s="1343"/>
      <c r="Z51" s="1343"/>
      <c r="AA51" s="1343"/>
      <c r="AB51" s="1343"/>
      <c r="AC51" s="1343"/>
      <c r="AD51" s="1343"/>
      <c r="AE51" s="1343"/>
      <c r="AF51" s="1343"/>
      <c r="AG51" s="1343"/>
      <c r="AH51" s="1343"/>
      <c r="AI51" s="1343"/>
      <c r="AJ51" s="1343"/>
      <c r="AK51" s="1343"/>
      <c r="AL51" s="1343"/>
      <c r="AM51" s="1343"/>
      <c r="AN51" s="1343"/>
      <c r="AO51" s="1343"/>
      <c r="AP51" s="1343"/>
      <c r="AQ51" s="1343"/>
      <c r="AR51" s="1343"/>
      <c r="AS51" s="1343"/>
      <c r="AT51" s="1343"/>
      <c r="AU51" s="1343"/>
      <c r="AV51" s="1343"/>
      <c r="AW51" s="1343"/>
      <c r="AX51" s="1343"/>
      <c r="AY51" s="1343"/>
      <c r="AZ51" s="1343"/>
      <c r="BA51" s="1343"/>
      <c r="BB51" s="1343"/>
      <c r="BC51" s="1343"/>
      <c r="BD51" s="1343"/>
      <c r="BE51" s="1343"/>
    </row>
    <row r="52" spans="1:57" x14ac:dyDescent="0.15">
      <c r="B52" s="230"/>
      <c r="C52" s="1348"/>
      <c r="D52" s="1348"/>
      <c r="E52" s="1348"/>
      <c r="F52" s="215"/>
      <c r="G52" s="1345"/>
      <c r="H52" s="215"/>
      <c r="I52" s="215"/>
      <c r="J52" s="215"/>
      <c r="K52" s="223"/>
      <c r="L52" s="215"/>
      <c r="M52" s="215"/>
      <c r="N52" s="218"/>
      <c r="O52" s="218"/>
      <c r="P52" s="218"/>
      <c r="Q52" s="218"/>
      <c r="R52" s="1346"/>
      <c r="S52" s="1346"/>
      <c r="T52" s="1346"/>
      <c r="U52" s="1343"/>
      <c r="V52" s="1343"/>
      <c r="W52" s="1343"/>
      <c r="X52" s="1343"/>
      <c r="Y52" s="1343"/>
      <c r="Z52" s="1343"/>
      <c r="AA52" s="1343"/>
      <c r="AB52" s="1343"/>
      <c r="AC52" s="1343"/>
      <c r="AD52" s="1343"/>
      <c r="AE52" s="1343"/>
      <c r="AF52" s="1343"/>
      <c r="AG52" s="1343"/>
      <c r="AH52" s="1343"/>
      <c r="AI52" s="1343"/>
      <c r="AJ52" s="1343"/>
      <c r="AK52" s="1343"/>
      <c r="AL52" s="1343"/>
      <c r="AM52" s="1343"/>
      <c r="AN52" s="1343"/>
      <c r="AO52" s="1343"/>
      <c r="AP52" s="1343"/>
      <c r="AQ52" s="1343"/>
      <c r="AR52" s="1343"/>
      <c r="AS52" s="1343"/>
      <c r="AT52" s="1343"/>
      <c r="AU52" s="1343"/>
      <c r="AV52" s="1343"/>
      <c r="AW52" s="1343"/>
      <c r="AX52" s="1343"/>
      <c r="AY52" s="1343"/>
      <c r="AZ52" s="1343"/>
      <c r="BA52" s="1343"/>
      <c r="BB52" s="1343"/>
      <c r="BC52" s="1343"/>
      <c r="BD52" s="1343"/>
      <c r="BE52" s="1343"/>
    </row>
    <row r="53" spans="1:57" x14ac:dyDescent="0.15">
      <c r="B53" s="230"/>
      <c r="C53" s="232"/>
      <c r="D53" s="232"/>
      <c r="E53" s="232"/>
      <c r="F53" s="215"/>
      <c r="G53" s="1345"/>
      <c r="H53" s="215"/>
      <c r="I53" s="215"/>
      <c r="J53" s="215"/>
      <c r="K53" s="223"/>
      <c r="L53" s="215"/>
      <c r="M53" s="215"/>
      <c r="N53" s="218"/>
      <c r="O53" s="218"/>
      <c r="P53" s="218"/>
      <c r="Q53" s="218"/>
      <c r="R53" s="1346"/>
      <c r="S53" s="1346"/>
      <c r="T53" s="1346"/>
      <c r="U53" s="1343"/>
      <c r="V53" s="1343"/>
      <c r="W53" s="1343"/>
      <c r="X53" s="1343"/>
      <c r="Y53" s="1343"/>
      <c r="Z53" s="1343"/>
      <c r="AA53" s="1343"/>
      <c r="AB53" s="1343"/>
      <c r="AC53" s="1343"/>
      <c r="AD53" s="1343"/>
      <c r="AE53" s="1343"/>
      <c r="AF53" s="1343"/>
      <c r="AG53" s="1343"/>
      <c r="AH53" s="1343"/>
      <c r="AI53" s="1343"/>
      <c r="AJ53" s="1343"/>
      <c r="AK53" s="1343"/>
      <c r="AL53" s="1343"/>
      <c r="AM53" s="1343"/>
      <c r="AN53" s="1343"/>
      <c r="AO53" s="1343"/>
      <c r="AP53" s="1343"/>
      <c r="AQ53" s="1343"/>
      <c r="AR53" s="1343"/>
      <c r="AS53" s="1343"/>
      <c r="AT53" s="1343"/>
      <c r="AU53" s="1343"/>
      <c r="AV53" s="1343"/>
      <c r="AW53" s="1343"/>
      <c r="AX53" s="1343"/>
      <c r="AY53" s="1343"/>
      <c r="AZ53" s="1343"/>
      <c r="BA53" s="1343"/>
      <c r="BB53" s="1343"/>
      <c r="BC53" s="1343"/>
      <c r="BD53" s="1343"/>
      <c r="BE53" s="1343"/>
    </row>
    <row r="54" spans="1:57" x14ac:dyDescent="0.15">
      <c r="B54" s="230"/>
      <c r="C54" s="230"/>
      <c r="D54" s="230"/>
      <c r="E54" s="230"/>
      <c r="F54" s="215"/>
      <c r="G54" s="1345"/>
      <c r="H54" s="215"/>
      <c r="I54" s="215"/>
      <c r="J54" s="215"/>
      <c r="K54" s="223"/>
      <c r="L54" s="215"/>
      <c r="M54" s="215"/>
      <c r="N54" s="218"/>
      <c r="O54" s="218"/>
      <c r="P54" s="218"/>
      <c r="Q54" s="224"/>
      <c r="R54" s="1346"/>
      <c r="S54" s="1346"/>
      <c r="T54" s="1346"/>
      <c r="U54" s="1343"/>
      <c r="V54" s="1343"/>
      <c r="W54" s="1343"/>
      <c r="X54" s="1343"/>
      <c r="Y54" s="1343"/>
      <c r="Z54" s="1343"/>
      <c r="AA54" s="1343"/>
      <c r="AB54" s="1343"/>
      <c r="AC54" s="1343"/>
      <c r="AD54" s="1343"/>
      <c r="AE54" s="1343"/>
      <c r="AF54" s="1343"/>
      <c r="AG54" s="1343"/>
      <c r="AH54" s="1343"/>
      <c r="AI54" s="1343"/>
      <c r="AJ54" s="1343"/>
      <c r="AK54" s="1343"/>
      <c r="AL54" s="1343"/>
      <c r="AM54" s="1343"/>
      <c r="AN54" s="1343"/>
      <c r="AO54" s="1343"/>
      <c r="AP54" s="1343"/>
      <c r="AQ54" s="1343"/>
      <c r="AR54" s="1343"/>
      <c r="AS54" s="1343"/>
      <c r="AT54" s="1343"/>
      <c r="AU54" s="1343"/>
      <c r="AV54" s="1343"/>
      <c r="AW54" s="1343"/>
      <c r="AX54" s="1343"/>
      <c r="AY54" s="1343"/>
      <c r="AZ54" s="1343"/>
      <c r="BA54" s="1343"/>
      <c r="BB54" s="1343"/>
      <c r="BC54" s="1343"/>
      <c r="BD54" s="1343"/>
      <c r="BE54" s="1343"/>
    </row>
    <row r="55" spans="1:57" x14ac:dyDescent="0.15">
      <c r="B55" s="230"/>
      <c r="C55" s="230"/>
      <c r="D55" s="230"/>
      <c r="E55" s="230"/>
      <c r="F55" s="215"/>
      <c r="G55" s="1345"/>
      <c r="H55" s="215"/>
      <c r="I55" s="215"/>
      <c r="J55" s="215"/>
      <c r="K55" s="223"/>
      <c r="L55" s="215"/>
      <c r="M55" s="215"/>
      <c r="N55" s="218"/>
      <c r="O55" s="218"/>
      <c r="P55" s="224"/>
      <c r="Q55" s="224"/>
      <c r="R55" s="1346"/>
      <c r="S55" s="1346"/>
      <c r="T55" s="1346"/>
      <c r="U55" s="1343"/>
      <c r="V55" s="1343"/>
      <c r="W55" s="1343"/>
      <c r="X55" s="1343"/>
      <c r="Y55" s="1343"/>
      <c r="Z55" s="1343"/>
      <c r="AA55" s="1343"/>
      <c r="AB55" s="1343"/>
      <c r="AC55" s="1343"/>
      <c r="AD55" s="1343"/>
      <c r="AE55" s="1343"/>
      <c r="AF55" s="1343"/>
      <c r="AG55" s="1343"/>
      <c r="AH55" s="1343"/>
      <c r="AI55" s="1343"/>
      <c r="AJ55" s="1343"/>
      <c r="AK55" s="1343"/>
      <c r="AL55" s="1343"/>
      <c r="AM55" s="1343"/>
      <c r="AN55" s="1343"/>
      <c r="AO55" s="1343"/>
      <c r="AP55" s="1343"/>
      <c r="AQ55" s="1343"/>
      <c r="AR55" s="1343"/>
      <c r="AS55" s="1343"/>
      <c r="AT55" s="1343"/>
      <c r="AU55" s="1343"/>
      <c r="AV55" s="1343"/>
      <c r="AW55" s="1343"/>
      <c r="AX55" s="1343"/>
      <c r="AY55" s="1343"/>
      <c r="AZ55" s="1343"/>
      <c r="BA55" s="1343"/>
      <c r="BB55" s="1343"/>
      <c r="BC55" s="1343"/>
      <c r="BD55" s="1343"/>
      <c r="BE55" s="1343"/>
    </row>
    <row r="56" spans="1:57" x14ac:dyDescent="0.15">
      <c r="A56" s="1343"/>
      <c r="B56" s="230"/>
      <c r="C56" s="230"/>
      <c r="D56" s="230"/>
      <c r="E56" s="230"/>
      <c r="F56" s="215"/>
      <c r="G56" s="1345"/>
      <c r="H56" s="215"/>
      <c r="I56" s="215"/>
      <c r="J56" s="215"/>
      <c r="K56" s="223"/>
      <c r="L56" s="215"/>
      <c r="M56" s="215"/>
      <c r="N56" s="218"/>
      <c r="O56" s="218"/>
      <c r="P56" s="218"/>
      <c r="Q56" s="218"/>
      <c r="R56" s="1346"/>
      <c r="S56" s="1346"/>
      <c r="T56" s="1346"/>
      <c r="U56" s="1343"/>
      <c r="V56" s="1343"/>
      <c r="W56" s="1343"/>
      <c r="X56" s="1343"/>
      <c r="Y56" s="1343"/>
      <c r="Z56" s="1343"/>
      <c r="AA56" s="1343"/>
      <c r="AB56" s="1343"/>
      <c r="AC56" s="1343"/>
      <c r="AD56" s="1343"/>
      <c r="AE56" s="1343"/>
      <c r="AF56" s="1343"/>
      <c r="AG56" s="1343"/>
      <c r="AH56" s="1343"/>
      <c r="AI56" s="1343"/>
      <c r="AJ56" s="1343"/>
      <c r="AK56" s="1343"/>
      <c r="AL56" s="1343"/>
      <c r="AM56" s="1343"/>
      <c r="AN56" s="1343"/>
      <c r="AO56" s="1343"/>
      <c r="AP56" s="1343"/>
      <c r="AQ56" s="1343"/>
      <c r="AR56" s="1343"/>
      <c r="AS56" s="1343"/>
      <c r="AT56" s="1343"/>
      <c r="AU56" s="1343"/>
      <c r="AV56" s="1343"/>
      <c r="AW56" s="1343"/>
      <c r="AX56" s="1343"/>
      <c r="AY56" s="1343"/>
      <c r="AZ56" s="1343"/>
      <c r="BA56" s="1343"/>
      <c r="BB56" s="1343"/>
      <c r="BC56" s="1343"/>
      <c r="BD56" s="1343"/>
      <c r="BE56" s="1343"/>
    </row>
    <row r="57" spans="1:57" x14ac:dyDescent="0.15">
      <c r="A57" s="1343"/>
      <c r="B57" s="230"/>
      <c r="C57" s="230"/>
      <c r="D57" s="230"/>
      <c r="E57" s="230"/>
      <c r="F57" s="215"/>
      <c r="G57" s="1345"/>
      <c r="H57" s="215"/>
      <c r="I57" s="215"/>
      <c r="J57" s="215"/>
      <c r="K57" s="223"/>
      <c r="L57" s="215"/>
      <c r="M57" s="215"/>
      <c r="N57" s="218"/>
      <c r="O57" s="218"/>
      <c r="P57" s="218"/>
      <c r="Q57" s="218"/>
      <c r="R57" s="1346"/>
      <c r="S57" s="1346"/>
      <c r="T57" s="1346"/>
      <c r="U57" s="1343"/>
      <c r="V57" s="1343"/>
      <c r="W57" s="1343"/>
      <c r="X57" s="1343"/>
      <c r="Y57" s="1343"/>
      <c r="Z57" s="1343"/>
      <c r="AA57" s="1343"/>
      <c r="AB57" s="1343"/>
      <c r="AC57" s="1343"/>
      <c r="AD57" s="1343"/>
      <c r="AE57" s="1343"/>
      <c r="AF57" s="1343"/>
      <c r="AG57" s="1343"/>
      <c r="AH57" s="1343"/>
      <c r="AI57" s="1343"/>
      <c r="AJ57" s="1343"/>
      <c r="AK57" s="1343"/>
      <c r="AL57" s="1343"/>
      <c r="AM57" s="1343"/>
      <c r="AN57" s="1343"/>
      <c r="AO57" s="1343"/>
      <c r="AP57" s="1343"/>
      <c r="AQ57" s="1343"/>
      <c r="AR57" s="1343"/>
      <c r="AS57" s="1343"/>
      <c r="AT57" s="1343"/>
      <c r="AU57" s="1343"/>
      <c r="AV57" s="1343"/>
      <c r="AW57" s="1343"/>
      <c r="AX57" s="1343"/>
      <c r="AY57" s="1343"/>
      <c r="AZ57" s="1343"/>
      <c r="BA57" s="1343"/>
      <c r="BB57" s="1343"/>
      <c r="BC57" s="1343"/>
      <c r="BD57" s="1343"/>
      <c r="BE57" s="1343"/>
    </row>
    <row r="58" spans="1:57" x14ac:dyDescent="0.15">
      <c r="A58" s="1343"/>
      <c r="B58" s="230"/>
      <c r="C58" s="230"/>
      <c r="D58" s="230"/>
      <c r="E58" s="230"/>
      <c r="F58" s="215"/>
      <c r="G58" s="1345"/>
      <c r="H58" s="215"/>
      <c r="I58" s="215"/>
      <c r="J58" s="215"/>
      <c r="K58" s="223"/>
      <c r="L58" s="215"/>
      <c r="M58" s="215"/>
      <c r="N58" s="218"/>
      <c r="O58" s="218"/>
      <c r="P58" s="218"/>
      <c r="Q58" s="218"/>
      <c r="R58" s="1346"/>
      <c r="S58" s="1346"/>
      <c r="T58" s="1346"/>
      <c r="U58" s="1343"/>
      <c r="V58" s="1343"/>
      <c r="W58" s="1343"/>
      <c r="X58" s="1343"/>
      <c r="Y58" s="1343"/>
      <c r="Z58" s="1343"/>
      <c r="AA58" s="1343"/>
      <c r="AB58" s="1343"/>
      <c r="AC58" s="1343"/>
      <c r="AD58" s="1343"/>
      <c r="AE58" s="1343"/>
      <c r="AF58" s="1343"/>
      <c r="AG58" s="1343"/>
      <c r="AH58" s="1343"/>
      <c r="AI58" s="1343"/>
      <c r="AJ58" s="1343"/>
      <c r="AK58" s="1343"/>
      <c r="AL58" s="1343"/>
      <c r="AM58" s="1343"/>
      <c r="AN58" s="1343"/>
      <c r="AO58" s="1343"/>
      <c r="AP58" s="1343"/>
      <c r="AQ58" s="1343"/>
      <c r="AR58" s="1343"/>
      <c r="AS58" s="1343"/>
      <c r="AT58" s="1343"/>
      <c r="AU58" s="1343"/>
      <c r="AV58" s="1343"/>
      <c r="AW58" s="1343"/>
      <c r="AX58" s="1343"/>
      <c r="AY58" s="1343"/>
      <c r="AZ58" s="1343"/>
      <c r="BA58" s="1343"/>
      <c r="BB58" s="1343"/>
      <c r="BC58" s="1343"/>
      <c r="BD58" s="1343"/>
      <c r="BE58" s="1343"/>
    </row>
    <row r="59" spans="1:57" s="1347" customFormat="1" x14ac:dyDescent="0.15">
      <c r="A59" s="1343"/>
      <c r="B59" s="230"/>
      <c r="C59" s="230"/>
      <c r="D59" s="230"/>
      <c r="E59" s="230"/>
      <c r="F59" s="215"/>
      <c r="G59" s="1345"/>
      <c r="H59" s="215"/>
      <c r="I59" s="215"/>
      <c r="J59" s="215"/>
      <c r="K59" s="223"/>
      <c r="L59" s="215"/>
      <c r="M59" s="215"/>
      <c r="N59" s="218"/>
      <c r="O59" s="218"/>
      <c r="P59" s="218"/>
      <c r="Q59" s="218"/>
      <c r="R59" s="1346"/>
      <c r="S59" s="1346"/>
      <c r="T59" s="1346"/>
      <c r="U59" s="1343"/>
      <c r="V59" s="1343"/>
      <c r="W59" s="1343"/>
      <c r="X59" s="1343"/>
      <c r="Y59" s="1343"/>
      <c r="Z59" s="1343"/>
      <c r="AA59" s="1343"/>
      <c r="AB59" s="1343"/>
      <c r="AC59" s="1343"/>
      <c r="AD59" s="1343"/>
      <c r="AE59" s="1343"/>
      <c r="AF59" s="1343"/>
      <c r="AG59" s="1343"/>
      <c r="AH59" s="1343"/>
      <c r="AI59" s="1343"/>
      <c r="AJ59" s="1343"/>
      <c r="AK59" s="1343"/>
      <c r="AL59" s="1343"/>
      <c r="AM59" s="1343"/>
      <c r="AN59" s="1343"/>
      <c r="AO59" s="1343"/>
      <c r="AP59" s="1343"/>
      <c r="AQ59" s="1343"/>
      <c r="AR59" s="1343"/>
      <c r="AS59" s="1343"/>
      <c r="AT59" s="1343"/>
      <c r="AU59" s="1343"/>
      <c r="AV59" s="1343"/>
      <c r="AW59" s="1343"/>
      <c r="AX59" s="1343"/>
      <c r="AY59" s="1343"/>
      <c r="AZ59" s="1343"/>
      <c r="BA59" s="1343"/>
      <c r="BB59" s="1343"/>
      <c r="BC59" s="1343"/>
      <c r="BD59" s="1343"/>
      <c r="BE59" s="1343"/>
    </row>
    <row r="60" spans="1:57" x14ac:dyDescent="0.15">
      <c r="A60" s="1343"/>
      <c r="B60" s="230"/>
      <c r="C60" s="230"/>
      <c r="D60" s="230"/>
      <c r="E60" s="230"/>
      <c r="F60" s="215"/>
      <c r="G60" s="1345"/>
      <c r="H60" s="215"/>
      <c r="I60" s="215"/>
      <c r="J60" s="215"/>
      <c r="K60" s="223"/>
      <c r="L60" s="215"/>
      <c r="M60" s="215"/>
      <c r="N60" s="218"/>
      <c r="O60" s="218"/>
      <c r="P60" s="218"/>
      <c r="Q60" s="218"/>
      <c r="R60" s="1346"/>
      <c r="S60" s="1346"/>
      <c r="T60" s="1346"/>
      <c r="U60" s="1343"/>
      <c r="V60" s="1343"/>
      <c r="W60" s="1343"/>
      <c r="X60" s="1343"/>
      <c r="Y60" s="1343"/>
      <c r="Z60" s="1343"/>
      <c r="AA60" s="1343"/>
      <c r="AB60" s="1343"/>
      <c r="AC60" s="1343"/>
      <c r="AD60" s="1343"/>
      <c r="AE60" s="1343"/>
      <c r="AF60" s="1343"/>
      <c r="AG60" s="1343"/>
      <c r="AH60" s="1343"/>
      <c r="AI60" s="1343"/>
      <c r="AJ60" s="1343"/>
      <c r="AK60" s="1343"/>
      <c r="AL60" s="1343"/>
      <c r="AM60" s="1343"/>
      <c r="AN60" s="1343"/>
      <c r="AO60" s="1343"/>
      <c r="AP60" s="1343"/>
      <c r="AQ60" s="1343"/>
      <c r="AR60" s="1343"/>
      <c r="AS60" s="1343"/>
      <c r="AT60" s="1343"/>
      <c r="AU60" s="1343"/>
      <c r="AV60" s="1343"/>
      <c r="AW60" s="1343"/>
      <c r="AX60" s="1343"/>
      <c r="AY60" s="1343"/>
      <c r="AZ60" s="1343"/>
      <c r="BA60" s="1343"/>
      <c r="BB60" s="1343"/>
      <c r="BC60" s="1343"/>
      <c r="BD60" s="1343"/>
      <c r="BE60" s="1343"/>
    </row>
    <row r="61" spans="1:57" x14ac:dyDescent="0.15">
      <c r="A61" s="1343"/>
      <c r="B61" s="230"/>
      <c r="C61" s="230"/>
      <c r="D61" s="230"/>
      <c r="E61" s="230"/>
      <c r="F61" s="215"/>
      <c r="G61" s="1345"/>
      <c r="H61" s="215"/>
      <c r="I61" s="215"/>
      <c r="J61" s="215"/>
      <c r="K61" s="223"/>
      <c r="L61" s="215"/>
      <c r="M61" s="215"/>
      <c r="N61" s="218"/>
      <c r="O61" s="218"/>
      <c r="P61" s="218"/>
      <c r="Q61" s="218"/>
      <c r="R61" s="1346"/>
      <c r="S61" s="1346"/>
      <c r="T61" s="1346"/>
      <c r="U61" s="1343"/>
      <c r="V61" s="1343"/>
      <c r="W61" s="1343"/>
      <c r="X61" s="1343"/>
      <c r="Y61" s="1343"/>
      <c r="Z61" s="1343"/>
      <c r="AA61" s="1343"/>
      <c r="AB61" s="1343"/>
      <c r="AC61" s="1343"/>
      <c r="AD61" s="1343"/>
      <c r="AE61" s="1343"/>
      <c r="AF61" s="1343"/>
      <c r="AG61" s="1343"/>
      <c r="AH61" s="1343"/>
      <c r="AI61" s="1343"/>
      <c r="AJ61" s="1343"/>
      <c r="AK61" s="1343"/>
      <c r="AL61" s="1343"/>
      <c r="AM61" s="1343"/>
      <c r="AN61" s="1343"/>
      <c r="AO61" s="1343"/>
      <c r="AP61" s="1343"/>
      <c r="AQ61" s="1343"/>
      <c r="AR61" s="1343"/>
      <c r="AS61" s="1343"/>
      <c r="AT61" s="1343"/>
      <c r="AU61" s="1343"/>
      <c r="AV61" s="1343"/>
      <c r="AW61" s="1343"/>
      <c r="AX61" s="1343"/>
      <c r="AY61" s="1343"/>
      <c r="AZ61" s="1343"/>
      <c r="BA61" s="1343"/>
      <c r="BB61" s="1343"/>
      <c r="BC61" s="1343"/>
      <c r="BD61" s="1343"/>
      <c r="BE61" s="1343"/>
    </row>
    <row r="62" spans="1:57" s="1347" customFormat="1" x14ac:dyDescent="0.15">
      <c r="A62" s="1343"/>
      <c r="B62" s="230"/>
      <c r="C62" s="230"/>
      <c r="D62" s="230"/>
      <c r="E62" s="230"/>
      <c r="F62" s="215"/>
      <c r="G62" s="1345"/>
      <c r="H62" s="215"/>
      <c r="I62" s="215"/>
      <c r="J62" s="215"/>
      <c r="K62" s="223"/>
      <c r="L62" s="215"/>
      <c r="M62" s="215"/>
      <c r="N62" s="218"/>
      <c r="O62" s="218"/>
      <c r="P62" s="218"/>
      <c r="Q62" s="218"/>
      <c r="R62" s="1346"/>
      <c r="S62" s="1346"/>
      <c r="T62" s="1346"/>
      <c r="U62" s="1343"/>
      <c r="V62" s="1343"/>
      <c r="W62" s="1343"/>
      <c r="X62" s="1343"/>
      <c r="Y62" s="1343"/>
      <c r="Z62" s="1343"/>
      <c r="AA62" s="1343"/>
      <c r="AB62" s="1343"/>
      <c r="AC62" s="1343"/>
      <c r="AD62" s="1343"/>
      <c r="AE62" s="1343"/>
      <c r="AF62" s="1343"/>
      <c r="AG62" s="1343"/>
      <c r="AH62" s="1343"/>
      <c r="AI62" s="1343"/>
      <c r="AJ62" s="1343"/>
      <c r="AK62" s="1343"/>
      <c r="AL62" s="1343"/>
      <c r="AM62" s="1343"/>
      <c r="AN62" s="1343"/>
      <c r="AO62" s="1343"/>
      <c r="AP62" s="1343"/>
      <c r="AQ62" s="1343"/>
      <c r="AR62" s="1343"/>
      <c r="AS62" s="1343"/>
      <c r="AT62" s="1343"/>
      <c r="AU62" s="1343"/>
      <c r="AV62" s="1343"/>
      <c r="AW62" s="1343"/>
      <c r="AX62" s="1343"/>
      <c r="AY62" s="1343"/>
      <c r="AZ62" s="1343"/>
      <c r="BA62" s="1343"/>
      <c r="BB62" s="1343"/>
      <c r="BC62" s="1343"/>
      <c r="BD62" s="1343"/>
      <c r="BE62" s="1343"/>
    </row>
    <row r="63" spans="1:57" s="1349" customFormat="1" x14ac:dyDescent="0.15">
      <c r="A63" s="1343"/>
      <c r="B63" s="230"/>
      <c r="C63" s="230"/>
      <c r="D63" s="230"/>
      <c r="E63" s="230"/>
      <c r="F63" s="215"/>
      <c r="G63" s="1345"/>
      <c r="H63" s="215"/>
      <c r="I63" s="215"/>
      <c r="J63" s="215"/>
      <c r="K63" s="223"/>
      <c r="L63" s="215"/>
      <c r="M63" s="215"/>
      <c r="N63" s="218"/>
      <c r="O63" s="218"/>
      <c r="P63" s="218"/>
      <c r="Q63" s="218"/>
      <c r="R63" s="1346"/>
      <c r="S63" s="1346"/>
      <c r="T63" s="1346"/>
      <c r="U63" s="1343"/>
      <c r="V63" s="1343"/>
      <c r="W63" s="1343"/>
      <c r="X63" s="1343"/>
      <c r="Y63" s="1343"/>
      <c r="Z63" s="1343"/>
      <c r="AA63" s="1343"/>
      <c r="AB63" s="1343"/>
      <c r="AC63" s="1343"/>
      <c r="AD63" s="1343"/>
      <c r="AE63" s="1343"/>
      <c r="AF63" s="1343"/>
      <c r="AG63" s="1343"/>
      <c r="AH63" s="1343"/>
      <c r="AI63" s="1343"/>
      <c r="AJ63" s="1343"/>
      <c r="AK63" s="1343"/>
      <c r="AL63" s="1343"/>
      <c r="AM63" s="1343"/>
      <c r="AN63" s="1343"/>
      <c r="AO63" s="1343"/>
      <c r="AP63" s="1343"/>
      <c r="AQ63" s="1343"/>
      <c r="AR63" s="1343"/>
      <c r="AS63" s="1343"/>
      <c r="AT63" s="1343"/>
      <c r="AU63" s="1343"/>
      <c r="AV63" s="1343"/>
      <c r="AW63" s="1343"/>
      <c r="AX63" s="1343"/>
      <c r="AY63" s="1343"/>
      <c r="AZ63" s="1343"/>
      <c r="BA63" s="1343"/>
      <c r="BB63" s="1343"/>
      <c r="BC63" s="1343"/>
      <c r="BD63" s="1343"/>
      <c r="BE63" s="1343"/>
    </row>
    <row r="64" spans="1:57" s="1347" customFormat="1" x14ac:dyDescent="0.15">
      <c r="A64" s="1343"/>
      <c r="B64" s="230"/>
      <c r="C64" s="230"/>
      <c r="D64" s="230"/>
      <c r="E64" s="230"/>
      <c r="F64" s="215"/>
      <c r="G64" s="1345"/>
      <c r="H64" s="215"/>
      <c r="I64" s="215"/>
      <c r="J64" s="215"/>
      <c r="K64" s="223"/>
      <c r="L64" s="215"/>
      <c r="M64" s="215"/>
      <c r="N64" s="218"/>
      <c r="O64" s="218"/>
      <c r="P64" s="218"/>
      <c r="Q64" s="218"/>
      <c r="R64" s="1346"/>
      <c r="S64" s="1346"/>
      <c r="T64" s="1346"/>
      <c r="U64" s="1343"/>
      <c r="V64" s="1343"/>
      <c r="W64" s="1343"/>
      <c r="X64" s="1343"/>
      <c r="Y64" s="1343"/>
      <c r="Z64" s="1343"/>
      <c r="AA64" s="1343"/>
      <c r="AB64" s="1343"/>
      <c r="AC64" s="1343"/>
      <c r="AD64" s="1343"/>
      <c r="AE64" s="1343"/>
      <c r="AF64" s="1343"/>
      <c r="AG64" s="1343"/>
      <c r="AH64" s="1343"/>
      <c r="AI64" s="1343"/>
      <c r="AJ64" s="1343"/>
      <c r="AK64" s="1343"/>
      <c r="AL64" s="1343"/>
      <c r="AM64" s="1343"/>
      <c r="AN64" s="1343"/>
      <c r="AO64" s="1343"/>
      <c r="AP64" s="1343"/>
      <c r="AQ64" s="1343"/>
      <c r="AR64" s="1343"/>
      <c r="AS64" s="1343"/>
      <c r="AT64" s="1343"/>
      <c r="AU64" s="1343"/>
      <c r="AV64" s="1343"/>
      <c r="AW64" s="1343"/>
      <c r="AX64" s="1343"/>
      <c r="AY64" s="1343"/>
      <c r="AZ64" s="1343"/>
      <c r="BA64" s="1343"/>
      <c r="BB64" s="1343"/>
      <c r="BC64" s="1343"/>
      <c r="BD64" s="1343"/>
      <c r="BE64" s="1343"/>
    </row>
    <row r="65" spans="1:57" s="1347" customFormat="1" x14ac:dyDescent="0.15">
      <c r="A65" s="1343"/>
      <c r="B65" s="230"/>
      <c r="C65" s="230"/>
      <c r="D65" s="230"/>
      <c r="E65" s="230"/>
      <c r="F65" s="215"/>
      <c r="G65" s="1345"/>
      <c r="H65" s="215"/>
      <c r="I65" s="215"/>
      <c r="J65" s="215"/>
      <c r="K65" s="223"/>
      <c r="L65" s="215"/>
      <c r="M65" s="215"/>
      <c r="N65" s="218"/>
      <c r="O65" s="218"/>
      <c r="P65" s="218"/>
      <c r="Q65" s="224"/>
      <c r="R65" s="1346"/>
      <c r="S65" s="1346"/>
      <c r="T65" s="1346"/>
      <c r="U65" s="1343"/>
      <c r="V65" s="1343"/>
      <c r="W65" s="1343"/>
      <c r="X65" s="1343"/>
      <c r="Y65" s="1343"/>
      <c r="Z65" s="1343"/>
      <c r="AA65" s="1343"/>
      <c r="AB65" s="1343"/>
      <c r="AC65" s="1343"/>
      <c r="AD65" s="1343"/>
      <c r="AE65" s="1343"/>
      <c r="AF65" s="1343"/>
      <c r="AG65" s="1343"/>
      <c r="AH65" s="1343"/>
      <c r="AI65" s="1343"/>
      <c r="AJ65" s="1343"/>
      <c r="AK65" s="1343"/>
      <c r="AL65" s="1343"/>
      <c r="AM65" s="1343"/>
      <c r="AN65" s="1343"/>
      <c r="AO65" s="1343"/>
      <c r="AP65" s="1343"/>
      <c r="AQ65" s="1343"/>
      <c r="AR65" s="1343"/>
      <c r="AS65" s="1343"/>
      <c r="AT65" s="1343"/>
      <c r="AU65" s="1343"/>
      <c r="AV65" s="1343"/>
      <c r="AW65" s="1343"/>
      <c r="AX65" s="1343"/>
      <c r="AY65" s="1343"/>
      <c r="AZ65" s="1343"/>
      <c r="BA65" s="1343"/>
      <c r="BB65" s="1343"/>
      <c r="BC65" s="1343"/>
      <c r="BD65" s="1343"/>
      <c r="BE65" s="1343"/>
    </row>
    <row r="66" spans="1:57" x14ac:dyDescent="0.15">
      <c r="A66" s="1343"/>
      <c r="B66" s="230"/>
      <c r="C66" s="230"/>
      <c r="D66" s="230"/>
      <c r="E66" s="230"/>
      <c r="F66" s="215"/>
      <c r="G66" s="1345"/>
      <c r="H66" s="215"/>
      <c r="I66" s="215"/>
      <c r="J66" s="215"/>
      <c r="K66" s="223"/>
      <c r="L66" s="215"/>
      <c r="M66" s="215"/>
      <c r="N66" s="218"/>
      <c r="O66" s="218"/>
      <c r="P66" s="218"/>
      <c r="Q66" s="218"/>
      <c r="R66" s="1346"/>
      <c r="S66" s="1346"/>
      <c r="T66" s="1346"/>
      <c r="U66" s="1343"/>
      <c r="V66" s="1343"/>
      <c r="W66" s="1343"/>
      <c r="X66" s="1343"/>
      <c r="Y66" s="1343"/>
      <c r="Z66" s="1343"/>
      <c r="AA66" s="1343"/>
      <c r="AB66" s="1343"/>
      <c r="AC66" s="1343"/>
      <c r="AD66" s="1343"/>
      <c r="AE66" s="1343"/>
      <c r="AF66" s="1343"/>
      <c r="AG66" s="1343"/>
      <c r="AH66" s="1343"/>
      <c r="AI66" s="1343"/>
      <c r="AJ66" s="1343"/>
      <c r="AK66" s="1343"/>
      <c r="AL66" s="1343"/>
      <c r="AM66" s="1343"/>
      <c r="AN66" s="1343"/>
      <c r="AO66" s="1343"/>
      <c r="AP66" s="1343"/>
      <c r="AQ66" s="1343"/>
      <c r="AR66" s="1343"/>
      <c r="AS66" s="1343"/>
      <c r="AT66" s="1343"/>
      <c r="AU66" s="1343"/>
      <c r="AV66" s="1343"/>
      <c r="AW66" s="1343"/>
      <c r="AX66" s="1343"/>
      <c r="AY66" s="1343"/>
      <c r="AZ66" s="1343"/>
      <c r="BA66" s="1343"/>
      <c r="BB66" s="1343"/>
      <c r="BC66" s="1343"/>
      <c r="BD66" s="1343"/>
      <c r="BE66" s="1343"/>
    </row>
    <row r="67" spans="1:57" x14ac:dyDescent="0.15">
      <c r="A67" s="1343"/>
      <c r="B67" s="230"/>
      <c r="C67" s="230"/>
      <c r="D67" s="230"/>
      <c r="E67" s="230"/>
      <c r="F67" s="215"/>
      <c r="G67" s="1345"/>
      <c r="H67" s="215"/>
      <c r="I67" s="215"/>
      <c r="J67" s="215"/>
      <c r="K67" s="223"/>
      <c r="L67" s="215"/>
      <c r="M67" s="215"/>
      <c r="N67" s="218"/>
      <c r="O67" s="218"/>
      <c r="P67" s="218"/>
      <c r="Q67" s="218"/>
      <c r="R67" s="1346"/>
      <c r="S67" s="1346"/>
      <c r="T67" s="1346"/>
      <c r="U67" s="1343"/>
      <c r="V67" s="1343"/>
      <c r="W67" s="1343"/>
      <c r="X67" s="1343"/>
      <c r="Y67" s="1343"/>
      <c r="Z67" s="1343"/>
      <c r="AA67" s="1343"/>
      <c r="AB67" s="1343"/>
      <c r="AC67" s="1343"/>
      <c r="AD67" s="1343"/>
      <c r="AE67" s="1343"/>
      <c r="AF67" s="1343"/>
      <c r="AG67" s="1343"/>
      <c r="AH67" s="1343"/>
      <c r="AI67" s="1343"/>
      <c r="AJ67" s="1343"/>
      <c r="AK67" s="1343"/>
      <c r="AL67" s="1343"/>
      <c r="AM67" s="1343"/>
      <c r="AN67" s="1343"/>
      <c r="AO67" s="1343"/>
      <c r="AP67" s="1343"/>
      <c r="AQ67" s="1343"/>
      <c r="AR67" s="1343"/>
      <c r="AS67" s="1343"/>
      <c r="AT67" s="1343"/>
      <c r="AU67" s="1343"/>
      <c r="AV67" s="1343"/>
      <c r="AW67" s="1343"/>
      <c r="AX67" s="1343"/>
      <c r="AY67" s="1343"/>
      <c r="AZ67" s="1343"/>
      <c r="BA67" s="1343"/>
      <c r="BB67" s="1343"/>
      <c r="BC67" s="1343"/>
      <c r="BD67" s="1343"/>
      <c r="BE67" s="1343"/>
    </row>
    <row r="68" spans="1:57" s="1347" customFormat="1" x14ac:dyDescent="0.15">
      <c r="A68" s="1343"/>
      <c r="B68" s="230"/>
      <c r="C68" s="230"/>
      <c r="D68" s="230"/>
      <c r="E68" s="230"/>
      <c r="F68" s="215"/>
      <c r="G68" s="1345"/>
      <c r="H68" s="215"/>
      <c r="I68" s="215"/>
      <c r="J68" s="215"/>
      <c r="K68" s="223"/>
      <c r="L68" s="215"/>
      <c r="M68" s="215"/>
      <c r="N68" s="218"/>
      <c r="O68" s="218"/>
      <c r="P68" s="218"/>
      <c r="Q68" s="218"/>
      <c r="R68" s="1346"/>
      <c r="S68" s="1346"/>
      <c r="T68" s="1346"/>
      <c r="U68" s="1343"/>
      <c r="V68" s="1343"/>
      <c r="W68" s="1343"/>
      <c r="X68" s="1343"/>
      <c r="Y68" s="1343"/>
      <c r="Z68" s="1343"/>
      <c r="AA68" s="1343"/>
      <c r="AB68" s="1343"/>
      <c r="AC68" s="1343"/>
      <c r="AD68" s="1343"/>
      <c r="AE68" s="1343"/>
      <c r="AF68" s="1343"/>
      <c r="AG68" s="1343"/>
      <c r="AH68" s="1343"/>
      <c r="AI68" s="1343"/>
      <c r="AJ68" s="1343"/>
      <c r="AK68" s="1343"/>
      <c r="AL68" s="1343"/>
      <c r="AM68" s="1343"/>
      <c r="AN68" s="1343"/>
      <c r="AO68" s="1343"/>
      <c r="AP68" s="1343"/>
      <c r="AQ68" s="1343"/>
      <c r="AR68" s="1343"/>
      <c r="AS68" s="1343"/>
      <c r="AT68" s="1343"/>
      <c r="AU68" s="1343"/>
      <c r="AV68" s="1343"/>
      <c r="AW68" s="1343"/>
      <c r="AX68" s="1343"/>
      <c r="AY68" s="1343"/>
      <c r="AZ68" s="1343"/>
      <c r="BA68" s="1343"/>
      <c r="BB68" s="1343"/>
      <c r="BC68" s="1343"/>
      <c r="BD68" s="1343"/>
      <c r="BE68" s="1343"/>
    </row>
    <row r="69" spans="1:57" s="1347" customFormat="1" x14ac:dyDescent="0.15">
      <c r="A69" s="1343"/>
      <c r="B69" s="230"/>
      <c r="C69" s="230"/>
      <c r="D69" s="230"/>
      <c r="E69" s="230"/>
      <c r="F69" s="215"/>
      <c r="G69" s="1345"/>
      <c r="H69" s="215"/>
      <c r="I69" s="215"/>
      <c r="J69" s="215"/>
      <c r="K69" s="223"/>
      <c r="L69" s="215"/>
      <c r="M69" s="215"/>
      <c r="N69" s="218"/>
      <c r="O69" s="218"/>
      <c r="P69" s="218"/>
      <c r="Q69" s="218"/>
      <c r="R69" s="1346"/>
      <c r="S69" s="1346"/>
      <c r="T69" s="1346"/>
      <c r="U69" s="1343"/>
      <c r="V69" s="1343"/>
      <c r="W69" s="1343"/>
      <c r="X69" s="1343"/>
      <c r="Y69" s="1343"/>
      <c r="Z69" s="1343"/>
      <c r="AA69" s="1343"/>
      <c r="AB69" s="1343"/>
      <c r="AC69" s="1343"/>
      <c r="AD69" s="1343"/>
      <c r="AE69" s="1343"/>
      <c r="AF69" s="1343"/>
      <c r="AG69" s="1343"/>
      <c r="AH69" s="1343"/>
      <c r="AI69" s="1343"/>
      <c r="AJ69" s="1343"/>
      <c r="AK69" s="1343"/>
      <c r="AL69" s="1343"/>
      <c r="AM69" s="1343"/>
      <c r="AN69" s="1343"/>
      <c r="AO69" s="1343"/>
      <c r="AP69" s="1343"/>
      <c r="AQ69" s="1343"/>
      <c r="AR69" s="1343"/>
      <c r="AS69" s="1343"/>
      <c r="AT69" s="1343"/>
      <c r="AU69" s="1343"/>
      <c r="AV69" s="1343"/>
      <c r="AW69" s="1343"/>
      <c r="AX69" s="1343"/>
      <c r="AY69" s="1343"/>
      <c r="AZ69" s="1343"/>
      <c r="BA69" s="1343"/>
      <c r="BB69" s="1343"/>
      <c r="BC69" s="1343"/>
      <c r="BD69" s="1343"/>
      <c r="BE69" s="1343"/>
    </row>
    <row r="70" spans="1:57" x14ac:dyDescent="0.15">
      <c r="A70" s="1343"/>
      <c r="B70" s="230"/>
      <c r="C70" s="230"/>
      <c r="D70" s="230"/>
      <c r="E70" s="230"/>
      <c r="F70" s="215"/>
      <c r="G70" s="1345"/>
      <c r="H70" s="215"/>
      <c r="I70" s="215"/>
      <c r="J70" s="215"/>
      <c r="K70" s="223"/>
      <c r="L70" s="215"/>
      <c r="M70" s="215"/>
      <c r="N70" s="218"/>
      <c r="O70" s="218"/>
      <c r="P70" s="218"/>
      <c r="Q70" s="218"/>
      <c r="R70" s="1346"/>
      <c r="S70" s="1346"/>
      <c r="T70" s="1346"/>
      <c r="U70" s="1343"/>
      <c r="V70" s="1343"/>
      <c r="W70" s="1343"/>
      <c r="X70" s="1343"/>
      <c r="Y70" s="1343"/>
      <c r="Z70" s="1343"/>
      <c r="AA70" s="1343"/>
      <c r="AB70" s="1343"/>
      <c r="AC70" s="1343"/>
      <c r="AD70" s="1343"/>
      <c r="AE70" s="1343"/>
      <c r="AF70" s="1343"/>
      <c r="AG70" s="1343"/>
      <c r="AH70" s="1343"/>
      <c r="AI70" s="1343"/>
      <c r="AJ70" s="1343"/>
      <c r="AK70" s="1343"/>
      <c r="AL70" s="1343"/>
      <c r="AM70" s="1343"/>
      <c r="AN70" s="1343"/>
      <c r="AO70" s="1343"/>
      <c r="AP70" s="1343"/>
      <c r="AQ70" s="1343"/>
      <c r="AR70" s="1343"/>
      <c r="AS70" s="1343"/>
      <c r="AT70" s="1343"/>
      <c r="AU70" s="1343"/>
      <c r="AV70" s="1343"/>
      <c r="AW70" s="1343"/>
      <c r="AX70" s="1343"/>
      <c r="AY70" s="1343"/>
      <c r="AZ70" s="1343"/>
      <c r="BA70" s="1343"/>
      <c r="BB70" s="1343"/>
      <c r="BC70" s="1343"/>
      <c r="BD70" s="1343"/>
      <c r="BE70" s="1343"/>
    </row>
    <row r="71" spans="1:57" x14ac:dyDescent="0.15">
      <c r="A71" s="1343"/>
      <c r="B71" s="230"/>
      <c r="C71" s="230"/>
      <c r="D71" s="230"/>
      <c r="E71" s="230"/>
      <c r="F71" s="215"/>
      <c r="G71" s="1345"/>
      <c r="H71" s="215"/>
      <c r="I71" s="215"/>
      <c r="J71" s="215"/>
      <c r="K71" s="223"/>
      <c r="L71" s="215"/>
      <c r="M71" s="215"/>
      <c r="N71" s="218"/>
      <c r="O71" s="218"/>
      <c r="P71" s="218"/>
      <c r="Q71" s="218"/>
      <c r="R71" s="1346"/>
      <c r="S71" s="1346"/>
      <c r="T71" s="1346"/>
      <c r="U71" s="1343"/>
      <c r="V71" s="1343"/>
      <c r="W71" s="1343"/>
      <c r="X71" s="1343"/>
      <c r="Y71" s="1343"/>
      <c r="Z71" s="1343"/>
      <c r="AA71" s="1343"/>
      <c r="AB71" s="1343"/>
      <c r="AC71" s="1343"/>
      <c r="AD71" s="1343"/>
      <c r="AE71" s="1343"/>
      <c r="AF71" s="1343"/>
      <c r="AG71" s="1343"/>
      <c r="AH71" s="1343"/>
      <c r="AI71" s="1343"/>
      <c r="AJ71" s="1343"/>
      <c r="AK71" s="1343"/>
      <c r="AL71" s="1343"/>
      <c r="AM71" s="1343"/>
      <c r="AN71" s="1343"/>
      <c r="AO71" s="1343"/>
      <c r="AP71" s="1343"/>
      <c r="AQ71" s="1343"/>
      <c r="AR71" s="1343"/>
      <c r="AS71" s="1343"/>
      <c r="AT71" s="1343"/>
      <c r="AU71" s="1343"/>
      <c r="AV71" s="1343"/>
      <c r="AW71" s="1343"/>
      <c r="AX71" s="1343"/>
      <c r="AY71" s="1343"/>
      <c r="AZ71" s="1343"/>
      <c r="BA71" s="1343"/>
      <c r="BB71" s="1343"/>
      <c r="BC71" s="1343"/>
      <c r="BD71" s="1343"/>
      <c r="BE71" s="1343"/>
    </row>
    <row r="72" spans="1:57" ht="12.75" customHeight="1" x14ac:dyDescent="0.15">
      <c r="A72" s="1343"/>
      <c r="B72" s="230"/>
      <c r="C72" s="230"/>
      <c r="D72" s="230"/>
      <c r="E72" s="230"/>
      <c r="F72" s="215"/>
      <c r="G72" s="1345"/>
      <c r="H72" s="215"/>
      <c r="I72" s="215"/>
      <c r="J72" s="215"/>
      <c r="K72" s="223"/>
      <c r="L72" s="215"/>
      <c r="M72" s="215"/>
      <c r="N72" s="218"/>
      <c r="O72" s="218"/>
      <c r="P72" s="218"/>
      <c r="Q72" s="218"/>
      <c r="R72" s="1346"/>
      <c r="S72" s="1346"/>
      <c r="T72" s="1346"/>
      <c r="U72" s="1343"/>
      <c r="V72" s="1343"/>
      <c r="W72" s="1343"/>
      <c r="X72" s="1343"/>
      <c r="Y72" s="1343"/>
      <c r="Z72" s="1343"/>
      <c r="AA72" s="1343"/>
      <c r="AB72" s="1343"/>
      <c r="AC72" s="1343"/>
      <c r="AD72" s="1343"/>
      <c r="AE72" s="1343"/>
      <c r="AF72" s="1343"/>
      <c r="AG72" s="1343"/>
      <c r="AH72" s="1343"/>
      <c r="AI72" s="1343"/>
      <c r="AJ72" s="1343"/>
      <c r="AK72" s="1343"/>
      <c r="AL72" s="1343"/>
      <c r="AM72" s="1343"/>
      <c r="AN72" s="1343"/>
      <c r="AO72" s="1343"/>
      <c r="AP72" s="1343"/>
      <c r="AQ72" s="1343"/>
      <c r="AR72" s="1343"/>
      <c r="AS72" s="1343"/>
      <c r="AT72" s="1343"/>
      <c r="AU72" s="1343"/>
      <c r="AV72" s="1343"/>
      <c r="AW72" s="1343"/>
      <c r="AX72" s="1343"/>
      <c r="AY72" s="1343"/>
      <c r="AZ72" s="1343"/>
      <c r="BA72" s="1343"/>
      <c r="BB72" s="1343"/>
      <c r="BC72" s="1343"/>
      <c r="BD72" s="1343"/>
      <c r="BE72" s="1343"/>
    </row>
    <row r="73" spans="1:57" s="1347" customFormat="1" x14ac:dyDescent="0.15">
      <c r="A73" s="1343"/>
      <c r="B73" s="230"/>
      <c r="C73" s="230"/>
      <c r="D73" s="230"/>
      <c r="E73" s="230"/>
      <c r="F73" s="215"/>
      <c r="G73" s="1345"/>
      <c r="H73" s="215"/>
      <c r="I73" s="215"/>
      <c r="J73" s="215"/>
      <c r="K73" s="223"/>
      <c r="L73" s="215"/>
      <c r="M73" s="215"/>
      <c r="N73" s="218"/>
      <c r="O73" s="218"/>
      <c r="P73" s="218"/>
      <c r="Q73" s="218"/>
      <c r="R73" s="1346"/>
      <c r="S73" s="1346"/>
      <c r="T73" s="1346"/>
      <c r="U73" s="1343"/>
      <c r="V73" s="1343"/>
      <c r="W73" s="1343"/>
      <c r="X73" s="1343"/>
      <c r="Y73" s="1343"/>
      <c r="Z73" s="1343"/>
      <c r="AA73" s="1343"/>
      <c r="AB73" s="1343"/>
      <c r="AC73" s="1343"/>
      <c r="AD73" s="1343"/>
      <c r="AE73" s="1343"/>
      <c r="AF73" s="1343"/>
      <c r="AG73" s="1343"/>
      <c r="AH73" s="1343"/>
      <c r="AI73" s="1343"/>
      <c r="AJ73" s="1343"/>
      <c r="AK73" s="1343"/>
      <c r="AL73" s="1343"/>
      <c r="AM73" s="1343"/>
      <c r="AN73" s="1343"/>
      <c r="AO73" s="1343"/>
      <c r="AP73" s="1343"/>
      <c r="AQ73" s="1343"/>
      <c r="AR73" s="1343"/>
      <c r="AS73" s="1343"/>
      <c r="AT73" s="1343"/>
      <c r="AU73" s="1343"/>
      <c r="AV73" s="1343"/>
      <c r="AW73" s="1343"/>
      <c r="AX73" s="1343"/>
      <c r="AY73" s="1343"/>
      <c r="AZ73" s="1343"/>
      <c r="BA73" s="1343"/>
      <c r="BB73" s="1343"/>
      <c r="BC73" s="1343"/>
      <c r="BD73" s="1343"/>
      <c r="BE73" s="1343"/>
    </row>
    <row r="74" spans="1:57" s="1347" customFormat="1" ht="12.75" customHeight="1" x14ac:dyDescent="0.15">
      <c r="A74" s="1343"/>
      <c r="B74" s="230"/>
      <c r="C74" s="230"/>
      <c r="D74" s="230"/>
      <c r="E74" s="230"/>
      <c r="F74" s="215"/>
      <c r="G74" s="1345"/>
      <c r="H74" s="215"/>
      <c r="I74" s="215"/>
      <c r="J74" s="215"/>
      <c r="K74" s="223"/>
      <c r="L74" s="215"/>
      <c r="M74" s="215"/>
      <c r="N74" s="218"/>
      <c r="O74" s="218"/>
      <c r="P74" s="218"/>
      <c r="Q74" s="218"/>
      <c r="R74" s="1346"/>
      <c r="S74" s="1346"/>
      <c r="T74" s="1346"/>
      <c r="U74" s="1343"/>
      <c r="V74" s="1343"/>
      <c r="W74" s="1343"/>
      <c r="X74" s="1343"/>
      <c r="Y74" s="1343"/>
      <c r="Z74" s="1343"/>
      <c r="AA74" s="1343"/>
      <c r="AB74" s="1343"/>
      <c r="AC74" s="1343"/>
      <c r="AD74" s="1343"/>
      <c r="AE74" s="1343"/>
      <c r="AF74" s="1343"/>
      <c r="AG74" s="1343"/>
      <c r="AH74" s="1343"/>
      <c r="AI74" s="1343"/>
      <c r="AJ74" s="1343"/>
      <c r="AK74" s="1343"/>
      <c r="AL74" s="1343"/>
      <c r="AM74" s="1343"/>
      <c r="AN74" s="1343"/>
      <c r="AO74" s="1343"/>
      <c r="AP74" s="1343"/>
      <c r="AQ74" s="1343"/>
      <c r="AR74" s="1343"/>
      <c r="AS74" s="1343"/>
      <c r="AT74" s="1343"/>
      <c r="AU74" s="1343"/>
      <c r="AV74" s="1343"/>
      <c r="AW74" s="1343"/>
      <c r="AX74" s="1343"/>
      <c r="AY74" s="1343"/>
      <c r="AZ74" s="1343"/>
      <c r="BA74" s="1343"/>
      <c r="BB74" s="1343"/>
      <c r="BC74" s="1343"/>
      <c r="BD74" s="1343"/>
      <c r="BE74" s="1343"/>
    </row>
    <row r="75" spans="1:57" ht="12.75" customHeight="1" x14ac:dyDescent="0.15">
      <c r="A75" s="1343"/>
      <c r="B75" s="230"/>
      <c r="C75" s="230"/>
      <c r="D75" s="230"/>
      <c r="E75" s="230"/>
      <c r="F75" s="215"/>
      <c r="G75" s="1345"/>
      <c r="H75" s="215"/>
      <c r="I75" s="215"/>
      <c r="J75" s="215"/>
      <c r="K75" s="223"/>
      <c r="L75" s="215"/>
      <c r="M75" s="215"/>
      <c r="N75" s="218"/>
      <c r="O75" s="218"/>
      <c r="P75" s="218"/>
      <c r="Q75" s="218"/>
      <c r="R75" s="1346"/>
      <c r="S75" s="1346"/>
      <c r="T75" s="1346"/>
      <c r="U75" s="1343"/>
      <c r="V75" s="1343"/>
      <c r="W75" s="1343"/>
      <c r="X75" s="1343"/>
      <c r="Y75" s="1343"/>
      <c r="Z75" s="1343"/>
      <c r="AA75" s="1343"/>
      <c r="AB75" s="1343"/>
      <c r="AC75" s="1343"/>
      <c r="AD75" s="1343"/>
      <c r="AE75" s="1343"/>
      <c r="AF75" s="1343"/>
      <c r="AG75" s="1343"/>
      <c r="AH75" s="1343"/>
      <c r="AI75" s="1343"/>
      <c r="AJ75" s="1343"/>
      <c r="AK75" s="1343"/>
      <c r="AL75" s="1343"/>
      <c r="AM75" s="1343"/>
      <c r="AN75" s="1343"/>
      <c r="AO75" s="1343"/>
      <c r="AP75" s="1343"/>
      <c r="AQ75" s="1343"/>
      <c r="AR75" s="1343"/>
      <c r="AS75" s="1343"/>
      <c r="AT75" s="1343"/>
      <c r="AU75" s="1343"/>
      <c r="AV75" s="1343"/>
      <c r="AW75" s="1343"/>
      <c r="AX75" s="1343"/>
      <c r="AY75" s="1343"/>
      <c r="AZ75" s="1343"/>
      <c r="BA75" s="1343"/>
      <c r="BB75" s="1343"/>
      <c r="BC75" s="1343"/>
      <c r="BD75" s="1343"/>
      <c r="BE75" s="1343"/>
    </row>
    <row r="76" spans="1:57" ht="12.75" customHeight="1" x14ac:dyDescent="0.15">
      <c r="B76" s="230"/>
      <c r="C76" s="230"/>
      <c r="D76" s="230"/>
      <c r="E76" s="230"/>
      <c r="F76" s="215"/>
      <c r="G76" s="1345"/>
      <c r="H76" s="215"/>
      <c r="I76" s="215"/>
      <c r="J76" s="215"/>
      <c r="K76" s="223"/>
      <c r="L76" s="215"/>
      <c r="M76" s="215"/>
      <c r="N76" s="218"/>
      <c r="O76" s="218"/>
      <c r="P76" s="218"/>
      <c r="Q76" s="218"/>
      <c r="R76" s="1346"/>
      <c r="S76" s="1346"/>
      <c r="T76" s="1346"/>
      <c r="U76" s="1343"/>
      <c r="V76" s="1343"/>
      <c r="W76" s="1343"/>
      <c r="X76" s="1343"/>
      <c r="Y76" s="1343"/>
      <c r="Z76" s="1343"/>
      <c r="AA76" s="1343"/>
      <c r="AB76" s="1343"/>
      <c r="AC76" s="1343"/>
      <c r="AD76" s="1343"/>
      <c r="AE76" s="1343"/>
      <c r="AF76" s="1343"/>
      <c r="AG76" s="1343"/>
      <c r="AH76" s="1343"/>
      <c r="AI76" s="1343"/>
      <c r="AJ76" s="1343"/>
      <c r="AK76" s="1343"/>
      <c r="AL76" s="1343"/>
      <c r="AM76" s="1343"/>
      <c r="AN76" s="1343"/>
      <c r="AO76" s="1343"/>
      <c r="AP76" s="1343"/>
      <c r="AQ76" s="1343"/>
      <c r="AR76" s="1343"/>
      <c r="AS76" s="1343"/>
      <c r="AT76" s="1343"/>
      <c r="AU76" s="1343"/>
      <c r="AV76" s="1343"/>
      <c r="AW76" s="1343"/>
      <c r="AX76" s="1343"/>
      <c r="AY76" s="1343"/>
      <c r="AZ76" s="1343"/>
      <c r="BA76" s="1343"/>
      <c r="BB76" s="1343"/>
      <c r="BC76" s="1343"/>
      <c r="BD76" s="1343"/>
      <c r="BE76" s="1343"/>
    </row>
    <row r="77" spans="1:57" ht="11.25" customHeight="1" x14ac:dyDescent="0.15">
      <c r="B77" s="215"/>
      <c r="C77" s="215"/>
      <c r="D77" s="215"/>
      <c r="E77" s="215"/>
      <c r="F77" s="215"/>
      <c r="G77" s="1343"/>
      <c r="H77" s="215"/>
      <c r="I77" s="1343"/>
      <c r="J77" s="1343"/>
      <c r="K77" s="1343"/>
      <c r="L77" s="1343"/>
      <c r="M77" s="1343"/>
      <c r="N77" s="1343"/>
      <c r="O77" s="1343"/>
      <c r="P77" s="1343"/>
      <c r="Q77" s="1343"/>
      <c r="R77" s="1343"/>
      <c r="S77" s="1343"/>
      <c r="T77" s="1343"/>
      <c r="U77" s="1343"/>
      <c r="V77" s="1343"/>
      <c r="W77" s="1343"/>
      <c r="X77" s="1343"/>
      <c r="Y77" s="1343"/>
      <c r="Z77" s="1343"/>
      <c r="AA77" s="1343"/>
      <c r="AB77" s="1343"/>
      <c r="AC77" s="1343"/>
      <c r="AD77" s="1343"/>
      <c r="AE77" s="1343"/>
      <c r="AF77" s="1343"/>
      <c r="AG77" s="1343"/>
      <c r="AH77" s="1343"/>
      <c r="AI77" s="1343"/>
      <c r="AJ77" s="1343"/>
      <c r="AK77" s="1343"/>
      <c r="AL77" s="1343"/>
      <c r="AM77" s="1343"/>
      <c r="AN77" s="1343"/>
      <c r="AO77" s="1343"/>
      <c r="AP77" s="1343"/>
      <c r="AQ77" s="1343"/>
      <c r="AR77" s="1343"/>
      <c r="AS77" s="1343"/>
      <c r="AT77" s="1343"/>
      <c r="AU77" s="1343"/>
      <c r="AV77" s="1343"/>
      <c r="AW77" s="1343"/>
      <c r="AX77" s="1343"/>
      <c r="AY77" s="1343"/>
      <c r="AZ77" s="1343"/>
      <c r="BA77" s="1343"/>
      <c r="BB77" s="1343"/>
      <c r="BC77" s="1343"/>
      <c r="BD77" s="1343"/>
      <c r="BE77" s="1343"/>
    </row>
    <row r="78" spans="1:57" ht="11.25" customHeight="1" x14ac:dyDescent="0.15">
      <c r="B78" s="1343"/>
      <c r="C78" s="215"/>
      <c r="D78" s="215"/>
      <c r="E78" s="215"/>
      <c r="F78" s="215"/>
      <c r="G78" s="1343"/>
      <c r="H78" s="215"/>
      <c r="I78" s="1350"/>
      <c r="J78" s="1350"/>
      <c r="K78" s="1343"/>
      <c r="L78" s="1343"/>
      <c r="M78" s="1343"/>
    </row>
    <row r="79" spans="1:57" x14ac:dyDescent="0.15">
      <c r="B79" s="204"/>
    </row>
    <row r="80" spans="1:57" x14ac:dyDescent="0.15">
      <c r="B80" s="204"/>
    </row>
    <row r="81" spans="2:2" x14ac:dyDescent="0.15">
      <c r="B81" s="204"/>
    </row>
    <row r="82" spans="2:2" x14ac:dyDescent="0.15">
      <c r="B82" s="204"/>
    </row>
    <row r="83" spans="2:2" x14ac:dyDescent="0.15">
      <c r="B83" s="204"/>
    </row>
    <row r="84" spans="2:2" x14ac:dyDescent="0.15">
      <c r="B84" s="204"/>
    </row>
    <row r="85" spans="2:2" x14ac:dyDescent="0.15">
      <c r="B85" s="204"/>
    </row>
    <row r="86" spans="2:2" x14ac:dyDescent="0.15">
      <c r="B86" s="204"/>
    </row>
  </sheetData>
  <hyperlinks>
    <hyperlink ref="A1" r:id="rId1" display="http://dx.doi.org/10.1787/9789264266391-es"/>
    <hyperlink ref="A4" r:id="rId2"/>
  </hyperlinks>
  <pageMargins left="0.7" right="0.7" top="0.75" bottom="0.75" header="0.3" footer="0.3"/>
  <pageSetup paperSize="9" scale="63" orientation="portrait" r:id="rId3"/>
  <colBreaks count="1" manualBreakCount="1">
    <brk id="14" min="5" max="81" man="1"/>
  </colBreaks>
  <drawing r:id="rId4"/>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B30D74"/>
  </sheetPr>
  <dimension ref="A1:GT104"/>
  <sheetViews>
    <sheetView workbookViewId="0">
      <selection activeCell="Q29" sqref="Q29"/>
    </sheetView>
  </sheetViews>
  <sheetFormatPr baseColWidth="10" defaultColWidth="9.1640625" defaultRowHeight="14" x14ac:dyDescent="0.2"/>
  <cols>
    <col min="1" max="1" width="4.1640625" style="145" customWidth="1"/>
    <col min="2" max="2" width="9.6640625" style="145" customWidth="1"/>
    <col min="3" max="5" width="10.6640625" style="145" customWidth="1"/>
    <col min="6" max="6" width="10.6640625" style="156" customWidth="1"/>
    <col min="7" max="13" width="10.6640625" style="145" customWidth="1"/>
    <col min="14" max="186" width="9.1640625" style="145" customWidth="1"/>
    <col min="187" max="187" width="12.6640625" style="145" customWidth="1"/>
    <col min="188" max="188" width="12.5" style="145" customWidth="1"/>
    <col min="189" max="191" width="16.6640625" style="145" customWidth="1"/>
    <col min="192" max="192" width="12.6640625" style="145" customWidth="1"/>
    <col min="193" max="193" width="10" style="145" customWidth="1"/>
    <col min="194" max="194" width="13.33203125" style="145" customWidth="1"/>
    <col min="195" max="195" width="14.33203125" style="145" customWidth="1"/>
    <col min="196" max="196" width="14.1640625" style="145" customWidth="1"/>
    <col min="197" max="197" width="13.5" style="145" customWidth="1"/>
    <col min="198" max="16384" width="9.1640625" style="145"/>
  </cols>
  <sheetData>
    <row r="1" spans="1:42" s="138" customFormat="1" ht="13" x14ac:dyDescent="0.15">
      <c r="A1" s="46" t="s">
        <v>67</v>
      </c>
      <c r="F1" s="139"/>
    </row>
    <row r="2" spans="1:42" s="138" customFormat="1" ht="13" x14ac:dyDescent="0.15">
      <c r="A2" s="138" t="s">
        <v>1104</v>
      </c>
      <c r="B2" s="138" t="s">
        <v>1114</v>
      </c>
      <c r="F2" s="139"/>
    </row>
    <row r="3" spans="1:42" s="138" customFormat="1" ht="13" x14ac:dyDescent="0.15">
      <c r="A3" s="138" t="s">
        <v>64</v>
      </c>
      <c r="F3" s="139"/>
    </row>
    <row r="4" spans="1:42" s="138" customFormat="1" ht="13" x14ac:dyDescent="0.15">
      <c r="A4" s="46" t="s">
        <v>63</v>
      </c>
      <c r="F4" s="139"/>
    </row>
    <row r="5" spans="1:42" s="138" customFormat="1" ht="13" x14ac:dyDescent="0.15">
      <c r="F5" s="139"/>
    </row>
    <row r="6" spans="1:42" x14ac:dyDescent="0.2">
      <c r="C6" s="1351">
        <v>2007</v>
      </c>
      <c r="D6" s="1351">
        <v>2007</v>
      </c>
      <c r="E6" s="1351">
        <v>2007</v>
      </c>
      <c r="F6" s="1351">
        <v>2007</v>
      </c>
      <c r="G6" s="1351">
        <v>2014</v>
      </c>
      <c r="H6" s="1351">
        <v>2014</v>
      </c>
      <c r="I6" s="1351">
        <v>2014</v>
      </c>
      <c r="J6" s="1351">
        <v>2014</v>
      </c>
      <c r="K6" s="1351"/>
      <c r="L6" s="1351"/>
      <c r="Q6" s="145" t="s">
        <v>86</v>
      </c>
      <c r="T6" s="145" t="s">
        <v>14</v>
      </c>
      <c r="W6" s="145" t="s">
        <v>17</v>
      </c>
      <c r="Z6" s="145" t="s">
        <v>89</v>
      </c>
      <c r="AC6" s="145" t="s">
        <v>12</v>
      </c>
      <c r="AF6" s="145" t="s">
        <v>10</v>
      </c>
      <c r="AI6" s="145" t="s">
        <v>13</v>
      </c>
      <c r="AL6" s="145" t="s">
        <v>18</v>
      </c>
      <c r="AO6" s="145" t="s">
        <v>16</v>
      </c>
    </row>
    <row r="7" spans="1:42" x14ac:dyDescent="0.2">
      <c r="C7" s="1352" t="s">
        <v>832</v>
      </c>
      <c r="D7" s="1352" t="s">
        <v>1115</v>
      </c>
      <c r="E7" s="1352" t="s">
        <v>1116</v>
      </c>
      <c r="F7" s="1352" t="s">
        <v>1117</v>
      </c>
      <c r="G7" s="1352" t="s">
        <v>832</v>
      </c>
      <c r="H7" s="1352" t="s">
        <v>1115</v>
      </c>
      <c r="I7" s="1352" t="s">
        <v>1116</v>
      </c>
      <c r="J7" s="1352" t="s">
        <v>1117</v>
      </c>
      <c r="K7" s="1352"/>
      <c r="L7" s="1352"/>
      <c r="Q7" s="145">
        <v>2007</v>
      </c>
      <c r="R7" s="145">
        <v>2014</v>
      </c>
      <c r="T7" s="145">
        <v>2007</v>
      </c>
      <c r="U7" s="145">
        <v>2014</v>
      </c>
      <c r="W7" s="145">
        <v>2007</v>
      </c>
      <c r="X7" s="145">
        <v>2014</v>
      </c>
      <c r="Z7" s="145">
        <v>2007</v>
      </c>
      <c r="AA7" s="145">
        <v>2014</v>
      </c>
      <c r="AC7" s="145">
        <v>2007</v>
      </c>
      <c r="AD7" s="145">
        <v>2014</v>
      </c>
      <c r="AF7" s="145">
        <v>2007</v>
      </c>
      <c r="AG7" s="145">
        <v>2014</v>
      </c>
      <c r="AI7" s="145">
        <v>2007</v>
      </c>
      <c r="AJ7" s="145">
        <v>2014</v>
      </c>
      <c r="AL7" s="145">
        <v>2007</v>
      </c>
      <c r="AM7" s="145">
        <v>2014</v>
      </c>
      <c r="AO7" s="145">
        <v>2007</v>
      </c>
      <c r="AP7" s="145">
        <v>2014</v>
      </c>
    </row>
    <row r="8" spans="1:42" x14ac:dyDescent="0.2">
      <c r="B8" s="1353" t="s">
        <v>86</v>
      </c>
      <c r="C8" s="244">
        <v>100</v>
      </c>
      <c r="D8" s="244">
        <v>84.278170678633572</v>
      </c>
      <c r="E8" s="244">
        <v>5.3560624212399075</v>
      </c>
      <c r="F8" s="244">
        <v>10.365766900126532</v>
      </c>
      <c r="G8" s="244">
        <v>100</v>
      </c>
      <c r="H8" s="244">
        <v>84.46891580210908</v>
      </c>
      <c r="I8" s="244">
        <v>4.9402466842520232</v>
      </c>
      <c r="J8" s="244">
        <v>10.590837513638903</v>
      </c>
      <c r="K8" s="244"/>
      <c r="L8" s="244"/>
      <c r="P8" s="145" t="s">
        <v>1118</v>
      </c>
      <c r="Q8" s="243">
        <v>84.278170678633572</v>
      </c>
      <c r="R8" s="243">
        <v>84.46891580210908</v>
      </c>
      <c r="S8" s="243"/>
      <c r="T8" s="243">
        <v>84.318693693693689</v>
      </c>
      <c r="U8" s="243">
        <v>83.195905130766448</v>
      </c>
      <c r="V8" s="243"/>
      <c r="W8" s="243">
        <v>80.381358238094208</v>
      </c>
      <c r="X8" s="243">
        <v>78.577621435092155</v>
      </c>
      <c r="Y8" s="243"/>
      <c r="Z8" s="243">
        <v>79.626749611197511</v>
      </c>
      <c r="AA8" s="243">
        <v>73.30694494422454</v>
      </c>
      <c r="AB8" s="243"/>
      <c r="AC8" s="243">
        <v>66.507503900937635</v>
      </c>
      <c r="AD8" s="243">
        <v>63.800396462942608</v>
      </c>
      <c r="AE8" s="243"/>
      <c r="AF8" s="243">
        <v>57.951736704491218</v>
      </c>
      <c r="AG8" s="243">
        <v>49.895097920252304</v>
      </c>
      <c r="AH8" s="243"/>
      <c r="AI8" s="243">
        <v>30.425198315267377</v>
      </c>
      <c r="AJ8" s="243">
        <v>32.211888380145723</v>
      </c>
      <c r="AK8" s="243"/>
      <c r="AL8" s="243">
        <v>32.31881464640086</v>
      </c>
      <c r="AM8" s="243">
        <v>22.021614296767066</v>
      </c>
      <c r="AN8" s="243"/>
      <c r="AO8" s="243">
        <v>46.412541944157375</v>
      </c>
      <c r="AP8" s="243">
        <v>43.045951185381057</v>
      </c>
    </row>
    <row r="9" spans="1:42" x14ac:dyDescent="0.2">
      <c r="B9" s="1353" t="s">
        <v>14</v>
      </c>
      <c r="C9" s="244">
        <v>100</v>
      </c>
      <c r="D9" s="244">
        <v>84.318693693693689</v>
      </c>
      <c r="E9" s="244">
        <v>0</v>
      </c>
      <c r="F9" s="244">
        <v>15.681306306306306</v>
      </c>
      <c r="G9" s="244">
        <v>100</v>
      </c>
      <c r="H9" s="244">
        <v>83.195905130766448</v>
      </c>
      <c r="I9" s="244">
        <v>0</v>
      </c>
      <c r="J9" s="244">
        <v>16.804094869233545</v>
      </c>
      <c r="K9" s="244"/>
      <c r="L9" s="244"/>
      <c r="P9" s="145" t="s">
        <v>1119</v>
      </c>
      <c r="Q9" s="243">
        <v>5.3560624212399075</v>
      </c>
      <c r="R9" s="243">
        <v>4.9402466842520232</v>
      </c>
      <c r="S9" s="243"/>
      <c r="T9" s="243">
        <v>0</v>
      </c>
      <c r="U9" s="243">
        <v>0</v>
      </c>
      <c r="V9" s="243"/>
      <c r="W9" s="243">
        <v>0</v>
      </c>
      <c r="X9" s="243">
        <v>0</v>
      </c>
      <c r="Y9" s="243"/>
      <c r="Z9" s="243">
        <v>0</v>
      </c>
      <c r="AA9" s="243">
        <v>0</v>
      </c>
      <c r="AB9" s="243"/>
      <c r="AC9" s="243">
        <v>13.595855884005005</v>
      </c>
      <c r="AD9" s="243">
        <v>10.135839449613258</v>
      </c>
      <c r="AE9" s="243"/>
      <c r="AF9" s="243">
        <v>14.599388086075324</v>
      </c>
      <c r="AG9" s="243">
        <v>16.065108881330907</v>
      </c>
      <c r="AH9" s="243"/>
      <c r="AI9" s="243">
        <v>47.071439090145887</v>
      </c>
      <c r="AJ9" s="243">
        <v>48.070850327176849</v>
      </c>
      <c r="AK9" s="243"/>
      <c r="AL9" s="243">
        <v>25.297750621026488</v>
      </c>
      <c r="AM9" s="243">
        <v>34.20489682230798</v>
      </c>
      <c r="AN9" s="243"/>
      <c r="AO9" s="243">
        <v>23.144272827772884</v>
      </c>
      <c r="AP9" s="243">
        <v>24.621550192133192</v>
      </c>
    </row>
    <row r="10" spans="1:42" x14ac:dyDescent="0.2">
      <c r="B10" s="1353" t="s">
        <v>17</v>
      </c>
      <c r="C10" s="244">
        <v>100</v>
      </c>
      <c r="D10" s="244">
        <v>80.381358238094208</v>
      </c>
      <c r="E10" s="244">
        <v>0</v>
      </c>
      <c r="F10" s="244">
        <v>19.618641761905799</v>
      </c>
      <c r="G10" s="244">
        <v>100</v>
      </c>
      <c r="H10" s="244">
        <v>78.577621435092155</v>
      </c>
      <c r="I10" s="244">
        <v>0</v>
      </c>
      <c r="J10" s="244">
        <v>21.422378564907849</v>
      </c>
      <c r="K10" s="244"/>
      <c r="L10" s="244"/>
      <c r="P10" s="145" t="s">
        <v>1120</v>
      </c>
      <c r="Q10" s="243">
        <v>10.365766900126532</v>
      </c>
      <c r="R10" s="243">
        <v>10.590837513638903</v>
      </c>
      <c r="S10" s="243"/>
      <c r="T10" s="243">
        <v>15.681306306306306</v>
      </c>
      <c r="U10" s="243">
        <v>16.804094869233545</v>
      </c>
      <c r="V10" s="243"/>
      <c r="W10" s="243">
        <v>19.618641761905799</v>
      </c>
      <c r="X10" s="243">
        <v>21.422378564907849</v>
      </c>
      <c r="Y10" s="243"/>
      <c r="Z10" s="243">
        <v>20.373250388802493</v>
      </c>
      <c r="AA10" s="243">
        <v>26.693055055775456</v>
      </c>
      <c r="AB10" s="243"/>
      <c r="AC10" s="243">
        <v>19.896640215057353</v>
      </c>
      <c r="AD10" s="243">
        <v>26.063764087444131</v>
      </c>
      <c r="AE10" s="243"/>
      <c r="AF10" s="243">
        <v>27.44887520943346</v>
      </c>
      <c r="AG10" s="243">
        <v>34.039793198416795</v>
      </c>
      <c r="AH10" s="243"/>
      <c r="AI10" s="243">
        <v>22.503362594586743</v>
      </c>
      <c r="AJ10" s="243">
        <v>19.717261292677428</v>
      </c>
      <c r="AK10" s="243"/>
      <c r="AL10" s="243">
        <v>42.383434732572667</v>
      </c>
      <c r="AM10" s="243">
        <v>43.773488880924951</v>
      </c>
      <c r="AN10" s="243"/>
      <c r="AO10" s="243">
        <v>30.443185228069748</v>
      </c>
      <c r="AP10" s="243">
        <v>32.332498622485737</v>
      </c>
    </row>
    <row r="11" spans="1:42" x14ac:dyDescent="0.2">
      <c r="B11" s="1353" t="s">
        <v>89</v>
      </c>
      <c r="C11" s="244">
        <v>100</v>
      </c>
      <c r="D11" s="244">
        <v>79.626749611197511</v>
      </c>
      <c r="E11" s="244">
        <v>0</v>
      </c>
      <c r="F11" s="244">
        <v>20.373250388802493</v>
      </c>
      <c r="G11" s="244">
        <v>100</v>
      </c>
      <c r="H11" s="244">
        <v>73.30694494422454</v>
      </c>
      <c r="I11" s="244">
        <v>0</v>
      </c>
      <c r="J11" s="244">
        <v>26.693055055775456</v>
      </c>
      <c r="K11" s="244"/>
      <c r="L11" s="244"/>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row>
    <row r="12" spans="1:42" x14ac:dyDescent="0.2">
      <c r="B12" s="1353" t="s">
        <v>12</v>
      </c>
      <c r="C12" s="244">
        <v>100</v>
      </c>
      <c r="D12" s="244">
        <v>66.507503900937635</v>
      </c>
      <c r="E12" s="244">
        <v>13.595855884005005</v>
      </c>
      <c r="F12" s="244">
        <v>19.896640215057353</v>
      </c>
      <c r="G12" s="244">
        <v>100</v>
      </c>
      <c r="H12" s="244">
        <v>63.800396462942608</v>
      </c>
      <c r="I12" s="244">
        <v>10.135839449613258</v>
      </c>
      <c r="J12" s="244">
        <v>26.063764087444131</v>
      </c>
      <c r="K12" s="244"/>
      <c r="L12" s="244"/>
    </row>
    <row r="13" spans="1:42" x14ac:dyDescent="0.2">
      <c r="B13" s="1353" t="s">
        <v>10</v>
      </c>
      <c r="C13" s="244">
        <v>100</v>
      </c>
      <c r="D13" s="244">
        <v>57.951736704491218</v>
      </c>
      <c r="E13" s="244">
        <v>14.599388086075324</v>
      </c>
      <c r="F13" s="244">
        <v>27.44887520943346</v>
      </c>
      <c r="G13" s="244">
        <v>100</v>
      </c>
      <c r="H13" s="244">
        <v>49.895097920252304</v>
      </c>
      <c r="I13" s="244">
        <v>16.065108881330907</v>
      </c>
      <c r="J13" s="244">
        <v>34.039793198416795</v>
      </c>
      <c r="K13" s="244"/>
      <c r="L13" s="244"/>
      <c r="P13" s="1352"/>
      <c r="S13" s="160"/>
      <c r="T13" s="1352"/>
      <c r="W13" s="160"/>
    </row>
    <row r="14" spans="1:42" x14ac:dyDescent="0.2">
      <c r="B14" s="236" t="s">
        <v>13</v>
      </c>
      <c r="C14" s="244">
        <v>100</v>
      </c>
      <c r="D14" s="244">
        <v>30.425198315267377</v>
      </c>
      <c r="E14" s="244">
        <v>47.071439090145887</v>
      </c>
      <c r="F14" s="244">
        <v>22.503362594586743</v>
      </c>
      <c r="G14" s="244">
        <v>100</v>
      </c>
      <c r="H14" s="244">
        <v>32.211888380145723</v>
      </c>
      <c r="I14" s="244">
        <v>48.070850327176849</v>
      </c>
      <c r="J14" s="244">
        <v>19.717261292677428</v>
      </c>
      <c r="K14" s="244"/>
      <c r="L14" s="244"/>
      <c r="O14" s="160"/>
      <c r="P14" s="244"/>
      <c r="Q14" s="160"/>
      <c r="R14" s="160"/>
      <c r="S14" s="160"/>
      <c r="T14" s="244"/>
      <c r="U14" s="160"/>
      <c r="V14" s="160"/>
      <c r="W14" s="160"/>
      <c r="AA14" s="160"/>
    </row>
    <row r="15" spans="1:42" x14ac:dyDescent="0.2">
      <c r="B15" s="246" t="s">
        <v>18</v>
      </c>
      <c r="C15" s="244">
        <v>100</v>
      </c>
      <c r="D15" s="244">
        <v>32.31881464640086</v>
      </c>
      <c r="E15" s="244">
        <v>25.297750621026488</v>
      </c>
      <c r="F15" s="244">
        <v>42.383434732572667</v>
      </c>
      <c r="G15" s="244">
        <v>100</v>
      </c>
      <c r="H15" s="244">
        <v>22.021614296767066</v>
      </c>
      <c r="I15" s="244">
        <v>34.20489682230798</v>
      </c>
      <c r="J15" s="244">
        <v>43.773488880924951</v>
      </c>
      <c r="K15" s="244"/>
      <c r="L15" s="244"/>
      <c r="P15" s="244"/>
      <c r="T15" s="244"/>
    </row>
    <row r="16" spans="1:42" x14ac:dyDescent="0.2">
      <c r="B16" s="1353" t="s">
        <v>419</v>
      </c>
      <c r="C16" s="244">
        <v>100</v>
      </c>
      <c r="D16" s="244">
        <v>46.412541944157375</v>
      </c>
      <c r="E16" s="244">
        <v>23.144272827772884</v>
      </c>
      <c r="F16" s="244">
        <v>30.443185228069748</v>
      </c>
      <c r="G16" s="244">
        <v>100</v>
      </c>
      <c r="H16" s="244">
        <v>43.045951185381057</v>
      </c>
      <c r="I16" s="244">
        <v>24.621550192133192</v>
      </c>
      <c r="J16" s="244">
        <v>32.332498622485737</v>
      </c>
      <c r="K16" s="244"/>
      <c r="L16" s="244"/>
      <c r="Q16" s="1353"/>
      <c r="R16" s="1353"/>
      <c r="S16" s="1353"/>
      <c r="T16" s="1353"/>
      <c r="U16" s="1353"/>
      <c r="V16" s="1353"/>
      <c r="W16" s="1353"/>
      <c r="X16" s="1353"/>
      <c r="Y16" s="1353"/>
      <c r="Z16" s="1353"/>
      <c r="AA16" s="1353"/>
      <c r="AB16" s="1353"/>
      <c r="AC16" s="1353"/>
      <c r="AD16" s="1353"/>
      <c r="AE16" s="1353"/>
      <c r="AF16" s="1353"/>
      <c r="AG16" s="1353"/>
      <c r="AH16" s="1353"/>
      <c r="AI16" s="236"/>
      <c r="AJ16" s="236"/>
      <c r="AK16" s="236"/>
      <c r="AL16" s="246"/>
      <c r="AM16" s="246"/>
      <c r="AN16" s="246"/>
      <c r="AO16" s="1353"/>
    </row>
    <row r="17" spans="2:202" x14ac:dyDescent="0.2">
      <c r="B17" s="236"/>
      <c r="C17" s="244"/>
      <c r="D17" s="244"/>
      <c r="E17" s="244"/>
      <c r="F17" s="244"/>
      <c r="G17" s="244"/>
      <c r="H17" s="244"/>
      <c r="I17" s="244"/>
      <c r="J17" s="244"/>
      <c r="K17" s="244"/>
      <c r="L17" s="244"/>
      <c r="O17" s="1351"/>
      <c r="P17" s="1352"/>
      <c r="Q17" s="244"/>
      <c r="R17" s="244"/>
      <c r="S17" s="244"/>
      <c r="T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R17" s="1353"/>
      <c r="AS17" s="1353"/>
      <c r="AT17" s="1353"/>
      <c r="AU17" s="1353"/>
      <c r="AV17" s="236"/>
      <c r="AW17" s="236"/>
      <c r="AX17" s="236"/>
      <c r="AY17" s="246"/>
      <c r="AZ17" s="246"/>
      <c r="BA17" s="246"/>
      <c r="BB17" s="1353"/>
    </row>
    <row r="18" spans="2:202" x14ac:dyDescent="0.2">
      <c r="B18" s="236"/>
      <c r="C18" s="244"/>
      <c r="D18" s="244"/>
      <c r="E18" s="244"/>
      <c r="F18" s="244"/>
      <c r="G18" s="244"/>
      <c r="H18" s="244"/>
      <c r="I18" s="244"/>
      <c r="J18" s="244"/>
      <c r="K18" s="244"/>
      <c r="L18" s="244"/>
      <c r="O18" s="1351"/>
      <c r="P18" s="1352"/>
      <c r="Q18" s="244"/>
      <c r="R18" s="244"/>
      <c r="S18" s="244"/>
      <c r="T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160"/>
      <c r="AR18" s="1354"/>
      <c r="AS18" s="1354"/>
      <c r="AT18" s="1354"/>
      <c r="AU18" s="1354"/>
      <c r="AV18" s="1354"/>
      <c r="AW18" s="1354"/>
      <c r="AX18" s="1354"/>
      <c r="AY18" s="1354"/>
      <c r="AZ18" s="1354"/>
      <c r="BA18" s="1354"/>
      <c r="BB18" s="1354"/>
      <c r="BC18" s="1354"/>
    </row>
    <row r="19" spans="2:202" x14ac:dyDescent="0.2">
      <c r="O19" s="1351"/>
      <c r="P19" s="1352"/>
      <c r="Q19" s="244"/>
      <c r="R19" s="244"/>
      <c r="S19" s="244"/>
      <c r="T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160"/>
      <c r="AR19" s="244"/>
      <c r="AS19" s="244"/>
      <c r="AT19" s="244"/>
      <c r="AU19" s="244"/>
      <c r="AV19" s="244"/>
      <c r="AW19" s="244"/>
      <c r="AX19" s="244"/>
      <c r="AY19" s="244"/>
      <c r="AZ19" s="244"/>
      <c r="BA19" s="244"/>
      <c r="BB19" s="244"/>
      <c r="BC19" s="244"/>
    </row>
    <row r="20" spans="2:202" x14ac:dyDescent="0.2">
      <c r="O20" s="1351"/>
      <c r="P20" s="1352"/>
      <c r="Q20" s="244"/>
      <c r="R20" s="244"/>
      <c r="S20" s="244"/>
      <c r="T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R20" s="244"/>
      <c r="AS20" s="244"/>
      <c r="AT20" s="244"/>
      <c r="AU20" s="244"/>
      <c r="AV20" s="244"/>
      <c r="AW20" s="244"/>
      <c r="AX20" s="244"/>
      <c r="AY20" s="244"/>
      <c r="AZ20" s="244"/>
      <c r="BA20" s="244"/>
      <c r="BB20" s="244"/>
      <c r="BC20" s="244"/>
    </row>
    <row r="21" spans="2:202" x14ac:dyDescent="0.2">
      <c r="B21" s="238" t="s">
        <v>1121</v>
      </c>
      <c r="G21" s="157"/>
      <c r="L21" s="239"/>
      <c r="M21" s="166"/>
      <c r="O21" s="1351"/>
      <c r="P21" s="1352"/>
      <c r="Q21" s="244"/>
      <c r="R21" s="1354"/>
      <c r="S21" s="244"/>
      <c r="T21" s="244"/>
      <c r="U21" s="244"/>
      <c r="V21" s="1354"/>
      <c r="W21" s="244"/>
      <c r="Y21" s="244"/>
      <c r="AA21" s="244"/>
      <c r="AC21" s="244"/>
      <c r="AE21" s="244"/>
      <c r="AG21" s="244"/>
      <c r="AJ21" s="244"/>
      <c r="AL21" s="244"/>
      <c r="AM21" s="160"/>
    </row>
    <row r="22" spans="2:202" x14ac:dyDescent="0.2">
      <c r="B22" s="240"/>
      <c r="G22" s="157"/>
      <c r="L22" s="239"/>
      <c r="M22" s="166"/>
      <c r="P22" s="1351"/>
      <c r="Q22" s="1352"/>
      <c r="R22" s="1354"/>
      <c r="S22" s="244"/>
      <c r="T22" s="244"/>
      <c r="U22" s="244"/>
      <c r="V22" s="1354"/>
      <c r="W22" s="244"/>
      <c r="Y22" s="244"/>
      <c r="AA22" s="244"/>
      <c r="AC22" s="244"/>
      <c r="AE22" s="244"/>
      <c r="AG22" s="244"/>
      <c r="AJ22" s="244"/>
      <c r="AL22" s="244"/>
    </row>
    <row r="23" spans="2:202" x14ac:dyDescent="0.2">
      <c r="B23" s="240"/>
      <c r="G23" s="157"/>
      <c r="L23" s="239"/>
      <c r="M23" s="166"/>
      <c r="P23" s="1351"/>
      <c r="Q23" s="1352"/>
      <c r="R23" s="1354"/>
      <c r="S23" s="244"/>
      <c r="T23" s="244"/>
      <c r="U23" s="244"/>
      <c r="V23" s="1354"/>
      <c r="W23" s="244"/>
      <c r="Y23" s="244"/>
      <c r="AA23" s="244"/>
      <c r="AC23" s="244"/>
      <c r="AE23" s="244"/>
      <c r="AG23" s="244"/>
      <c r="AI23" s="244"/>
      <c r="AK23" s="244"/>
    </row>
    <row r="24" spans="2:202" x14ac:dyDescent="0.2">
      <c r="C24" s="157"/>
      <c r="D24" s="157"/>
      <c r="E24" s="157"/>
      <c r="F24" s="157"/>
      <c r="G24" s="157"/>
      <c r="L24" s="242"/>
      <c r="M24" s="166"/>
      <c r="N24" s="160"/>
      <c r="P24" s="1351"/>
      <c r="Q24" s="1352"/>
      <c r="R24" s="1354"/>
      <c r="S24" s="244"/>
      <c r="T24" s="244"/>
      <c r="U24" s="244"/>
      <c r="V24" s="1354"/>
      <c r="W24" s="244"/>
      <c r="Y24" s="244"/>
      <c r="AA24" s="244"/>
      <c r="AC24" s="244"/>
      <c r="AE24" s="244"/>
      <c r="AG24" s="244"/>
      <c r="AI24" s="160"/>
      <c r="AO24" s="160"/>
      <c r="AQ24" s="160"/>
      <c r="AR24" s="160"/>
      <c r="AU24" s="160"/>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c r="BR24" s="160"/>
      <c r="BS24" s="160"/>
      <c r="BT24" s="160"/>
      <c r="BU24" s="160"/>
      <c r="BV24" s="160"/>
      <c r="BW24" s="160"/>
      <c r="BX24" s="160"/>
      <c r="BY24" s="160"/>
      <c r="BZ24" s="160"/>
      <c r="CA24" s="160"/>
      <c r="CB24" s="160"/>
      <c r="CC24" s="160"/>
      <c r="CD24" s="160"/>
      <c r="CE24" s="160"/>
      <c r="CF24" s="160"/>
      <c r="CG24" s="160"/>
      <c r="CH24" s="160"/>
      <c r="CI24" s="160"/>
      <c r="CJ24" s="160"/>
      <c r="CK24" s="160"/>
      <c r="CL24" s="160"/>
      <c r="CM24" s="160"/>
      <c r="CN24" s="160"/>
      <c r="CO24" s="160"/>
      <c r="CP24" s="160"/>
      <c r="CQ24" s="160"/>
      <c r="CR24" s="160"/>
      <c r="CS24" s="160"/>
      <c r="CT24" s="160"/>
      <c r="CU24" s="160"/>
      <c r="CV24" s="160"/>
      <c r="CW24" s="160"/>
      <c r="CX24" s="160"/>
      <c r="CY24" s="160"/>
      <c r="CZ24" s="160"/>
      <c r="DA24" s="160"/>
      <c r="DB24" s="160"/>
      <c r="DC24" s="160"/>
      <c r="DD24" s="160"/>
      <c r="DE24" s="160"/>
      <c r="DF24" s="160"/>
      <c r="DG24" s="160"/>
      <c r="DH24" s="160"/>
      <c r="DI24" s="160"/>
      <c r="DJ24" s="160"/>
      <c r="DK24" s="160"/>
      <c r="DL24" s="160"/>
      <c r="DM24" s="160"/>
      <c r="DN24" s="160"/>
      <c r="DO24" s="160"/>
      <c r="DP24" s="160"/>
      <c r="DQ24" s="160"/>
      <c r="DR24" s="160"/>
      <c r="DS24" s="160"/>
      <c r="DT24" s="160"/>
      <c r="DU24" s="160"/>
      <c r="DV24" s="160"/>
      <c r="DW24" s="160"/>
      <c r="DX24" s="160"/>
      <c r="DY24" s="160"/>
      <c r="DZ24" s="160"/>
      <c r="EA24" s="160"/>
      <c r="EB24" s="160"/>
      <c r="EC24" s="160"/>
      <c r="ED24" s="160"/>
      <c r="EE24" s="160"/>
      <c r="EF24" s="160"/>
      <c r="EG24" s="160"/>
      <c r="EH24" s="160"/>
      <c r="EI24" s="160"/>
      <c r="EJ24" s="160"/>
      <c r="EK24" s="160"/>
      <c r="EL24" s="160"/>
      <c r="EM24" s="160"/>
      <c r="EN24" s="160"/>
      <c r="EO24" s="160"/>
      <c r="EP24" s="160"/>
      <c r="EQ24" s="160"/>
      <c r="ER24" s="160"/>
      <c r="ES24" s="160"/>
      <c r="ET24" s="160"/>
      <c r="EU24" s="160"/>
      <c r="EV24" s="160"/>
      <c r="EW24" s="160"/>
      <c r="EX24" s="160"/>
      <c r="EY24" s="160"/>
      <c r="EZ24" s="160"/>
      <c r="FA24" s="160"/>
      <c r="FB24" s="160"/>
      <c r="FC24" s="160"/>
      <c r="FD24" s="160"/>
      <c r="FE24" s="160"/>
      <c r="FF24" s="160"/>
      <c r="FG24" s="160"/>
      <c r="FH24" s="160"/>
      <c r="FI24" s="160"/>
      <c r="FJ24" s="160"/>
      <c r="FK24" s="160"/>
      <c r="FL24" s="160"/>
      <c r="FM24" s="160"/>
      <c r="FN24" s="160"/>
      <c r="FO24" s="160"/>
      <c r="FP24" s="160"/>
      <c r="FQ24" s="160"/>
      <c r="FR24" s="160"/>
      <c r="FS24" s="160"/>
      <c r="FT24" s="160"/>
      <c r="FU24" s="160"/>
      <c r="FV24" s="160"/>
      <c r="FW24" s="160"/>
      <c r="FX24" s="160"/>
      <c r="FY24" s="160"/>
      <c r="FZ24" s="160"/>
      <c r="GA24" s="160"/>
      <c r="GB24" s="160"/>
      <c r="GC24" s="160"/>
      <c r="GD24" s="160"/>
      <c r="GE24" s="160"/>
      <c r="GF24" s="160"/>
      <c r="GG24" s="160"/>
      <c r="GH24" s="160"/>
      <c r="GI24" s="160"/>
      <c r="GJ24" s="160"/>
      <c r="GK24" s="160"/>
      <c r="GL24" s="160"/>
      <c r="GM24" s="160"/>
      <c r="GN24" s="160"/>
      <c r="GO24" s="160"/>
      <c r="GP24" s="160"/>
      <c r="GQ24" s="160"/>
      <c r="GR24" s="160"/>
      <c r="GS24" s="160"/>
      <c r="GT24" s="160"/>
    </row>
    <row r="25" spans="2:202" x14ac:dyDescent="0.2">
      <c r="B25" s="157"/>
      <c r="C25" s="157"/>
      <c r="D25" s="157"/>
      <c r="E25" s="157"/>
      <c r="F25" s="157"/>
      <c r="G25" s="157"/>
      <c r="P25" s="244"/>
      <c r="Q25" s="1354"/>
      <c r="R25" s="1354"/>
      <c r="S25" s="1354"/>
      <c r="T25" s="244"/>
      <c r="U25" s="1354"/>
      <c r="V25" s="1354"/>
      <c r="W25" s="1354"/>
    </row>
    <row r="26" spans="2:202" x14ac:dyDescent="0.2">
      <c r="B26" s="157"/>
      <c r="C26" s="157"/>
      <c r="D26" s="157"/>
      <c r="E26" s="157"/>
      <c r="F26" s="157"/>
      <c r="G26" s="157"/>
      <c r="P26" s="244"/>
      <c r="Q26" s="1354"/>
      <c r="R26" s="1354"/>
      <c r="S26" s="1354"/>
      <c r="T26" s="244"/>
      <c r="U26" s="1354"/>
      <c r="V26" s="1354"/>
      <c r="W26" s="1354"/>
    </row>
    <row r="27" spans="2:202" x14ac:dyDescent="0.2">
      <c r="B27" s="157"/>
      <c r="C27" s="157"/>
      <c r="D27" s="157"/>
      <c r="E27" s="157"/>
      <c r="F27" s="157"/>
      <c r="G27" s="157"/>
      <c r="P27" s="244"/>
      <c r="Q27" s="1354"/>
      <c r="R27" s="1354"/>
      <c r="S27" s="1354"/>
      <c r="T27" s="244"/>
      <c r="U27" s="1354"/>
      <c r="V27" s="1354"/>
      <c r="W27" s="1354"/>
    </row>
    <row r="28" spans="2:202" x14ac:dyDescent="0.2">
      <c r="B28" s="157"/>
      <c r="C28" s="157"/>
      <c r="D28" s="157"/>
      <c r="E28" s="157"/>
      <c r="F28" s="157"/>
      <c r="G28" s="157"/>
      <c r="P28" s="244"/>
      <c r="Q28" s="1354"/>
      <c r="R28" s="1354"/>
      <c r="S28" s="1354"/>
      <c r="T28" s="244"/>
      <c r="U28" s="1354"/>
      <c r="V28" s="1354"/>
      <c r="W28" s="1354"/>
    </row>
    <row r="29" spans="2:202" x14ac:dyDescent="0.2">
      <c r="B29" s="157"/>
      <c r="C29" s="157"/>
      <c r="D29" s="157"/>
      <c r="E29" s="157"/>
      <c r="F29" s="157"/>
      <c r="G29" s="157"/>
      <c r="O29" s="160"/>
      <c r="P29" s="244"/>
      <c r="Q29" s="1354"/>
      <c r="S29" s="1354"/>
      <c r="U29" s="1354"/>
      <c r="W29" s="1354"/>
    </row>
    <row r="30" spans="2:202" x14ac:dyDescent="0.2">
      <c r="B30" s="157"/>
      <c r="C30" s="157"/>
      <c r="D30" s="157"/>
      <c r="E30" s="157"/>
      <c r="F30" s="157"/>
      <c r="G30" s="157"/>
      <c r="P30" s="244"/>
      <c r="Q30" s="1354"/>
      <c r="S30" s="1354"/>
      <c r="U30" s="1354"/>
      <c r="W30" s="1354"/>
    </row>
    <row r="31" spans="2:202" x14ac:dyDescent="0.2">
      <c r="B31" s="157"/>
      <c r="C31" s="157"/>
      <c r="D31" s="157"/>
      <c r="E31" s="157"/>
      <c r="F31" s="157"/>
      <c r="G31" s="157"/>
      <c r="P31" s="244"/>
      <c r="Q31" s="1354"/>
      <c r="S31" s="1354"/>
      <c r="U31" s="1354"/>
      <c r="W31" s="1354"/>
    </row>
    <row r="32" spans="2:202" x14ac:dyDescent="0.2">
      <c r="B32" s="157"/>
      <c r="C32" s="157"/>
      <c r="D32" s="157"/>
      <c r="E32" s="157"/>
      <c r="F32" s="157"/>
      <c r="G32" s="157"/>
      <c r="P32" s="244"/>
      <c r="Q32" s="1354"/>
      <c r="S32" s="1354"/>
      <c r="U32" s="1354"/>
      <c r="W32" s="1354"/>
    </row>
    <row r="33" spans="2:26" x14ac:dyDescent="0.2">
      <c r="B33" s="157"/>
      <c r="C33" s="157"/>
      <c r="D33" s="157"/>
      <c r="E33" s="157"/>
      <c r="F33" s="157"/>
      <c r="G33" s="157"/>
    </row>
    <row r="34" spans="2:26" x14ac:dyDescent="0.2">
      <c r="B34" s="157"/>
      <c r="C34" s="157"/>
      <c r="D34" s="157"/>
      <c r="E34" s="157"/>
      <c r="F34" s="157"/>
      <c r="G34" s="157"/>
    </row>
    <row r="35" spans="2:26" x14ac:dyDescent="0.2">
      <c r="B35" s="157"/>
      <c r="C35" s="157"/>
      <c r="D35" s="157"/>
      <c r="E35" s="157"/>
      <c r="F35" s="157"/>
      <c r="G35" s="157"/>
    </row>
    <row r="36" spans="2:26" x14ac:dyDescent="0.2">
      <c r="B36" s="157"/>
      <c r="C36" s="157"/>
      <c r="D36" s="157"/>
      <c r="E36" s="157"/>
      <c r="F36" s="157"/>
      <c r="G36" s="157"/>
    </row>
    <row r="37" spans="2:26" x14ac:dyDescent="0.2">
      <c r="B37" s="157"/>
      <c r="C37" s="157"/>
      <c r="D37" s="157"/>
      <c r="E37" s="157"/>
      <c r="F37" s="157"/>
      <c r="G37" s="157"/>
    </row>
    <row r="38" spans="2:26" x14ac:dyDescent="0.2">
      <c r="B38" s="157"/>
      <c r="C38" s="157"/>
      <c r="D38" s="157"/>
      <c r="E38" s="157"/>
      <c r="F38" s="157"/>
      <c r="G38" s="157"/>
    </row>
    <row r="39" spans="2:26" x14ac:dyDescent="0.2">
      <c r="B39" s="157"/>
      <c r="C39" s="157"/>
      <c r="D39" s="157"/>
      <c r="E39" s="157"/>
      <c r="F39" s="157"/>
      <c r="G39" s="157"/>
    </row>
    <row r="40" spans="2:26" x14ac:dyDescent="0.2">
      <c r="B40" s="157"/>
      <c r="C40" s="157"/>
      <c r="D40" s="157"/>
      <c r="E40" s="157"/>
      <c r="F40" s="157"/>
      <c r="G40" s="157"/>
    </row>
    <row r="41" spans="2:26" x14ac:dyDescent="0.2">
      <c r="B41" s="157"/>
      <c r="C41" s="157"/>
      <c r="D41" s="157"/>
      <c r="E41" s="157"/>
      <c r="F41" s="157"/>
      <c r="G41" s="157"/>
    </row>
    <row r="42" spans="2:26" x14ac:dyDescent="0.2">
      <c r="B42" s="157"/>
      <c r="C42" s="157"/>
      <c r="D42" s="157"/>
      <c r="E42" s="157"/>
      <c r="F42" s="157"/>
      <c r="G42" s="157"/>
    </row>
    <row r="43" spans="2:26" x14ac:dyDescent="0.2">
      <c r="B43" s="157"/>
      <c r="C43" s="157"/>
      <c r="D43" s="157"/>
      <c r="E43" s="157"/>
      <c r="F43" s="157"/>
      <c r="G43" s="157"/>
    </row>
    <row r="44" spans="2:26" x14ac:dyDescent="0.2">
      <c r="B44" s="157"/>
      <c r="C44" s="157"/>
      <c r="D44" s="157"/>
      <c r="E44" s="157"/>
      <c r="F44" s="157"/>
      <c r="G44" s="157"/>
    </row>
    <row r="45" spans="2:26" x14ac:dyDescent="0.2">
      <c r="B45" s="157"/>
      <c r="C45" s="157"/>
      <c r="D45" s="157"/>
      <c r="E45" s="157"/>
      <c r="F45" s="157"/>
      <c r="G45" s="157"/>
    </row>
    <row r="46" spans="2:26" x14ac:dyDescent="0.2">
      <c r="B46" s="157"/>
      <c r="C46" s="157"/>
      <c r="D46" s="157"/>
      <c r="E46" s="157"/>
      <c r="F46" s="157"/>
      <c r="G46" s="157"/>
      <c r="T46" s="167"/>
      <c r="X46" s="167"/>
      <c r="Z46" s="167"/>
    </row>
    <row r="47" spans="2:26" x14ac:dyDescent="0.2">
      <c r="B47" s="157"/>
      <c r="C47" s="157"/>
      <c r="D47" s="157"/>
      <c r="E47" s="157"/>
      <c r="F47" s="157"/>
      <c r="G47" s="157"/>
      <c r="T47" s="167"/>
      <c r="X47" s="167"/>
      <c r="Z47" s="167"/>
    </row>
    <row r="48" spans="2:26" x14ac:dyDescent="0.2">
      <c r="B48" s="157"/>
      <c r="C48" s="157"/>
      <c r="D48" s="157"/>
      <c r="E48" s="157"/>
      <c r="F48" s="157"/>
      <c r="G48" s="157"/>
      <c r="T48" s="167"/>
      <c r="X48" s="167"/>
      <c r="Z48" s="167"/>
    </row>
    <row r="49" spans="2:187" x14ac:dyDescent="0.2">
      <c r="B49" s="157"/>
      <c r="C49" s="157"/>
      <c r="D49" s="157"/>
      <c r="E49" s="157"/>
      <c r="F49" s="157"/>
      <c r="T49" s="160"/>
      <c r="X49" s="160"/>
      <c r="Z49" s="160"/>
      <c r="AD49" s="167"/>
    </row>
    <row r="50" spans="2:187" x14ac:dyDescent="0.2">
      <c r="T50" s="160"/>
      <c r="X50" s="160"/>
      <c r="Z50" s="160"/>
      <c r="AD50" s="167"/>
    </row>
    <row r="51" spans="2:187" x14ac:dyDescent="0.2">
      <c r="T51" s="160"/>
      <c r="V51" s="167"/>
      <c r="X51" s="160"/>
      <c r="Z51" s="160"/>
      <c r="AB51" s="167"/>
      <c r="AD51" s="160"/>
    </row>
    <row r="52" spans="2:187" x14ac:dyDescent="0.2">
      <c r="B52" s="155" t="s">
        <v>1122</v>
      </c>
      <c r="J52" s="155"/>
      <c r="N52" s="155"/>
      <c r="T52" s="160"/>
      <c r="V52" s="167"/>
      <c r="X52" s="160"/>
      <c r="Z52" s="160"/>
      <c r="AB52" s="167"/>
      <c r="AD52" s="160"/>
      <c r="AF52" s="167"/>
    </row>
    <row r="53" spans="2:187" x14ac:dyDescent="0.2">
      <c r="B53" s="204" t="s">
        <v>1123</v>
      </c>
      <c r="J53" s="155"/>
      <c r="N53" s="155"/>
      <c r="T53" s="160"/>
      <c r="U53" s="167"/>
      <c r="V53" s="160"/>
      <c r="W53" s="167"/>
      <c r="X53" s="160"/>
      <c r="Z53" s="160"/>
      <c r="AA53" s="167"/>
      <c r="AB53" s="160"/>
      <c r="AD53" s="160"/>
      <c r="AF53" s="167"/>
    </row>
    <row r="54" spans="2:187" x14ac:dyDescent="0.2">
      <c r="B54" s="204" t="s">
        <v>1124</v>
      </c>
      <c r="J54" s="204"/>
      <c r="N54" s="204"/>
      <c r="T54" s="160"/>
      <c r="U54" s="167"/>
      <c r="V54" s="160"/>
      <c r="W54" s="167"/>
      <c r="X54" s="160"/>
      <c r="Z54" s="160"/>
      <c r="AA54" s="167"/>
      <c r="AB54" s="160"/>
      <c r="AD54" s="160"/>
      <c r="AF54" s="160"/>
    </row>
    <row r="55" spans="2:187" x14ac:dyDescent="0.2">
      <c r="B55" s="204" t="s">
        <v>1125</v>
      </c>
      <c r="J55" s="204"/>
      <c r="N55" s="204"/>
      <c r="T55" s="160"/>
      <c r="U55" s="167"/>
      <c r="V55" s="160"/>
      <c r="W55" s="167"/>
      <c r="X55" s="160"/>
      <c r="Z55" s="160"/>
      <c r="AA55" s="167"/>
      <c r="AB55" s="160"/>
      <c r="AD55" s="160"/>
      <c r="AF55" s="160"/>
    </row>
    <row r="56" spans="2:187" x14ac:dyDescent="0.2">
      <c r="B56" s="155" t="s">
        <v>1126</v>
      </c>
      <c r="J56" s="155"/>
      <c r="N56" s="204"/>
      <c r="T56" s="160"/>
      <c r="U56" s="160"/>
      <c r="V56" s="160"/>
      <c r="W56" s="160"/>
      <c r="X56" s="160"/>
      <c r="Z56" s="160"/>
      <c r="AA56" s="160"/>
      <c r="AB56" s="160"/>
      <c r="AC56" s="167"/>
      <c r="AD56" s="160"/>
      <c r="AF56" s="160"/>
      <c r="AG56" s="167"/>
      <c r="AH56" s="167"/>
      <c r="AI56" s="167"/>
      <c r="AL56" s="167"/>
    </row>
    <row r="57" spans="2:187" x14ac:dyDescent="0.2">
      <c r="B57" s="155"/>
      <c r="N57" s="155"/>
      <c r="T57" s="160"/>
      <c r="U57" s="160"/>
      <c r="V57" s="160"/>
      <c r="W57" s="160"/>
      <c r="X57" s="160"/>
      <c r="Z57" s="160"/>
      <c r="AA57" s="160"/>
      <c r="AB57" s="160"/>
      <c r="AC57" s="167"/>
      <c r="AD57" s="160"/>
      <c r="AF57" s="160"/>
      <c r="AG57" s="167"/>
      <c r="AH57" s="167"/>
      <c r="AI57" s="167"/>
      <c r="AL57" s="167"/>
    </row>
    <row r="58" spans="2:187" x14ac:dyDescent="0.2">
      <c r="B58" s="154"/>
      <c r="C58" s="156"/>
      <c r="D58" s="156"/>
      <c r="E58" s="156"/>
      <c r="G58" s="156"/>
      <c r="H58" s="156"/>
      <c r="I58" s="156"/>
      <c r="J58" s="156"/>
      <c r="K58" s="156"/>
      <c r="L58" s="156"/>
      <c r="M58" s="156"/>
      <c r="S58" s="167"/>
      <c r="T58" s="160"/>
      <c r="U58" s="160"/>
      <c r="V58" s="160"/>
      <c r="W58" s="160"/>
      <c r="X58" s="160"/>
      <c r="Y58" s="167"/>
      <c r="Z58" s="160"/>
      <c r="AA58" s="160"/>
      <c r="AB58" s="160"/>
      <c r="AC58" s="160"/>
      <c r="AD58" s="160"/>
      <c r="AF58" s="160"/>
      <c r="AG58" s="160"/>
      <c r="AH58" s="160"/>
      <c r="AI58" s="160"/>
      <c r="AL58" s="160"/>
    </row>
    <row r="59" spans="2:187" x14ac:dyDescent="0.2">
      <c r="F59" s="145"/>
      <c r="M59" s="160"/>
      <c r="N59" s="167"/>
      <c r="S59" s="167"/>
      <c r="T59" s="160"/>
      <c r="U59" s="160"/>
      <c r="V59" s="160"/>
      <c r="W59" s="160"/>
      <c r="X59" s="160"/>
      <c r="Y59" s="167"/>
      <c r="Z59" s="160"/>
      <c r="AA59" s="160"/>
      <c r="AB59" s="160"/>
      <c r="AC59" s="160"/>
      <c r="AD59" s="160"/>
      <c r="AF59" s="160"/>
      <c r="AG59" s="160"/>
      <c r="AH59" s="160"/>
      <c r="AI59" s="160"/>
      <c r="AL59" s="160"/>
      <c r="AM59" s="167"/>
      <c r="AN59" s="167"/>
      <c r="AO59" s="167"/>
      <c r="AP59" s="167"/>
      <c r="AQ59" s="167"/>
      <c r="AR59" s="167"/>
      <c r="AS59" s="167"/>
      <c r="AT59" s="167"/>
      <c r="AU59" s="167"/>
      <c r="AV59" s="167"/>
      <c r="AW59" s="167"/>
      <c r="AX59" s="167"/>
      <c r="AY59" s="167"/>
      <c r="AZ59" s="167"/>
      <c r="BA59" s="167"/>
      <c r="BB59" s="167"/>
      <c r="BC59" s="167"/>
      <c r="BD59" s="167"/>
      <c r="BE59" s="167"/>
      <c r="BF59" s="167"/>
      <c r="BG59" s="167"/>
      <c r="BH59" s="167"/>
      <c r="BI59" s="167"/>
      <c r="BJ59" s="167"/>
      <c r="BK59" s="167"/>
      <c r="BL59" s="167"/>
      <c r="BM59" s="167"/>
      <c r="BN59" s="167"/>
      <c r="BO59" s="167"/>
      <c r="BP59" s="167"/>
      <c r="BQ59" s="167"/>
      <c r="BR59" s="167"/>
      <c r="BS59" s="167"/>
      <c r="BT59" s="167"/>
      <c r="BU59" s="167"/>
      <c r="BV59" s="167"/>
      <c r="BW59" s="167"/>
      <c r="BX59" s="167"/>
      <c r="BY59" s="167"/>
      <c r="BZ59" s="167"/>
      <c r="CA59" s="167"/>
      <c r="CB59" s="167"/>
      <c r="CC59" s="167"/>
      <c r="CD59" s="167"/>
      <c r="CE59" s="167"/>
      <c r="CF59" s="167"/>
      <c r="CG59" s="167"/>
      <c r="CH59" s="167"/>
      <c r="CI59" s="167"/>
      <c r="CJ59" s="167"/>
      <c r="CK59" s="167"/>
      <c r="CL59" s="167"/>
      <c r="CM59" s="167"/>
      <c r="CN59" s="167"/>
      <c r="CO59" s="167"/>
      <c r="CP59" s="167"/>
      <c r="CQ59" s="167"/>
      <c r="CR59" s="167"/>
      <c r="CS59" s="167"/>
      <c r="CT59" s="167"/>
      <c r="CU59" s="167"/>
      <c r="CV59" s="167"/>
      <c r="CW59" s="167"/>
      <c r="CX59" s="167"/>
      <c r="CY59" s="167"/>
      <c r="CZ59" s="167"/>
      <c r="DA59" s="167"/>
      <c r="DB59" s="167"/>
      <c r="DC59" s="167"/>
      <c r="DD59" s="167"/>
      <c r="DE59" s="167"/>
      <c r="DF59" s="167"/>
      <c r="DG59" s="167"/>
      <c r="DH59" s="167"/>
      <c r="DI59" s="167"/>
      <c r="DJ59" s="167"/>
      <c r="DK59" s="167"/>
      <c r="DL59" s="167"/>
      <c r="DM59" s="167"/>
      <c r="DN59" s="167"/>
      <c r="DO59" s="167"/>
      <c r="DP59" s="167"/>
      <c r="DQ59" s="167"/>
      <c r="DR59" s="167"/>
      <c r="DS59" s="167"/>
      <c r="DT59" s="167"/>
      <c r="DU59" s="167"/>
      <c r="DV59" s="167"/>
      <c r="DW59" s="167"/>
      <c r="DX59" s="167"/>
      <c r="DY59" s="167"/>
      <c r="DZ59" s="167"/>
      <c r="EA59" s="167"/>
      <c r="EB59" s="167"/>
      <c r="EC59" s="167"/>
      <c r="ED59" s="167"/>
      <c r="EE59" s="167"/>
      <c r="EF59" s="167"/>
      <c r="EG59" s="167"/>
      <c r="EH59" s="167"/>
      <c r="EI59" s="167"/>
      <c r="EJ59" s="167"/>
      <c r="EK59" s="167"/>
      <c r="EL59" s="167"/>
      <c r="EM59" s="167"/>
      <c r="EN59" s="167"/>
      <c r="EO59" s="167"/>
      <c r="EP59" s="167"/>
      <c r="EQ59" s="167"/>
      <c r="ER59" s="167"/>
      <c r="ES59" s="167"/>
      <c r="ET59" s="167"/>
      <c r="EU59" s="167"/>
      <c r="EV59" s="167"/>
      <c r="EW59" s="167"/>
      <c r="EX59" s="167"/>
      <c r="EY59" s="167"/>
      <c r="EZ59" s="167"/>
      <c r="FA59" s="167"/>
      <c r="FB59" s="167"/>
      <c r="FC59" s="167"/>
      <c r="FD59" s="167"/>
      <c r="FE59" s="167"/>
      <c r="FF59" s="167"/>
      <c r="FG59" s="167"/>
      <c r="FH59" s="167"/>
      <c r="FI59" s="167"/>
      <c r="FJ59" s="167"/>
      <c r="FK59" s="167"/>
      <c r="FL59" s="167"/>
      <c r="FM59" s="167"/>
      <c r="FN59" s="167"/>
      <c r="FO59" s="167"/>
      <c r="FP59" s="167"/>
      <c r="FQ59" s="167"/>
      <c r="FR59" s="167"/>
      <c r="FS59" s="167"/>
      <c r="FT59" s="167"/>
      <c r="FU59" s="167"/>
      <c r="FV59" s="167"/>
      <c r="FW59" s="167"/>
      <c r="FX59" s="167"/>
      <c r="FY59" s="167"/>
      <c r="FZ59" s="167"/>
      <c r="GA59" s="167"/>
      <c r="GB59" s="167"/>
      <c r="GC59" s="167"/>
      <c r="GD59" s="167"/>
      <c r="GE59" s="167"/>
    </row>
    <row r="60" spans="2:187" x14ac:dyDescent="0.2">
      <c r="F60" s="145"/>
      <c r="M60" s="160"/>
      <c r="N60" s="167"/>
      <c r="S60" s="160"/>
      <c r="T60" s="160"/>
      <c r="U60" s="160"/>
      <c r="V60" s="160"/>
      <c r="W60" s="160"/>
      <c r="X60" s="160"/>
      <c r="Y60" s="160"/>
      <c r="Z60" s="160"/>
      <c r="AA60" s="160"/>
      <c r="AB60" s="160"/>
      <c r="AC60" s="160"/>
      <c r="AD60" s="160"/>
      <c r="AE60" s="167"/>
      <c r="AF60" s="160"/>
      <c r="AG60" s="160"/>
      <c r="AH60" s="160"/>
      <c r="AI60" s="160"/>
      <c r="AJ60" s="167"/>
      <c r="AK60" s="167"/>
      <c r="AL60" s="160"/>
      <c r="AM60" s="167"/>
      <c r="AN60" s="167"/>
      <c r="AO60" s="167"/>
      <c r="AP60" s="167"/>
      <c r="AQ60" s="167"/>
      <c r="AR60" s="167"/>
      <c r="AS60" s="167"/>
      <c r="AT60" s="167"/>
      <c r="AU60" s="167"/>
      <c r="AV60" s="167"/>
      <c r="AW60" s="167"/>
      <c r="AX60" s="167"/>
      <c r="AY60" s="167"/>
      <c r="AZ60" s="167"/>
      <c r="BA60" s="167"/>
      <c r="BB60" s="167"/>
      <c r="BC60" s="167"/>
      <c r="BD60" s="167"/>
      <c r="BE60" s="167"/>
      <c r="BF60" s="167"/>
      <c r="BG60" s="167"/>
      <c r="BH60" s="167"/>
      <c r="BI60" s="167"/>
      <c r="BJ60" s="167"/>
      <c r="BK60" s="167"/>
      <c r="BL60" s="167"/>
      <c r="BM60" s="167"/>
      <c r="BN60" s="167"/>
      <c r="BO60" s="167"/>
      <c r="BP60" s="167"/>
      <c r="BQ60" s="167"/>
      <c r="BR60" s="167"/>
      <c r="BS60" s="167"/>
      <c r="BT60" s="167"/>
      <c r="BU60" s="167"/>
      <c r="BV60" s="167"/>
      <c r="BW60" s="167"/>
      <c r="BX60" s="167"/>
      <c r="BY60" s="167"/>
      <c r="BZ60" s="167"/>
      <c r="CA60" s="167"/>
      <c r="CB60" s="167"/>
      <c r="CC60" s="167"/>
      <c r="CD60" s="167"/>
      <c r="CE60" s="167"/>
      <c r="CF60" s="167"/>
      <c r="CG60" s="167"/>
      <c r="CH60" s="167"/>
      <c r="CI60" s="167"/>
      <c r="CJ60" s="167"/>
      <c r="CK60" s="167"/>
      <c r="CL60" s="167"/>
      <c r="CM60" s="167"/>
      <c r="CN60" s="167"/>
      <c r="CO60" s="167"/>
      <c r="CP60" s="167"/>
      <c r="CQ60" s="167"/>
      <c r="CR60" s="167"/>
      <c r="CS60" s="167"/>
      <c r="CT60" s="167"/>
      <c r="CU60" s="167"/>
      <c r="CV60" s="167"/>
      <c r="CW60" s="167"/>
      <c r="CX60" s="167"/>
      <c r="CY60" s="167"/>
      <c r="CZ60" s="167"/>
      <c r="DA60" s="167"/>
      <c r="DB60" s="167"/>
      <c r="DC60" s="167"/>
      <c r="DD60" s="167"/>
      <c r="DE60" s="167"/>
      <c r="DF60" s="167"/>
      <c r="DG60" s="167"/>
      <c r="DH60" s="167"/>
      <c r="DI60" s="167"/>
      <c r="DJ60" s="167"/>
      <c r="DK60" s="167"/>
      <c r="DL60" s="167"/>
      <c r="DM60" s="167"/>
      <c r="DN60" s="167"/>
      <c r="DO60" s="167"/>
      <c r="DP60" s="167"/>
      <c r="DQ60" s="167"/>
      <c r="DR60" s="167"/>
      <c r="DS60" s="167"/>
      <c r="DT60" s="167"/>
      <c r="DU60" s="167"/>
      <c r="DV60" s="167"/>
      <c r="DW60" s="167"/>
      <c r="DX60" s="167"/>
      <c r="DY60" s="167"/>
      <c r="DZ60" s="167"/>
      <c r="EA60" s="167"/>
      <c r="EB60" s="167"/>
      <c r="EC60" s="167"/>
      <c r="ED60" s="167"/>
      <c r="EE60" s="167"/>
      <c r="EF60" s="167"/>
      <c r="EG60" s="167"/>
      <c r="EH60" s="167"/>
      <c r="EI60" s="167"/>
      <c r="EJ60" s="167"/>
      <c r="EK60" s="167"/>
      <c r="EL60" s="167"/>
      <c r="EM60" s="167"/>
      <c r="EN60" s="167"/>
      <c r="EO60" s="167"/>
      <c r="EP60" s="167"/>
      <c r="EQ60" s="167"/>
      <c r="ER60" s="167"/>
      <c r="ES60" s="167"/>
      <c r="ET60" s="167"/>
      <c r="EU60" s="167"/>
      <c r="EV60" s="167"/>
      <c r="EW60" s="167"/>
      <c r="EX60" s="167"/>
      <c r="EY60" s="167"/>
      <c r="EZ60" s="167"/>
      <c r="FA60" s="167"/>
      <c r="FB60" s="167"/>
      <c r="FC60" s="167"/>
      <c r="FD60" s="167"/>
      <c r="FE60" s="167"/>
      <c r="FF60" s="167"/>
      <c r="FG60" s="167"/>
      <c r="FH60" s="167"/>
      <c r="FI60" s="167"/>
      <c r="FJ60" s="167"/>
      <c r="FK60" s="167"/>
      <c r="FL60" s="167"/>
      <c r="FM60" s="167"/>
      <c r="FN60" s="167"/>
      <c r="FO60" s="167"/>
      <c r="FP60" s="167"/>
      <c r="FQ60" s="167"/>
      <c r="FR60" s="167"/>
      <c r="FS60" s="167"/>
      <c r="FT60" s="167"/>
      <c r="FU60" s="167"/>
      <c r="FV60" s="167"/>
      <c r="FW60" s="167"/>
      <c r="FX60" s="167"/>
      <c r="FY60" s="167"/>
      <c r="FZ60" s="167"/>
      <c r="GA60" s="167"/>
      <c r="GB60" s="167"/>
      <c r="GC60" s="167"/>
      <c r="GD60" s="167"/>
      <c r="GE60" s="167"/>
    </row>
    <row r="61" spans="2:187" x14ac:dyDescent="0.2">
      <c r="F61" s="145"/>
      <c r="N61" s="160"/>
      <c r="S61" s="160"/>
      <c r="T61" s="160"/>
      <c r="U61" s="160"/>
      <c r="V61" s="160"/>
      <c r="W61" s="160"/>
      <c r="X61" s="160"/>
      <c r="Y61" s="160"/>
      <c r="Z61" s="160"/>
      <c r="AA61" s="160"/>
      <c r="AB61" s="160"/>
      <c r="AC61" s="160"/>
      <c r="AD61" s="160"/>
      <c r="AE61" s="167"/>
      <c r="AF61" s="160"/>
      <c r="AG61" s="160"/>
      <c r="AH61" s="160"/>
      <c r="AI61" s="160"/>
      <c r="AJ61" s="167"/>
      <c r="AK61" s="167"/>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c r="CG61" s="160"/>
      <c r="CH61" s="160"/>
      <c r="CI61" s="160"/>
      <c r="CJ61" s="160"/>
      <c r="CK61" s="160"/>
      <c r="CL61" s="160"/>
      <c r="CM61" s="160"/>
      <c r="CN61" s="160"/>
      <c r="CO61" s="160"/>
      <c r="CP61" s="160"/>
      <c r="CQ61" s="160"/>
      <c r="CR61" s="160"/>
      <c r="CS61" s="160"/>
      <c r="CT61" s="160"/>
      <c r="CU61" s="160"/>
      <c r="CV61" s="160"/>
      <c r="CW61" s="160"/>
      <c r="CX61" s="160"/>
      <c r="CY61" s="160"/>
      <c r="CZ61" s="160"/>
      <c r="DA61" s="160"/>
      <c r="DB61" s="160"/>
      <c r="DC61" s="160"/>
      <c r="DD61" s="160"/>
      <c r="DE61" s="160"/>
      <c r="DF61" s="160"/>
      <c r="DG61" s="160"/>
      <c r="DH61" s="160"/>
      <c r="DI61" s="160"/>
      <c r="DJ61" s="160"/>
      <c r="DK61" s="160"/>
      <c r="DL61" s="160"/>
      <c r="DM61" s="160"/>
      <c r="DN61" s="160"/>
      <c r="DO61" s="160"/>
      <c r="DP61" s="160"/>
      <c r="DQ61" s="160"/>
      <c r="DR61" s="160"/>
      <c r="DS61" s="160"/>
      <c r="DT61" s="160"/>
      <c r="DU61" s="160"/>
      <c r="DV61" s="160"/>
      <c r="DW61" s="160"/>
      <c r="DX61" s="160"/>
      <c r="DY61" s="160"/>
      <c r="DZ61" s="160"/>
      <c r="EA61" s="160"/>
      <c r="EB61" s="160"/>
      <c r="EC61" s="160"/>
      <c r="ED61" s="160"/>
      <c r="EE61" s="160"/>
      <c r="EF61" s="160"/>
      <c r="EG61" s="160"/>
      <c r="EH61" s="160"/>
      <c r="EI61" s="160"/>
      <c r="EJ61" s="160"/>
      <c r="EK61" s="160"/>
      <c r="EL61" s="160"/>
      <c r="EM61" s="160"/>
      <c r="EN61" s="160"/>
      <c r="EO61" s="160"/>
      <c r="EP61" s="160"/>
      <c r="EQ61" s="160"/>
      <c r="ER61" s="160"/>
      <c r="ES61" s="160"/>
      <c r="ET61" s="160"/>
      <c r="EU61" s="160"/>
      <c r="EV61" s="160"/>
      <c r="EW61" s="160"/>
      <c r="EX61" s="160"/>
      <c r="EY61" s="160"/>
      <c r="EZ61" s="160"/>
      <c r="FA61" s="160"/>
      <c r="FB61" s="160"/>
      <c r="FC61" s="160"/>
      <c r="FD61" s="160"/>
      <c r="FE61" s="160"/>
      <c r="FF61" s="160"/>
      <c r="FG61" s="160"/>
      <c r="FH61" s="160"/>
      <c r="FI61" s="160"/>
      <c r="FJ61" s="160"/>
      <c r="FK61" s="160"/>
      <c r="FL61" s="160"/>
      <c r="FM61" s="160"/>
      <c r="FN61" s="160"/>
      <c r="FO61" s="160"/>
      <c r="FP61" s="160"/>
      <c r="FQ61" s="160"/>
      <c r="FR61" s="160"/>
      <c r="FS61" s="160"/>
      <c r="FT61" s="160"/>
      <c r="FU61" s="160"/>
      <c r="FV61" s="160"/>
      <c r="FW61" s="160"/>
      <c r="FX61" s="160"/>
      <c r="FY61" s="160"/>
      <c r="FZ61" s="160"/>
      <c r="GA61" s="160"/>
      <c r="GB61" s="160"/>
      <c r="GC61" s="160"/>
      <c r="GD61" s="160"/>
      <c r="GE61" s="160"/>
    </row>
    <row r="62" spans="2:187" x14ac:dyDescent="0.2">
      <c r="F62" s="145"/>
      <c r="M62" s="160"/>
      <c r="N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c r="BM62" s="160"/>
      <c r="BN62" s="160"/>
      <c r="BO62" s="160"/>
      <c r="BP62" s="160"/>
      <c r="BQ62" s="160"/>
      <c r="BR62" s="160"/>
      <c r="BS62" s="160"/>
      <c r="BT62" s="160"/>
      <c r="BU62" s="160"/>
      <c r="BV62" s="160"/>
      <c r="BW62" s="160"/>
      <c r="BX62" s="160"/>
      <c r="BY62" s="160"/>
      <c r="BZ62" s="160"/>
      <c r="CA62" s="160"/>
      <c r="CB62" s="160"/>
      <c r="CC62" s="160"/>
      <c r="CD62" s="160"/>
      <c r="CE62" s="160"/>
      <c r="CF62" s="160"/>
      <c r="CG62" s="160"/>
      <c r="CH62" s="160"/>
      <c r="CI62" s="160"/>
      <c r="CJ62" s="160"/>
      <c r="CK62" s="160"/>
      <c r="CL62" s="160"/>
      <c r="CM62" s="160"/>
      <c r="CN62" s="160"/>
      <c r="CO62" s="160"/>
      <c r="CP62" s="160"/>
      <c r="CQ62" s="160"/>
      <c r="CR62" s="160"/>
      <c r="CS62" s="160"/>
      <c r="CT62" s="160"/>
      <c r="CU62" s="160"/>
      <c r="CV62" s="160"/>
      <c r="CW62" s="160"/>
      <c r="CX62" s="160"/>
      <c r="CY62" s="160"/>
      <c r="CZ62" s="160"/>
      <c r="DA62" s="160"/>
      <c r="DB62" s="160"/>
      <c r="DC62" s="160"/>
      <c r="DD62" s="160"/>
      <c r="DE62" s="160"/>
      <c r="DF62" s="160"/>
      <c r="DG62" s="160"/>
      <c r="DH62" s="160"/>
      <c r="DI62" s="160"/>
      <c r="DJ62" s="160"/>
      <c r="DK62" s="160"/>
      <c r="DL62" s="160"/>
      <c r="DM62" s="160"/>
      <c r="DN62" s="160"/>
      <c r="DO62" s="160"/>
      <c r="DP62" s="160"/>
      <c r="DQ62" s="160"/>
      <c r="DR62" s="160"/>
      <c r="DS62" s="160"/>
      <c r="DT62" s="160"/>
      <c r="DU62" s="160"/>
      <c r="DV62" s="160"/>
      <c r="DW62" s="160"/>
      <c r="DX62" s="160"/>
      <c r="DY62" s="160"/>
      <c r="DZ62" s="160"/>
      <c r="EA62" s="160"/>
      <c r="EB62" s="160"/>
      <c r="EC62" s="160"/>
      <c r="ED62" s="160"/>
      <c r="EE62" s="160"/>
      <c r="EF62" s="160"/>
      <c r="EG62" s="160"/>
      <c r="EH62" s="160"/>
      <c r="EI62" s="160"/>
      <c r="EJ62" s="160"/>
      <c r="EK62" s="160"/>
      <c r="EL62" s="160"/>
      <c r="EM62" s="160"/>
      <c r="EN62" s="160"/>
      <c r="EO62" s="160"/>
      <c r="EP62" s="160"/>
      <c r="EQ62" s="160"/>
      <c r="ER62" s="160"/>
      <c r="ES62" s="160"/>
      <c r="ET62" s="160"/>
      <c r="EU62" s="160"/>
      <c r="EV62" s="160"/>
      <c r="EW62" s="160"/>
      <c r="EX62" s="160"/>
      <c r="EY62" s="160"/>
      <c r="EZ62" s="160"/>
      <c r="FA62" s="160"/>
      <c r="FB62" s="160"/>
      <c r="FC62" s="160"/>
      <c r="FD62" s="160"/>
      <c r="FE62" s="160"/>
      <c r="FF62" s="160"/>
      <c r="FG62" s="160"/>
      <c r="FH62" s="160"/>
      <c r="FI62" s="160"/>
      <c r="FJ62" s="160"/>
      <c r="FK62" s="160"/>
      <c r="FL62" s="160"/>
      <c r="FM62" s="160"/>
      <c r="FN62" s="160"/>
      <c r="FO62" s="160"/>
      <c r="FP62" s="160"/>
      <c r="FQ62" s="160"/>
      <c r="FR62" s="160"/>
      <c r="FS62" s="160"/>
      <c r="FT62" s="160"/>
      <c r="FU62" s="160"/>
      <c r="FV62" s="160"/>
      <c r="FW62" s="160"/>
      <c r="FX62" s="160"/>
      <c r="FY62" s="160"/>
      <c r="FZ62" s="160"/>
      <c r="GA62" s="160"/>
      <c r="GB62" s="160"/>
      <c r="GC62" s="160"/>
      <c r="GD62" s="160"/>
      <c r="GE62" s="160"/>
    </row>
    <row r="63" spans="2:187" x14ac:dyDescent="0.2">
      <c r="F63" s="145"/>
      <c r="M63" s="160"/>
      <c r="N63" s="160"/>
      <c r="S63" s="160"/>
      <c r="T63" s="162"/>
      <c r="U63" s="160"/>
      <c r="V63" s="160"/>
      <c r="W63" s="160"/>
      <c r="X63" s="162"/>
      <c r="Y63" s="160"/>
      <c r="Z63" s="162"/>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0"/>
      <c r="CJ63" s="160"/>
      <c r="CK63" s="160"/>
      <c r="CL63" s="160"/>
      <c r="CM63" s="160"/>
      <c r="CN63" s="160"/>
      <c r="CO63" s="160"/>
      <c r="CP63" s="160"/>
      <c r="CQ63" s="160"/>
      <c r="CR63" s="160"/>
      <c r="CS63" s="160"/>
      <c r="CT63" s="160"/>
      <c r="CU63" s="160"/>
      <c r="CV63" s="160"/>
      <c r="CW63" s="160"/>
      <c r="CX63" s="160"/>
      <c r="CY63" s="160"/>
      <c r="CZ63" s="160"/>
      <c r="DA63" s="160"/>
      <c r="DB63" s="160"/>
      <c r="DC63" s="160"/>
      <c r="DD63" s="160"/>
      <c r="DE63" s="160"/>
      <c r="DF63" s="160"/>
      <c r="DG63" s="160"/>
      <c r="DH63" s="160"/>
      <c r="DI63" s="160"/>
      <c r="DJ63" s="160"/>
      <c r="DK63" s="160"/>
      <c r="DL63" s="160"/>
      <c r="DM63" s="160"/>
      <c r="DN63" s="160"/>
      <c r="DO63" s="160"/>
      <c r="DP63" s="160"/>
      <c r="DQ63" s="160"/>
      <c r="DR63" s="160"/>
      <c r="DS63" s="160"/>
      <c r="DT63" s="160"/>
      <c r="DU63" s="160"/>
      <c r="DV63" s="160"/>
      <c r="DW63" s="160"/>
      <c r="DX63" s="160"/>
      <c r="DY63" s="160"/>
      <c r="DZ63" s="160"/>
      <c r="EA63" s="160"/>
      <c r="EB63" s="160"/>
      <c r="EC63" s="160"/>
      <c r="ED63" s="160"/>
      <c r="EE63" s="160"/>
      <c r="EF63" s="160"/>
      <c r="EG63" s="160"/>
      <c r="EH63" s="160"/>
      <c r="EI63" s="160"/>
      <c r="EJ63" s="160"/>
      <c r="EK63" s="160"/>
      <c r="EL63" s="160"/>
      <c r="EM63" s="160"/>
      <c r="EN63" s="160"/>
      <c r="EO63" s="160"/>
      <c r="EP63" s="160"/>
      <c r="EQ63" s="160"/>
      <c r="ER63" s="160"/>
      <c r="ES63" s="160"/>
      <c r="ET63" s="160"/>
      <c r="EU63" s="160"/>
      <c r="EV63" s="160"/>
      <c r="EW63" s="160"/>
      <c r="EX63" s="160"/>
      <c r="EY63" s="160"/>
      <c r="EZ63" s="160"/>
      <c r="FA63" s="160"/>
      <c r="FB63" s="160"/>
      <c r="FC63" s="160"/>
      <c r="FD63" s="160"/>
      <c r="FE63" s="160"/>
      <c r="FF63" s="160"/>
      <c r="FG63" s="160"/>
      <c r="FH63" s="160"/>
      <c r="FI63" s="160"/>
      <c r="FJ63" s="160"/>
      <c r="FK63" s="160"/>
      <c r="FL63" s="160"/>
      <c r="FM63" s="160"/>
      <c r="FN63" s="160"/>
      <c r="FO63" s="160"/>
      <c r="FP63" s="160"/>
      <c r="FQ63" s="160"/>
      <c r="FR63" s="160"/>
      <c r="FS63" s="160"/>
      <c r="FT63" s="160"/>
      <c r="FU63" s="160"/>
      <c r="FV63" s="160"/>
      <c r="FW63" s="160"/>
      <c r="FX63" s="160"/>
      <c r="FY63" s="160"/>
      <c r="FZ63" s="160"/>
      <c r="GA63" s="160"/>
      <c r="GB63" s="160"/>
      <c r="GC63" s="160"/>
      <c r="GD63" s="160"/>
      <c r="GE63" s="160"/>
    </row>
    <row r="64" spans="2:187" x14ac:dyDescent="0.2">
      <c r="F64" s="145"/>
      <c r="N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0"/>
      <c r="CJ64" s="160"/>
      <c r="CK64" s="160"/>
      <c r="CL64" s="160"/>
      <c r="CM64" s="160"/>
      <c r="CN64" s="160"/>
      <c r="CO64" s="160"/>
      <c r="CP64" s="160"/>
      <c r="CQ64" s="160"/>
      <c r="CR64" s="160"/>
      <c r="CS64" s="160"/>
      <c r="CT64" s="160"/>
      <c r="CU64" s="160"/>
      <c r="CV64" s="160"/>
      <c r="CW64" s="160"/>
      <c r="CX64" s="160"/>
      <c r="CY64" s="160"/>
      <c r="CZ64" s="160"/>
      <c r="DA64" s="160"/>
      <c r="DB64" s="160"/>
      <c r="DC64" s="160"/>
      <c r="DD64" s="160"/>
      <c r="DE64" s="160"/>
      <c r="DF64" s="160"/>
      <c r="DG64" s="160"/>
      <c r="DH64" s="160"/>
      <c r="DI64" s="160"/>
      <c r="DJ64" s="160"/>
      <c r="DK64" s="160"/>
      <c r="DL64" s="160"/>
      <c r="DM64" s="160"/>
      <c r="DN64" s="160"/>
      <c r="DO64" s="160"/>
      <c r="DP64" s="160"/>
      <c r="DQ64" s="160"/>
      <c r="DR64" s="160"/>
      <c r="DS64" s="160"/>
      <c r="DT64" s="160"/>
      <c r="DU64" s="160"/>
      <c r="DV64" s="160"/>
      <c r="DW64" s="160"/>
      <c r="DX64" s="160"/>
      <c r="DY64" s="160"/>
      <c r="DZ64" s="160"/>
      <c r="EA64" s="160"/>
      <c r="EB64" s="160"/>
      <c r="EC64" s="160"/>
      <c r="ED64" s="160"/>
      <c r="EE64" s="160"/>
      <c r="EF64" s="160"/>
      <c r="EG64" s="160"/>
      <c r="EH64" s="160"/>
      <c r="EI64" s="160"/>
      <c r="EJ64" s="160"/>
      <c r="EK64" s="160"/>
      <c r="EL64" s="160"/>
      <c r="EM64" s="160"/>
      <c r="EN64" s="160"/>
      <c r="EO64" s="160"/>
      <c r="EP64" s="160"/>
      <c r="EQ64" s="160"/>
      <c r="ER64" s="160"/>
      <c r="ES64" s="160"/>
      <c r="ET64" s="160"/>
      <c r="EU64" s="160"/>
      <c r="EV64" s="160"/>
      <c r="EW64" s="160"/>
      <c r="EX64" s="160"/>
      <c r="EY64" s="160"/>
      <c r="EZ64" s="160"/>
      <c r="FA64" s="160"/>
      <c r="FB64" s="160"/>
      <c r="FC64" s="160"/>
      <c r="FD64" s="160"/>
      <c r="FE64" s="160"/>
      <c r="FF64" s="160"/>
      <c r="FG64" s="160"/>
      <c r="FH64" s="160"/>
      <c r="FI64" s="160"/>
      <c r="FJ64" s="160"/>
      <c r="FK64" s="160"/>
      <c r="FL64" s="160"/>
      <c r="FM64" s="160"/>
      <c r="FN64" s="160"/>
      <c r="FO64" s="160"/>
      <c r="FP64" s="160"/>
      <c r="FQ64" s="160"/>
      <c r="FR64" s="160"/>
      <c r="FS64" s="160"/>
      <c r="FT64" s="160"/>
      <c r="FU64" s="160"/>
      <c r="FV64" s="160"/>
      <c r="FW64" s="160"/>
      <c r="FX64" s="160"/>
      <c r="FY64" s="160"/>
      <c r="FZ64" s="160"/>
      <c r="GA64" s="160"/>
      <c r="GB64" s="160"/>
      <c r="GC64" s="160"/>
      <c r="GD64" s="160"/>
      <c r="GE64" s="160"/>
    </row>
    <row r="65" spans="2:187" x14ac:dyDescent="0.2">
      <c r="F65" s="145"/>
      <c r="M65" s="160"/>
      <c r="N65" s="160"/>
      <c r="S65" s="160"/>
      <c r="T65" s="160"/>
      <c r="U65" s="160"/>
      <c r="V65" s="160"/>
      <c r="W65" s="160"/>
      <c r="X65" s="160"/>
      <c r="Y65" s="160"/>
      <c r="Z65" s="160"/>
      <c r="AA65" s="160"/>
      <c r="AB65" s="160"/>
      <c r="AC65" s="160"/>
      <c r="AD65" s="162"/>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0"/>
      <c r="CJ65" s="160"/>
      <c r="CK65" s="160"/>
      <c r="CL65" s="160"/>
      <c r="CM65" s="160"/>
      <c r="CN65" s="160"/>
      <c r="CO65" s="160"/>
      <c r="CP65" s="160"/>
      <c r="CQ65" s="160"/>
      <c r="CR65" s="160"/>
      <c r="CS65" s="160"/>
      <c r="CT65" s="160"/>
      <c r="CU65" s="160"/>
      <c r="CV65" s="160"/>
      <c r="CW65" s="160"/>
      <c r="CX65" s="160"/>
      <c r="CY65" s="160"/>
      <c r="CZ65" s="160"/>
      <c r="DA65" s="160"/>
      <c r="DB65" s="160"/>
      <c r="DC65" s="160"/>
      <c r="DD65" s="160"/>
      <c r="DE65" s="160"/>
      <c r="DF65" s="160"/>
      <c r="DG65" s="160"/>
      <c r="DH65" s="160"/>
      <c r="DI65" s="160"/>
      <c r="DJ65" s="160"/>
      <c r="DK65" s="160"/>
      <c r="DL65" s="160"/>
      <c r="DM65" s="160"/>
      <c r="DN65" s="160"/>
      <c r="DO65" s="160"/>
      <c r="DP65" s="160"/>
      <c r="DQ65" s="160"/>
      <c r="DR65" s="160"/>
      <c r="DS65" s="160"/>
      <c r="DT65" s="160"/>
      <c r="DU65" s="160"/>
      <c r="DV65" s="160"/>
      <c r="DW65" s="160"/>
      <c r="DX65" s="160"/>
      <c r="DY65" s="160"/>
      <c r="DZ65" s="160"/>
      <c r="EA65" s="160"/>
      <c r="EB65" s="160"/>
      <c r="EC65" s="160"/>
      <c r="ED65" s="160"/>
      <c r="EE65" s="160"/>
      <c r="EF65" s="160"/>
      <c r="EG65" s="160"/>
      <c r="EH65" s="160"/>
      <c r="EI65" s="160"/>
      <c r="EJ65" s="160"/>
      <c r="EK65" s="160"/>
      <c r="EL65" s="160"/>
      <c r="EM65" s="160"/>
      <c r="EN65" s="160"/>
      <c r="EO65" s="160"/>
      <c r="EP65" s="160"/>
      <c r="EQ65" s="160"/>
      <c r="ER65" s="160"/>
      <c r="ES65" s="160"/>
      <c r="ET65" s="160"/>
      <c r="EU65" s="160"/>
      <c r="EV65" s="160"/>
      <c r="EW65" s="160"/>
      <c r="EX65" s="160"/>
      <c r="EY65" s="160"/>
      <c r="EZ65" s="160"/>
      <c r="FA65" s="160"/>
      <c r="FB65" s="160"/>
      <c r="FC65" s="160"/>
      <c r="FD65" s="160"/>
      <c r="FE65" s="160"/>
      <c r="FF65" s="160"/>
      <c r="FG65" s="160"/>
      <c r="FH65" s="160"/>
      <c r="FI65" s="160"/>
      <c r="FJ65" s="160"/>
      <c r="FK65" s="160"/>
      <c r="FL65" s="160"/>
      <c r="FM65" s="160"/>
      <c r="FN65" s="160"/>
      <c r="FO65" s="160"/>
      <c r="FP65" s="160"/>
      <c r="FQ65" s="160"/>
      <c r="FR65" s="160"/>
      <c r="FS65" s="160"/>
      <c r="FT65" s="160"/>
      <c r="FU65" s="160"/>
      <c r="FV65" s="160"/>
      <c r="FW65" s="160"/>
      <c r="FX65" s="160"/>
      <c r="FY65" s="160"/>
      <c r="FZ65" s="160"/>
      <c r="GA65" s="160"/>
      <c r="GB65" s="160"/>
      <c r="GC65" s="160"/>
      <c r="GD65" s="160"/>
      <c r="GE65" s="160"/>
    </row>
    <row r="66" spans="2:187" x14ac:dyDescent="0.2">
      <c r="F66" s="145"/>
      <c r="M66" s="160"/>
      <c r="N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0"/>
      <c r="CJ66" s="160"/>
      <c r="CK66" s="160"/>
      <c r="CL66" s="160"/>
      <c r="CM66" s="160"/>
      <c r="CN66" s="160"/>
      <c r="CO66" s="160"/>
      <c r="CP66" s="160"/>
      <c r="CQ66" s="160"/>
      <c r="CR66" s="160"/>
      <c r="CS66" s="160"/>
      <c r="CT66" s="160"/>
      <c r="CU66" s="160"/>
      <c r="CV66" s="160"/>
      <c r="CW66" s="160"/>
      <c r="CX66" s="160"/>
      <c r="CY66" s="160"/>
      <c r="CZ66" s="160"/>
      <c r="DA66" s="160"/>
      <c r="DB66" s="160"/>
      <c r="DC66" s="160"/>
      <c r="DD66" s="160"/>
      <c r="DE66" s="160"/>
      <c r="DF66" s="160"/>
      <c r="DG66" s="160"/>
      <c r="DH66" s="160"/>
      <c r="DI66" s="160"/>
      <c r="DJ66" s="160"/>
      <c r="DK66" s="160"/>
      <c r="DL66" s="160"/>
      <c r="DM66" s="160"/>
      <c r="DN66" s="160"/>
      <c r="DO66" s="160"/>
      <c r="DP66" s="160"/>
      <c r="DQ66" s="160"/>
      <c r="DR66" s="160"/>
      <c r="DS66" s="160"/>
      <c r="DT66" s="160"/>
      <c r="DU66" s="160"/>
      <c r="DV66" s="160"/>
      <c r="DW66" s="160"/>
      <c r="DX66" s="160"/>
      <c r="DY66" s="160"/>
      <c r="DZ66" s="160"/>
      <c r="EA66" s="160"/>
      <c r="EB66" s="160"/>
      <c r="EC66" s="160"/>
      <c r="ED66" s="160"/>
      <c r="EE66" s="160"/>
      <c r="EF66" s="160"/>
      <c r="EG66" s="160"/>
      <c r="EH66" s="160"/>
      <c r="EI66" s="160"/>
      <c r="EJ66" s="160"/>
      <c r="EK66" s="160"/>
      <c r="EL66" s="160"/>
      <c r="EM66" s="160"/>
      <c r="EN66" s="160"/>
      <c r="EO66" s="160"/>
      <c r="EP66" s="160"/>
      <c r="EQ66" s="160"/>
      <c r="ER66" s="160"/>
      <c r="ES66" s="160"/>
      <c r="ET66" s="160"/>
      <c r="EU66" s="160"/>
      <c r="EV66" s="160"/>
      <c r="EW66" s="160"/>
      <c r="EX66" s="160"/>
      <c r="EY66" s="160"/>
      <c r="EZ66" s="160"/>
      <c r="FA66" s="160"/>
      <c r="FB66" s="160"/>
      <c r="FC66" s="160"/>
      <c r="FD66" s="160"/>
      <c r="FE66" s="160"/>
      <c r="FF66" s="160"/>
      <c r="FG66" s="160"/>
      <c r="FH66" s="160"/>
      <c r="FI66" s="160"/>
      <c r="FJ66" s="160"/>
      <c r="FK66" s="160"/>
      <c r="FL66" s="160"/>
      <c r="FM66" s="160"/>
      <c r="FN66" s="160"/>
      <c r="FO66" s="160"/>
      <c r="FP66" s="160"/>
      <c r="FQ66" s="160"/>
      <c r="FR66" s="160"/>
      <c r="FS66" s="160"/>
      <c r="FT66" s="160"/>
      <c r="FU66" s="160"/>
      <c r="FV66" s="160"/>
      <c r="FW66" s="160"/>
      <c r="FX66" s="160"/>
      <c r="FY66" s="160"/>
      <c r="FZ66" s="160"/>
      <c r="GA66" s="160"/>
      <c r="GB66" s="160"/>
      <c r="GC66" s="160"/>
      <c r="GD66" s="160"/>
      <c r="GE66" s="160"/>
    </row>
    <row r="67" spans="2:187" x14ac:dyDescent="0.2">
      <c r="F67" s="145"/>
      <c r="M67" s="162"/>
      <c r="N67" s="160"/>
      <c r="S67" s="160"/>
      <c r="T67" s="160"/>
      <c r="U67" s="160"/>
      <c r="V67" s="162"/>
      <c r="W67" s="160"/>
      <c r="X67" s="160"/>
      <c r="Y67" s="160"/>
      <c r="Z67" s="160"/>
      <c r="AA67" s="160"/>
      <c r="AB67" s="162"/>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c r="CG67" s="160"/>
      <c r="CH67" s="160"/>
      <c r="CI67" s="160"/>
      <c r="CJ67" s="160"/>
      <c r="CK67" s="160"/>
      <c r="CL67" s="160"/>
      <c r="CM67" s="160"/>
      <c r="CN67" s="160"/>
      <c r="CO67" s="160"/>
      <c r="CP67" s="160"/>
      <c r="CQ67" s="160"/>
      <c r="CR67" s="160"/>
      <c r="CS67" s="160"/>
      <c r="CT67" s="160"/>
      <c r="CU67" s="160"/>
      <c r="CV67" s="160"/>
      <c r="CW67" s="160"/>
      <c r="CX67" s="160"/>
      <c r="CY67" s="160"/>
      <c r="CZ67" s="160"/>
      <c r="DA67" s="160"/>
      <c r="DB67" s="160"/>
      <c r="DC67" s="160"/>
      <c r="DD67" s="160"/>
      <c r="DE67" s="160"/>
      <c r="DF67" s="160"/>
      <c r="DG67" s="160"/>
      <c r="DH67" s="160"/>
      <c r="DI67" s="160"/>
      <c r="DJ67" s="160"/>
      <c r="DK67" s="160"/>
      <c r="DL67" s="160"/>
      <c r="DM67" s="160"/>
      <c r="DN67" s="160"/>
      <c r="DO67" s="160"/>
      <c r="DP67" s="160"/>
      <c r="DQ67" s="160"/>
      <c r="DR67" s="160"/>
      <c r="DS67" s="160"/>
      <c r="DT67" s="160"/>
      <c r="DU67" s="160"/>
      <c r="DV67" s="160"/>
      <c r="DW67" s="160"/>
      <c r="DX67" s="160"/>
      <c r="DY67" s="160"/>
      <c r="DZ67" s="160"/>
      <c r="EA67" s="160"/>
      <c r="EB67" s="160"/>
      <c r="EC67" s="160"/>
      <c r="ED67" s="160"/>
      <c r="EE67" s="160"/>
      <c r="EF67" s="160"/>
      <c r="EG67" s="160"/>
      <c r="EH67" s="160"/>
      <c r="EI67" s="160"/>
      <c r="EJ67" s="160"/>
      <c r="EK67" s="160"/>
      <c r="EL67" s="160"/>
      <c r="EM67" s="160"/>
      <c r="EN67" s="160"/>
      <c r="EO67" s="160"/>
      <c r="EP67" s="160"/>
      <c r="EQ67" s="160"/>
      <c r="ER67" s="160"/>
      <c r="ES67" s="160"/>
      <c r="ET67" s="160"/>
      <c r="EU67" s="160"/>
      <c r="EV67" s="160"/>
      <c r="EW67" s="160"/>
      <c r="EX67" s="160"/>
      <c r="EY67" s="160"/>
      <c r="EZ67" s="160"/>
      <c r="FA67" s="160"/>
      <c r="FB67" s="160"/>
      <c r="FC67" s="160"/>
      <c r="FD67" s="160"/>
      <c r="FE67" s="160"/>
      <c r="FF67" s="160"/>
      <c r="FG67" s="160"/>
      <c r="FH67" s="160"/>
      <c r="FI67" s="160"/>
      <c r="FJ67" s="160"/>
      <c r="FK67" s="160"/>
      <c r="FL67" s="160"/>
      <c r="FM67" s="160"/>
      <c r="FN67" s="160"/>
      <c r="FO67" s="160"/>
      <c r="FP67" s="160"/>
      <c r="FQ67" s="160"/>
      <c r="FR67" s="160"/>
      <c r="FS67" s="160"/>
      <c r="FT67" s="160"/>
      <c r="FU67" s="160"/>
      <c r="FV67" s="160"/>
      <c r="FW67" s="160"/>
      <c r="FX67" s="160"/>
      <c r="FY67" s="160"/>
      <c r="FZ67" s="160"/>
      <c r="GA67" s="160"/>
      <c r="GB67" s="160"/>
      <c r="GC67" s="160"/>
      <c r="GD67" s="160"/>
      <c r="GE67" s="160"/>
    </row>
    <row r="68" spans="2:187" x14ac:dyDescent="0.2">
      <c r="F68" s="145"/>
      <c r="M68" s="160"/>
      <c r="N68" s="160"/>
      <c r="S68" s="160"/>
      <c r="T68" s="160"/>
      <c r="U68" s="160"/>
      <c r="V68" s="160"/>
      <c r="W68" s="160"/>
      <c r="X68" s="160"/>
      <c r="Y68" s="160"/>
      <c r="Z68" s="160"/>
      <c r="AA68" s="160"/>
      <c r="AB68" s="160"/>
      <c r="AC68" s="160"/>
      <c r="AD68" s="160"/>
      <c r="AE68" s="160"/>
      <c r="AF68" s="162"/>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c r="CG68" s="160"/>
      <c r="CH68" s="160"/>
      <c r="CI68" s="160"/>
      <c r="CJ68" s="160"/>
      <c r="CK68" s="160"/>
      <c r="CL68" s="160"/>
      <c r="CM68" s="160"/>
      <c r="CN68" s="160"/>
      <c r="CO68" s="160"/>
      <c r="CP68" s="160"/>
      <c r="CQ68" s="160"/>
      <c r="CR68" s="160"/>
      <c r="CS68" s="160"/>
      <c r="CT68" s="160"/>
      <c r="CU68" s="160"/>
      <c r="CV68" s="160"/>
      <c r="CW68" s="160"/>
      <c r="CX68" s="160"/>
      <c r="CY68" s="160"/>
      <c r="CZ68" s="160"/>
      <c r="DA68" s="160"/>
      <c r="DB68" s="160"/>
      <c r="DC68" s="160"/>
      <c r="DD68" s="160"/>
      <c r="DE68" s="160"/>
      <c r="DF68" s="160"/>
      <c r="DG68" s="160"/>
      <c r="DH68" s="160"/>
      <c r="DI68" s="160"/>
      <c r="DJ68" s="160"/>
      <c r="DK68" s="160"/>
      <c r="DL68" s="160"/>
      <c r="DM68" s="160"/>
      <c r="DN68" s="160"/>
      <c r="DO68" s="160"/>
      <c r="DP68" s="160"/>
      <c r="DQ68" s="160"/>
      <c r="DR68" s="160"/>
      <c r="DS68" s="160"/>
      <c r="DT68" s="160"/>
      <c r="DU68" s="160"/>
      <c r="DV68" s="160"/>
      <c r="DW68" s="160"/>
      <c r="DX68" s="160"/>
      <c r="DY68" s="160"/>
      <c r="DZ68" s="160"/>
      <c r="EA68" s="160"/>
      <c r="EB68" s="160"/>
      <c r="EC68" s="160"/>
      <c r="ED68" s="160"/>
      <c r="EE68" s="160"/>
      <c r="EF68" s="160"/>
      <c r="EG68" s="160"/>
      <c r="EH68" s="160"/>
      <c r="EI68" s="160"/>
      <c r="EJ68" s="160"/>
      <c r="EK68" s="160"/>
      <c r="EL68" s="160"/>
      <c r="EM68" s="160"/>
      <c r="EN68" s="160"/>
      <c r="EO68" s="160"/>
      <c r="EP68" s="160"/>
      <c r="EQ68" s="160"/>
      <c r="ER68" s="160"/>
      <c r="ES68" s="160"/>
      <c r="ET68" s="160"/>
      <c r="EU68" s="160"/>
      <c r="EV68" s="160"/>
      <c r="EW68" s="160"/>
      <c r="EX68" s="160"/>
      <c r="EY68" s="160"/>
      <c r="EZ68" s="160"/>
      <c r="FA68" s="160"/>
      <c r="FB68" s="160"/>
      <c r="FC68" s="160"/>
      <c r="FD68" s="160"/>
      <c r="FE68" s="160"/>
      <c r="FF68" s="160"/>
      <c r="FG68" s="160"/>
      <c r="FH68" s="160"/>
      <c r="FI68" s="160"/>
      <c r="FJ68" s="160"/>
      <c r="FK68" s="160"/>
      <c r="FL68" s="160"/>
      <c r="FM68" s="160"/>
      <c r="FN68" s="160"/>
      <c r="FO68" s="160"/>
      <c r="FP68" s="160"/>
      <c r="FQ68" s="160"/>
      <c r="FR68" s="160"/>
      <c r="FS68" s="160"/>
      <c r="FT68" s="160"/>
      <c r="FU68" s="160"/>
      <c r="FV68" s="160"/>
      <c r="FW68" s="160"/>
      <c r="FX68" s="160"/>
      <c r="FY68" s="160"/>
      <c r="FZ68" s="160"/>
      <c r="GA68" s="160"/>
      <c r="GB68" s="160"/>
      <c r="GC68" s="160"/>
      <c r="GD68" s="160"/>
      <c r="GE68" s="160"/>
    </row>
    <row r="69" spans="2:187" x14ac:dyDescent="0.2">
      <c r="F69" s="145"/>
      <c r="M69" s="160"/>
      <c r="N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c r="CG69" s="160"/>
      <c r="CH69" s="160"/>
      <c r="CI69" s="160"/>
      <c r="CJ69" s="160"/>
      <c r="CK69" s="160"/>
      <c r="CL69" s="160"/>
      <c r="CM69" s="160"/>
      <c r="CN69" s="160"/>
      <c r="CO69" s="160"/>
      <c r="CP69" s="160"/>
      <c r="CQ69" s="160"/>
      <c r="CR69" s="160"/>
      <c r="CS69" s="160"/>
      <c r="CT69" s="160"/>
      <c r="CU69" s="160"/>
      <c r="CV69" s="160"/>
      <c r="CW69" s="160"/>
      <c r="CX69" s="160"/>
      <c r="CY69" s="160"/>
      <c r="CZ69" s="160"/>
      <c r="DA69" s="160"/>
      <c r="DB69" s="160"/>
      <c r="DC69" s="160"/>
      <c r="DD69" s="160"/>
      <c r="DE69" s="160"/>
      <c r="DF69" s="160"/>
      <c r="DG69" s="160"/>
      <c r="DH69" s="160"/>
      <c r="DI69" s="160"/>
      <c r="DJ69" s="160"/>
      <c r="DK69" s="160"/>
      <c r="DL69" s="160"/>
      <c r="DM69" s="160"/>
      <c r="DN69" s="160"/>
      <c r="DO69" s="160"/>
      <c r="DP69" s="160"/>
      <c r="DQ69" s="160"/>
      <c r="DR69" s="160"/>
      <c r="DS69" s="160"/>
      <c r="DT69" s="160"/>
      <c r="DU69" s="160"/>
      <c r="DV69" s="160"/>
      <c r="DW69" s="160"/>
      <c r="DX69" s="160"/>
      <c r="DY69" s="160"/>
      <c r="DZ69" s="160"/>
      <c r="EA69" s="160"/>
      <c r="EB69" s="160"/>
      <c r="EC69" s="160"/>
      <c r="ED69" s="160"/>
      <c r="EE69" s="160"/>
      <c r="EF69" s="160"/>
      <c r="EG69" s="160"/>
      <c r="EH69" s="160"/>
      <c r="EI69" s="160"/>
      <c r="EJ69" s="160"/>
      <c r="EK69" s="160"/>
      <c r="EL69" s="160"/>
      <c r="EM69" s="160"/>
      <c r="EN69" s="160"/>
      <c r="EO69" s="160"/>
      <c r="EP69" s="160"/>
      <c r="EQ69" s="160"/>
      <c r="ER69" s="160"/>
      <c r="ES69" s="160"/>
      <c r="ET69" s="160"/>
      <c r="EU69" s="160"/>
      <c r="EV69" s="160"/>
      <c r="EW69" s="160"/>
      <c r="EX69" s="160"/>
      <c r="EY69" s="160"/>
      <c r="EZ69" s="160"/>
      <c r="FA69" s="160"/>
      <c r="FB69" s="160"/>
      <c r="FC69" s="160"/>
      <c r="FD69" s="160"/>
      <c r="FE69" s="160"/>
      <c r="FF69" s="160"/>
      <c r="FG69" s="160"/>
      <c r="FH69" s="160"/>
      <c r="FI69" s="160"/>
      <c r="FJ69" s="160"/>
      <c r="FK69" s="160"/>
      <c r="FL69" s="160"/>
      <c r="FM69" s="160"/>
      <c r="FN69" s="160"/>
      <c r="FO69" s="160"/>
      <c r="FP69" s="160"/>
      <c r="FQ69" s="160"/>
      <c r="FR69" s="160"/>
      <c r="FS69" s="160"/>
      <c r="FT69" s="160"/>
      <c r="FU69" s="160"/>
      <c r="FV69" s="160"/>
      <c r="FW69" s="160"/>
      <c r="FX69" s="160"/>
      <c r="FY69" s="160"/>
      <c r="FZ69" s="160"/>
      <c r="GA69" s="160"/>
      <c r="GB69" s="160"/>
      <c r="GC69" s="160"/>
      <c r="GD69" s="160"/>
      <c r="GE69" s="160"/>
    </row>
    <row r="70" spans="2:187" x14ac:dyDescent="0.2">
      <c r="F70" s="145"/>
      <c r="M70" s="160"/>
      <c r="N70" s="160"/>
      <c r="S70" s="160"/>
      <c r="T70" s="160"/>
      <c r="U70" s="162"/>
      <c r="V70" s="160"/>
      <c r="W70" s="162"/>
      <c r="X70" s="160"/>
      <c r="Y70" s="160"/>
      <c r="Z70" s="160"/>
      <c r="AA70" s="162"/>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c r="CG70" s="160"/>
      <c r="CH70" s="160"/>
      <c r="CI70" s="160"/>
      <c r="CJ70" s="160"/>
      <c r="CK70" s="160"/>
      <c r="CL70" s="160"/>
      <c r="CM70" s="160"/>
      <c r="CN70" s="160"/>
      <c r="CO70" s="160"/>
      <c r="CP70" s="160"/>
      <c r="CQ70" s="160"/>
      <c r="CR70" s="160"/>
      <c r="CS70" s="160"/>
      <c r="CT70" s="160"/>
      <c r="CU70" s="160"/>
      <c r="CV70" s="160"/>
      <c r="CW70" s="160"/>
      <c r="CX70" s="160"/>
      <c r="CY70" s="160"/>
      <c r="CZ70" s="160"/>
      <c r="DA70" s="160"/>
      <c r="DB70" s="160"/>
      <c r="DC70" s="160"/>
      <c r="DD70" s="160"/>
      <c r="DE70" s="160"/>
      <c r="DF70" s="160"/>
      <c r="DG70" s="160"/>
      <c r="DH70" s="160"/>
      <c r="DI70" s="160"/>
      <c r="DJ70" s="160"/>
      <c r="DK70" s="160"/>
      <c r="DL70" s="160"/>
      <c r="DM70" s="160"/>
      <c r="DN70" s="160"/>
      <c r="DO70" s="160"/>
      <c r="DP70" s="160"/>
      <c r="DQ70" s="160"/>
      <c r="DR70" s="160"/>
      <c r="DS70" s="160"/>
      <c r="DT70" s="160"/>
      <c r="DU70" s="160"/>
      <c r="DV70" s="160"/>
      <c r="DW70" s="160"/>
      <c r="DX70" s="160"/>
      <c r="DY70" s="160"/>
      <c r="DZ70" s="160"/>
      <c r="EA70" s="160"/>
      <c r="EB70" s="160"/>
      <c r="EC70" s="160"/>
      <c r="ED70" s="160"/>
      <c r="EE70" s="160"/>
      <c r="EF70" s="160"/>
      <c r="EG70" s="160"/>
      <c r="EH70" s="160"/>
      <c r="EI70" s="160"/>
      <c r="EJ70" s="160"/>
      <c r="EK70" s="160"/>
      <c r="EL70" s="160"/>
      <c r="EM70" s="160"/>
      <c r="EN70" s="160"/>
      <c r="EO70" s="160"/>
      <c r="EP70" s="160"/>
      <c r="EQ70" s="160"/>
      <c r="ER70" s="160"/>
      <c r="ES70" s="160"/>
      <c r="ET70" s="160"/>
      <c r="EU70" s="160"/>
      <c r="EV70" s="160"/>
      <c r="EW70" s="160"/>
      <c r="EX70" s="160"/>
      <c r="EY70" s="160"/>
      <c r="EZ70" s="160"/>
      <c r="FA70" s="160"/>
      <c r="FB70" s="160"/>
      <c r="FC70" s="160"/>
      <c r="FD70" s="160"/>
      <c r="FE70" s="160"/>
      <c r="FF70" s="160"/>
      <c r="FG70" s="160"/>
      <c r="FH70" s="160"/>
      <c r="FI70" s="160"/>
      <c r="FJ70" s="160"/>
      <c r="FK70" s="160"/>
      <c r="FL70" s="160"/>
      <c r="FM70" s="160"/>
      <c r="FN70" s="160"/>
      <c r="FO70" s="160"/>
      <c r="FP70" s="160"/>
      <c r="FQ70" s="160"/>
      <c r="FR70" s="160"/>
      <c r="FS70" s="160"/>
      <c r="FT70" s="160"/>
      <c r="FU70" s="160"/>
      <c r="FV70" s="160"/>
      <c r="FW70" s="160"/>
      <c r="FX70" s="160"/>
      <c r="FY70" s="160"/>
      <c r="FZ70" s="160"/>
      <c r="GA70" s="160"/>
      <c r="GB70" s="160"/>
      <c r="GC70" s="160"/>
      <c r="GD70" s="160"/>
      <c r="GE70" s="160"/>
    </row>
    <row r="71" spans="2:187" x14ac:dyDescent="0.2">
      <c r="F71" s="145"/>
      <c r="M71" s="160"/>
      <c r="N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c r="CG71" s="160"/>
      <c r="CH71" s="160"/>
      <c r="CI71" s="160"/>
      <c r="CJ71" s="160"/>
      <c r="CK71" s="160"/>
      <c r="CL71" s="160"/>
      <c r="CM71" s="160"/>
      <c r="CN71" s="160"/>
      <c r="CO71" s="160"/>
      <c r="CP71" s="160"/>
      <c r="CQ71" s="160"/>
      <c r="CR71" s="160"/>
      <c r="CS71" s="160"/>
      <c r="CT71" s="160"/>
      <c r="CU71" s="160"/>
      <c r="CV71" s="160"/>
      <c r="CW71" s="160"/>
      <c r="CX71" s="160"/>
      <c r="CY71" s="160"/>
      <c r="CZ71" s="160"/>
      <c r="DA71" s="160"/>
      <c r="DB71" s="160"/>
      <c r="DC71" s="160"/>
      <c r="DD71" s="160"/>
      <c r="DE71" s="160"/>
      <c r="DF71" s="160"/>
      <c r="DG71" s="160"/>
      <c r="DH71" s="160"/>
      <c r="DI71" s="160"/>
      <c r="DJ71" s="160"/>
      <c r="DK71" s="160"/>
      <c r="DL71" s="160"/>
      <c r="DM71" s="160"/>
      <c r="DN71" s="160"/>
      <c r="DO71" s="160"/>
      <c r="DP71" s="160"/>
      <c r="DQ71" s="160"/>
      <c r="DR71" s="160"/>
      <c r="DS71" s="160"/>
      <c r="DT71" s="160"/>
      <c r="DU71" s="160"/>
      <c r="DV71" s="160"/>
      <c r="DW71" s="160"/>
      <c r="DX71" s="160"/>
      <c r="DY71" s="160"/>
      <c r="DZ71" s="160"/>
      <c r="EA71" s="160"/>
      <c r="EB71" s="160"/>
      <c r="EC71" s="160"/>
      <c r="ED71" s="160"/>
      <c r="EE71" s="160"/>
      <c r="EF71" s="160"/>
      <c r="EG71" s="160"/>
      <c r="EH71" s="160"/>
      <c r="EI71" s="160"/>
      <c r="EJ71" s="160"/>
      <c r="EK71" s="160"/>
      <c r="EL71" s="160"/>
      <c r="EM71" s="160"/>
      <c r="EN71" s="160"/>
      <c r="EO71" s="160"/>
      <c r="EP71" s="160"/>
      <c r="EQ71" s="160"/>
      <c r="ER71" s="160"/>
      <c r="ES71" s="160"/>
      <c r="ET71" s="160"/>
      <c r="EU71" s="160"/>
      <c r="EV71" s="160"/>
      <c r="EW71" s="160"/>
      <c r="EX71" s="160"/>
      <c r="EY71" s="160"/>
      <c r="EZ71" s="160"/>
      <c r="FA71" s="160"/>
      <c r="FB71" s="160"/>
      <c r="FC71" s="160"/>
      <c r="FD71" s="160"/>
      <c r="FE71" s="160"/>
      <c r="FF71" s="160"/>
      <c r="FG71" s="160"/>
      <c r="FH71" s="160"/>
      <c r="FI71" s="160"/>
      <c r="FJ71" s="160"/>
      <c r="FK71" s="160"/>
      <c r="FL71" s="160"/>
      <c r="FM71" s="160"/>
      <c r="FN71" s="160"/>
      <c r="FO71" s="160"/>
      <c r="FP71" s="160"/>
      <c r="FQ71" s="160"/>
      <c r="FR71" s="160"/>
      <c r="FS71" s="160"/>
      <c r="FT71" s="160"/>
      <c r="FU71" s="160"/>
      <c r="FV71" s="160"/>
      <c r="FW71" s="160"/>
      <c r="FX71" s="160"/>
      <c r="FY71" s="160"/>
      <c r="FZ71" s="160"/>
      <c r="GA71" s="160"/>
      <c r="GB71" s="160"/>
      <c r="GC71" s="160"/>
      <c r="GD71" s="160"/>
      <c r="GE71" s="160"/>
    </row>
    <row r="72" spans="2:187" x14ac:dyDescent="0.2">
      <c r="B72" s="246"/>
      <c r="C72" s="244"/>
      <c r="D72" s="244"/>
      <c r="E72" s="244"/>
      <c r="F72" s="244"/>
      <c r="G72" s="160"/>
      <c r="K72" s="144"/>
      <c r="N72" s="160"/>
      <c r="S72" s="160"/>
      <c r="T72" s="160"/>
      <c r="U72" s="160"/>
      <c r="V72" s="160"/>
      <c r="W72" s="160"/>
      <c r="X72" s="160"/>
      <c r="Y72" s="160"/>
      <c r="Z72" s="160"/>
      <c r="AA72" s="160"/>
      <c r="AB72" s="160"/>
      <c r="AC72" s="162"/>
      <c r="AD72" s="160"/>
      <c r="AE72" s="160"/>
      <c r="AF72" s="160"/>
      <c r="AG72" s="162"/>
      <c r="AH72" s="162"/>
      <c r="AI72" s="162"/>
      <c r="AJ72" s="160"/>
      <c r="AK72" s="160"/>
      <c r="AL72" s="162"/>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0"/>
      <c r="CJ72" s="160"/>
      <c r="CK72" s="160"/>
      <c r="CL72" s="160"/>
      <c r="CM72" s="160"/>
      <c r="CN72" s="160"/>
      <c r="CO72" s="160"/>
      <c r="CP72" s="160"/>
      <c r="CQ72" s="160"/>
      <c r="CR72" s="160"/>
      <c r="CS72" s="160"/>
      <c r="CT72" s="160"/>
      <c r="CU72" s="160"/>
      <c r="CV72" s="160"/>
      <c r="CW72" s="160"/>
      <c r="CX72" s="160"/>
      <c r="CY72" s="160"/>
      <c r="CZ72" s="160"/>
      <c r="DA72" s="160"/>
      <c r="DB72" s="160"/>
      <c r="DC72" s="160"/>
      <c r="DD72" s="160"/>
      <c r="DE72" s="160"/>
      <c r="DF72" s="160"/>
      <c r="DG72" s="160"/>
      <c r="DH72" s="160"/>
      <c r="DI72" s="160"/>
      <c r="DJ72" s="160"/>
      <c r="DK72" s="160"/>
      <c r="DL72" s="160"/>
      <c r="DM72" s="160"/>
      <c r="DN72" s="160"/>
      <c r="DO72" s="160"/>
      <c r="DP72" s="160"/>
      <c r="DQ72" s="160"/>
      <c r="DR72" s="160"/>
      <c r="DS72" s="160"/>
      <c r="DT72" s="160"/>
      <c r="DU72" s="160"/>
      <c r="DV72" s="160"/>
      <c r="DW72" s="160"/>
      <c r="DX72" s="160"/>
      <c r="DY72" s="160"/>
      <c r="DZ72" s="160"/>
      <c r="EA72" s="160"/>
      <c r="EB72" s="160"/>
      <c r="EC72" s="160"/>
      <c r="ED72" s="160"/>
      <c r="EE72" s="160"/>
      <c r="EF72" s="160"/>
      <c r="EG72" s="160"/>
      <c r="EH72" s="160"/>
      <c r="EI72" s="160"/>
      <c r="EJ72" s="160"/>
      <c r="EK72" s="160"/>
      <c r="EL72" s="160"/>
      <c r="EM72" s="160"/>
      <c r="EN72" s="160"/>
      <c r="EO72" s="160"/>
      <c r="EP72" s="160"/>
      <c r="EQ72" s="160"/>
      <c r="ER72" s="160"/>
      <c r="ES72" s="160"/>
      <c r="ET72" s="160"/>
      <c r="EU72" s="160"/>
      <c r="EV72" s="160"/>
      <c r="EW72" s="160"/>
      <c r="EX72" s="160"/>
      <c r="EY72" s="160"/>
      <c r="EZ72" s="160"/>
      <c r="FA72" s="160"/>
      <c r="FB72" s="160"/>
      <c r="FC72" s="160"/>
      <c r="FD72" s="160"/>
      <c r="FE72" s="160"/>
      <c r="FF72" s="160"/>
      <c r="FG72" s="160"/>
      <c r="FH72" s="160"/>
      <c r="FI72" s="160"/>
      <c r="FJ72" s="160"/>
      <c r="FK72" s="160"/>
      <c r="FL72" s="160"/>
      <c r="FM72" s="160"/>
      <c r="FN72" s="160"/>
      <c r="FO72" s="160"/>
      <c r="FP72" s="160"/>
      <c r="FQ72" s="160"/>
      <c r="FR72" s="160"/>
      <c r="FS72" s="160"/>
      <c r="FT72" s="160"/>
      <c r="FU72" s="160"/>
      <c r="FV72" s="160"/>
      <c r="FW72" s="160"/>
      <c r="FX72" s="160"/>
      <c r="FY72" s="160"/>
      <c r="FZ72" s="160"/>
      <c r="GA72" s="160"/>
      <c r="GB72" s="160"/>
      <c r="GC72" s="160"/>
      <c r="GD72" s="160"/>
      <c r="GE72" s="160"/>
    </row>
    <row r="73" spans="2:187" x14ac:dyDescent="0.2">
      <c r="B73" s="246"/>
      <c r="C73" s="244"/>
      <c r="D73" s="244"/>
      <c r="E73" s="244"/>
      <c r="F73" s="244"/>
      <c r="G73" s="160"/>
      <c r="K73" s="144"/>
      <c r="L73" s="160"/>
      <c r="M73" s="160"/>
      <c r="N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c r="CG73" s="160"/>
      <c r="CH73" s="160"/>
      <c r="CI73" s="160"/>
      <c r="CJ73" s="160"/>
      <c r="CK73" s="160"/>
      <c r="CL73" s="160"/>
      <c r="CM73" s="160"/>
      <c r="CN73" s="160"/>
      <c r="CO73" s="160"/>
      <c r="CP73" s="160"/>
      <c r="CQ73" s="160"/>
      <c r="CR73" s="160"/>
      <c r="CS73" s="160"/>
      <c r="CT73" s="160"/>
      <c r="CU73" s="160"/>
      <c r="CV73" s="160"/>
      <c r="CW73" s="160"/>
      <c r="CX73" s="160"/>
      <c r="CY73" s="160"/>
      <c r="CZ73" s="160"/>
      <c r="DA73" s="160"/>
      <c r="DB73" s="160"/>
      <c r="DC73" s="160"/>
      <c r="DD73" s="160"/>
      <c r="DE73" s="160"/>
      <c r="DF73" s="160"/>
      <c r="DG73" s="160"/>
      <c r="DH73" s="160"/>
      <c r="DI73" s="160"/>
      <c r="DJ73" s="160"/>
      <c r="DK73" s="160"/>
      <c r="DL73" s="160"/>
      <c r="DM73" s="160"/>
      <c r="DN73" s="160"/>
      <c r="DO73" s="160"/>
      <c r="DP73" s="160"/>
      <c r="DQ73" s="160"/>
      <c r="DR73" s="160"/>
      <c r="DS73" s="160"/>
      <c r="DT73" s="160"/>
      <c r="DU73" s="160"/>
      <c r="DV73" s="160"/>
      <c r="DW73" s="160"/>
      <c r="DX73" s="160"/>
      <c r="DY73" s="160"/>
      <c r="DZ73" s="160"/>
      <c r="EA73" s="160"/>
      <c r="EB73" s="160"/>
      <c r="EC73" s="160"/>
      <c r="ED73" s="160"/>
      <c r="EE73" s="160"/>
      <c r="EF73" s="160"/>
      <c r="EG73" s="160"/>
      <c r="EH73" s="160"/>
      <c r="EI73" s="160"/>
      <c r="EJ73" s="160"/>
      <c r="EK73" s="160"/>
      <c r="EL73" s="160"/>
      <c r="EM73" s="160"/>
      <c r="EN73" s="160"/>
      <c r="EO73" s="160"/>
      <c r="EP73" s="160"/>
      <c r="EQ73" s="160"/>
      <c r="ER73" s="160"/>
      <c r="ES73" s="160"/>
      <c r="ET73" s="160"/>
      <c r="EU73" s="160"/>
      <c r="EV73" s="160"/>
      <c r="EW73" s="160"/>
      <c r="EX73" s="160"/>
      <c r="EY73" s="160"/>
      <c r="EZ73" s="160"/>
      <c r="FA73" s="160"/>
      <c r="FB73" s="160"/>
      <c r="FC73" s="160"/>
      <c r="FD73" s="160"/>
      <c r="FE73" s="160"/>
      <c r="FF73" s="160"/>
      <c r="FG73" s="160"/>
      <c r="FH73" s="160"/>
      <c r="FI73" s="160"/>
      <c r="FJ73" s="160"/>
      <c r="FK73" s="160"/>
      <c r="FL73" s="160"/>
      <c r="FM73" s="160"/>
      <c r="FN73" s="160"/>
      <c r="FO73" s="160"/>
      <c r="FP73" s="160"/>
      <c r="FQ73" s="160"/>
      <c r="FR73" s="160"/>
      <c r="FS73" s="160"/>
      <c r="FT73" s="160"/>
      <c r="FU73" s="160"/>
      <c r="FV73" s="160"/>
      <c r="FW73" s="160"/>
      <c r="FX73" s="160"/>
      <c r="FY73" s="160"/>
      <c r="FZ73" s="160"/>
      <c r="GA73" s="160"/>
      <c r="GB73" s="160"/>
      <c r="GC73" s="160"/>
      <c r="GD73" s="160"/>
      <c r="GE73" s="160"/>
    </row>
    <row r="74" spans="2:187" x14ac:dyDescent="0.2">
      <c r="B74" s="236"/>
      <c r="C74" s="244"/>
      <c r="D74" s="244"/>
      <c r="E74" s="244"/>
      <c r="F74" s="244"/>
      <c r="G74" s="160"/>
      <c r="K74" s="144"/>
      <c r="L74" s="160"/>
      <c r="M74" s="160"/>
      <c r="N74" s="160"/>
      <c r="S74" s="162"/>
      <c r="T74" s="160"/>
      <c r="U74" s="160"/>
      <c r="V74" s="160"/>
      <c r="W74" s="160"/>
      <c r="X74" s="160"/>
      <c r="Y74" s="162"/>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c r="CG74" s="160"/>
      <c r="CH74" s="160"/>
      <c r="CI74" s="160"/>
      <c r="CJ74" s="160"/>
      <c r="CK74" s="160"/>
      <c r="CL74" s="160"/>
      <c r="CM74" s="160"/>
      <c r="CN74" s="160"/>
      <c r="CO74" s="160"/>
      <c r="CP74" s="160"/>
      <c r="CQ74" s="160"/>
      <c r="CR74" s="160"/>
      <c r="CS74" s="160"/>
      <c r="CT74" s="160"/>
      <c r="CU74" s="160"/>
      <c r="CV74" s="160"/>
      <c r="CW74" s="160"/>
      <c r="CX74" s="160"/>
      <c r="CY74" s="160"/>
      <c r="CZ74" s="160"/>
      <c r="DA74" s="160"/>
      <c r="DB74" s="160"/>
      <c r="DC74" s="160"/>
      <c r="DD74" s="160"/>
      <c r="DE74" s="160"/>
      <c r="DF74" s="160"/>
      <c r="DG74" s="160"/>
      <c r="DH74" s="160"/>
      <c r="DI74" s="160"/>
      <c r="DJ74" s="160"/>
      <c r="DK74" s="160"/>
      <c r="DL74" s="160"/>
      <c r="DM74" s="160"/>
      <c r="DN74" s="160"/>
      <c r="DO74" s="160"/>
      <c r="DP74" s="160"/>
      <c r="DQ74" s="160"/>
      <c r="DR74" s="160"/>
      <c r="DS74" s="160"/>
      <c r="DT74" s="160"/>
      <c r="DU74" s="160"/>
      <c r="DV74" s="160"/>
      <c r="DW74" s="160"/>
      <c r="DX74" s="160"/>
      <c r="DY74" s="160"/>
      <c r="DZ74" s="160"/>
      <c r="EA74" s="160"/>
      <c r="EB74" s="160"/>
      <c r="EC74" s="160"/>
      <c r="ED74" s="160"/>
      <c r="EE74" s="160"/>
      <c r="EF74" s="160"/>
      <c r="EG74" s="160"/>
      <c r="EH74" s="160"/>
      <c r="EI74" s="160"/>
      <c r="EJ74" s="160"/>
      <c r="EK74" s="160"/>
      <c r="EL74" s="160"/>
      <c r="EM74" s="160"/>
      <c r="EN74" s="160"/>
      <c r="EO74" s="160"/>
      <c r="EP74" s="160"/>
      <c r="EQ74" s="160"/>
      <c r="ER74" s="160"/>
      <c r="ES74" s="160"/>
      <c r="ET74" s="160"/>
      <c r="EU74" s="160"/>
      <c r="EV74" s="160"/>
      <c r="EW74" s="160"/>
      <c r="EX74" s="160"/>
      <c r="EY74" s="160"/>
      <c r="EZ74" s="160"/>
      <c r="FA74" s="160"/>
      <c r="FB74" s="160"/>
      <c r="FC74" s="160"/>
      <c r="FD74" s="160"/>
      <c r="FE74" s="160"/>
      <c r="FF74" s="160"/>
      <c r="FG74" s="160"/>
      <c r="FH74" s="160"/>
      <c r="FI74" s="160"/>
      <c r="FJ74" s="160"/>
      <c r="FK74" s="160"/>
      <c r="FL74" s="160"/>
      <c r="FM74" s="160"/>
      <c r="FN74" s="160"/>
      <c r="FO74" s="160"/>
      <c r="FP74" s="160"/>
      <c r="FQ74" s="160"/>
      <c r="FR74" s="160"/>
      <c r="FS74" s="160"/>
      <c r="FT74" s="160"/>
      <c r="FU74" s="160"/>
      <c r="FV74" s="160"/>
      <c r="FW74" s="160"/>
      <c r="FX74" s="160"/>
      <c r="FY74" s="160"/>
      <c r="FZ74" s="160"/>
      <c r="GA74" s="160"/>
      <c r="GB74" s="160"/>
      <c r="GC74" s="160"/>
      <c r="GD74" s="160"/>
      <c r="GE74" s="160"/>
    </row>
    <row r="75" spans="2:187" x14ac:dyDescent="0.2">
      <c r="B75" s="245"/>
      <c r="C75" s="244"/>
      <c r="D75" s="244"/>
      <c r="E75" s="244"/>
      <c r="F75" s="244"/>
      <c r="G75" s="160"/>
      <c r="K75" s="144"/>
      <c r="L75" s="160"/>
      <c r="M75" s="160"/>
      <c r="N75" s="162"/>
      <c r="S75" s="160"/>
      <c r="T75" s="160"/>
      <c r="U75" s="160"/>
      <c r="V75" s="160"/>
      <c r="W75" s="160"/>
      <c r="X75" s="160"/>
      <c r="Y75" s="160"/>
      <c r="Z75" s="160"/>
      <c r="AA75" s="160"/>
      <c r="AB75" s="160"/>
      <c r="AC75" s="160"/>
      <c r="AD75" s="160"/>
      <c r="AE75" s="160"/>
      <c r="AF75" s="160"/>
      <c r="AG75" s="160"/>
      <c r="AH75" s="160"/>
      <c r="AI75" s="160"/>
      <c r="AJ75" s="160"/>
      <c r="AK75" s="160"/>
      <c r="AL75" s="160"/>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2"/>
    </row>
    <row r="76" spans="2:187" x14ac:dyDescent="0.2">
      <c r="B76" s="236"/>
      <c r="C76" s="244"/>
      <c r="D76" s="244"/>
      <c r="E76" s="244"/>
      <c r="F76" s="244"/>
      <c r="G76" s="160"/>
      <c r="K76" s="144"/>
      <c r="L76" s="160"/>
      <c r="M76" s="160"/>
      <c r="N76" s="160"/>
      <c r="S76" s="160"/>
      <c r="T76" s="160"/>
      <c r="U76" s="160"/>
      <c r="V76" s="160"/>
      <c r="W76" s="160"/>
      <c r="X76" s="160"/>
      <c r="Y76" s="160"/>
      <c r="Z76" s="160"/>
      <c r="AA76" s="160"/>
      <c r="AB76" s="160"/>
      <c r="AC76" s="160"/>
      <c r="AD76" s="160"/>
      <c r="AE76" s="162"/>
      <c r="AF76" s="160"/>
      <c r="AG76" s="160"/>
      <c r="AH76" s="160"/>
      <c r="AI76" s="160"/>
      <c r="AJ76" s="162"/>
      <c r="AK76" s="162"/>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c r="CG76" s="160"/>
      <c r="CH76" s="160"/>
      <c r="CI76" s="160"/>
      <c r="CJ76" s="160"/>
      <c r="CK76" s="160"/>
      <c r="CL76" s="160"/>
      <c r="CM76" s="160"/>
      <c r="CN76" s="160"/>
      <c r="CO76" s="160"/>
      <c r="CP76" s="160"/>
      <c r="CQ76" s="160"/>
      <c r="CR76" s="160"/>
      <c r="CS76" s="160"/>
      <c r="CT76" s="160"/>
      <c r="CU76" s="160"/>
      <c r="CV76" s="160"/>
      <c r="CW76" s="160"/>
      <c r="CX76" s="160"/>
      <c r="CY76" s="160"/>
      <c r="CZ76" s="160"/>
      <c r="DA76" s="160"/>
      <c r="DB76" s="160"/>
      <c r="DC76" s="160"/>
      <c r="DD76" s="160"/>
      <c r="DE76" s="160"/>
      <c r="DF76" s="160"/>
      <c r="DG76" s="160"/>
      <c r="DH76" s="160"/>
      <c r="DI76" s="160"/>
      <c r="DJ76" s="160"/>
      <c r="DK76" s="160"/>
      <c r="DL76" s="160"/>
      <c r="DM76" s="160"/>
      <c r="DN76" s="160"/>
      <c r="DO76" s="160"/>
      <c r="DP76" s="160"/>
      <c r="DQ76" s="160"/>
      <c r="DR76" s="160"/>
      <c r="DS76" s="160"/>
      <c r="DT76" s="160"/>
      <c r="DU76" s="160"/>
      <c r="DV76" s="160"/>
      <c r="DW76" s="160"/>
      <c r="DX76" s="160"/>
      <c r="DY76" s="160"/>
      <c r="DZ76" s="160"/>
      <c r="EA76" s="160"/>
      <c r="EB76" s="160"/>
      <c r="EC76" s="160"/>
      <c r="ED76" s="160"/>
      <c r="EE76" s="160"/>
      <c r="EF76" s="160"/>
      <c r="EG76" s="160"/>
      <c r="EH76" s="160"/>
      <c r="EI76" s="160"/>
      <c r="EJ76" s="160"/>
      <c r="EK76" s="160"/>
      <c r="EL76" s="160"/>
      <c r="EM76" s="160"/>
      <c r="EN76" s="160"/>
      <c r="EO76" s="160"/>
      <c r="EP76" s="160"/>
      <c r="EQ76" s="160"/>
      <c r="ER76" s="160"/>
      <c r="ES76" s="160"/>
      <c r="ET76" s="160"/>
      <c r="EU76" s="160"/>
      <c r="EV76" s="160"/>
      <c r="EW76" s="160"/>
      <c r="EX76" s="160"/>
      <c r="EY76" s="160"/>
      <c r="EZ76" s="160"/>
      <c r="FA76" s="160"/>
      <c r="FB76" s="160"/>
      <c r="FC76" s="160"/>
      <c r="FD76" s="160"/>
      <c r="FE76" s="160"/>
      <c r="FF76" s="160"/>
      <c r="FG76" s="160"/>
      <c r="FH76" s="160"/>
      <c r="FI76" s="160"/>
      <c r="FJ76" s="160"/>
      <c r="FK76" s="160"/>
      <c r="FL76" s="160"/>
      <c r="FM76" s="160"/>
      <c r="FN76" s="160"/>
      <c r="FO76" s="160"/>
      <c r="FP76" s="160"/>
      <c r="FQ76" s="160"/>
      <c r="FR76" s="160"/>
      <c r="FS76" s="160"/>
      <c r="FT76" s="160"/>
      <c r="FU76" s="160"/>
      <c r="FV76" s="160"/>
      <c r="FW76" s="160"/>
      <c r="FX76" s="160"/>
      <c r="FY76" s="160"/>
      <c r="FZ76" s="160"/>
      <c r="GA76" s="160"/>
      <c r="GB76" s="160"/>
      <c r="GC76" s="160"/>
      <c r="GD76" s="160"/>
      <c r="GE76" s="160"/>
    </row>
    <row r="77" spans="2:187" x14ac:dyDescent="0.2">
      <c r="B77" s="236"/>
      <c r="C77" s="244"/>
      <c r="D77" s="244"/>
      <c r="E77" s="244"/>
      <c r="F77" s="244"/>
      <c r="G77" s="160"/>
      <c r="K77" s="144"/>
      <c r="L77" s="160"/>
      <c r="M77" s="160"/>
      <c r="N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c r="BM77" s="160"/>
      <c r="BN77" s="160"/>
      <c r="BO77" s="160"/>
      <c r="BP77" s="160"/>
      <c r="BQ77" s="160"/>
      <c r="BR77" s="160"/>
      <c r="BS77" s="160"/>
      <c r="BT77" s="160"/>
      <c r="BU77" s="160"/>
      <c r="BV77" s="160"/>
      <c r="BW77" s="160"/>
      <c r="BX77" s="160"/>
      <c r="BY77" s="160"/>
      <c r="BZ77" s="160"/>
      <c r="CA77" s="160"/>
      <c r="CB77" s="160"/>
      <c r="CC77" s="160"/>
      <c r="CD77" s="160"/>
      <c r="CE77" s="160"/>
      <c r="CF77" s="160"/>
      <c r="CG77" s="160"/>
      <c r="CH77" s="160"/>
      <c r="CI77" s="160"/>
      <c r="CJ77" s="160"/>
      <c r="CK77" s="160"/>
      <c r="CL77" s="160"/>
      <c r="CM77" s="160"/>
      <c r="CN77" s="160"/>
      <c r="CO77" s="160"/>
      <c r="CP77" s="160"/>
      <c r="CQ77" s="160"/>
      <c r="CR77" s="160"/>
      <c r="CS77" s="160"/>
      <c r="CT77" s="160"/>
      <c r="CU77" s="160"/>
      <c r="CV77" s="160"/>
      <c r="CW77" s="160"/>
      <c r="CX77" s="160"/>
      <c r="CY77" s="160"/>
      <c r="CZ77" s="160"/>
      <c r="DA77" s="160"/>
      <c r="DB77" s="160"/>
      <c r="DC77" s="160"/>
      <c r="DD77" s="160"/>
      <c r="DE77" s="160"/>
      <c r="DF77" s="160"/>
      <c r="DG77" s="160"/>
      <c r="DH77" s="160"/>
      <c r="DI77" s="160"/>
      <c r="DJ77" s="160"/>
      <c r="DK77" s="160"/>
      <c r="DL77" s="160"/>
      <c r="DM77" s="160"/>
      <c r="DN77" s="160"/>
      <c r="DO77" s="160"/>
      <c r="DP77" s="160"/>
      <c r="DQ77" s="160"/>
      <c r="DR77" s="160"/>
      <c r="DS77" s="160"/>
      <c r="DT77" s="160"/>
      <c r="DU77" s="160"/>
      <c r="DV77" s="160"/>
      <c r="DW77" s="160"/>
      <c r="DX77" s="160"/>
      <c r="DY77" s="160"/>
      <c r="DZ77" s="160"/>
      <c r="EA77" s="160"/>
      <c r="EB77" s="160"/>
      <c r="EC77" s="160"/>
      <c r="ED77" s="160"/>
      <c r="EE77" s="160"/>
      <c r="EF77" s="160"/>
      <c r="EG77" s="160"/>
      <c r="EH77" s="160"/>
      <c r="EI77" s="160"/>
      <c r="EJ77" s="160"/>
      <c r="EK77" s="160"/>
      <c r="EL77" s="160"/>
      <c r="EM77" s="160"/>
      <c r="EN77" s="160"/>
      <c r="EO77" s="160"/>
      <c r="EP77" s="160"/>
      <c r="EQ77" s="160"/>
      <c r="ER77" s="160"/>
      <c r="ES77" s="160"/>
      <c r="ET77" s="160"/>
      <c r="EU77" s="160"/>
      <c r="EV77" s="160"/>
      <c r="EW77" s="160"/>
      <c r="EX77" s="160"/>
      <c r="EY77" s="160"/>
      <c r="EZ77" s="160"/>
      <c r="FA77" s="160"/>
      <c r="FB77" s="160"/>
      <c r="FC77" s="160"/>
      <c r="FD77" s="160"/>
      <c r="FE77" s="160"/>
      <c r="FF77" s="160"/>
      <c r="FG77" s="160"/>
      <c r="FH77" s="160"/>
      <c r="FI77" s="160"/>
      <c r="FJ77" s="160"/>
      <c r="FK77" s="160"/>
      <c r="FL77" s="160"/>
      <c r="FM77" s="160"/>
      <c r="FN77" s="160"/>
      <c r="FO77" s="160"/>
      <c r="FP77" s="160"/>
      <c r="FQ77" s="160"/>
      <c r="FR77" s="160"/>
      <c r="FS77" s="160"/>
      <c r="FT77" s="160"/>
      <c r="FU77" s="160"/>
      <c r="FV77" s="160"/>
      <c r="FW77" s="160"/>
      <c r="FX77" s="160"/>
      <c r="FY77" s="160"/>
      <c r="FZ77" s="160"/>
      <c r="GA77" s="160"/>
      <c r="GB77" s="160"/>
      <c r="GC77" s="160"/>
      <c r="GD77" s="160"/>
      <c r="GE77" s="160"/>
    </row>
    <row r="78" spans="2:187" x14ac:dyDescent="0.2">
      <c r="B78" s="236"/>
      <c r="C78" s="244"/>
      <c r="D78" s="244"/>
      <c r="E78" s="244"/>
      <c r="F78" s="244"/>
      <c r="H78" s="147"/>
      <c r="I78" s="144"/>
      <c r="J78" s="144"/>
      <c r="K78" s="144"/>
      <c r="L78" s="160"/>
      <c r="M78" s="160"/>
      <c r="N78" s="160"/>
      <c r="S78" s="160"/>
      <c r="U78" s="160"/>
      <c r="V78" s="160"/>
      <c r="W78" s="160"/>
      <c r="Y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c r="BM78" s="160"/>
      <c r="BN78" s="160"/>
      <c r="BO78" s="160"/>
      <c r="BP78" s="160"/>
      <c r="BQ78" s="160"/>
      <c r="BR78" s="160"/>
      <c r="BS78" s="160"/>
      <c r="BT78" s="160"/>
      <c r="BU78" s="160"/>
      <c r="BV78" s="160"/>
      <c r="BW78" s="160"/>
      <c r="BX78" s="160"/>
      <c r="BY78" s="160"/>
      <c r="BZ78" s="160"/>
      <c r="CA78" s="160"/>
      <c r="CB78" s="160"/>
      <c r="CC78" s="160"/>
      <c r="CD78" s="160"/>
      <c r="CE78" s="160"/>
      <c r="CF78" s="160"/>
      <c r="CG78" s="160"/>
      <c r="CH78" s="160"/>
      <c r="CI78" s="160"/>
      <c r="CJ78" s="160"/>
      <c r="CK78" s="160"/>
      <c r="CL78" s="160"/>
      <c r="CM78" s="160"/>
      <c r="CN78" s="160"/>
      <c r="CO78" s="160"/>
      <c r="CP78" s="160"/>
      <c r="CQ78" s="160"/>
      <c r="CR78" s="160"/>
      <c r="CS78" s="160"/>
      <c r="CT78" s="160"/>
      <c r="CU78" s="160"/>
      <c r="CV78" s="160"/>
      <c r="CW78" s="160"/>
      <c r="CX78" s="160"/>
      <c r="CY78" s="160"/>
      <c r="CZ78" s="160"/>
      <c r="DA78" s="160"/>
      <c r="DB78" s="160"/>
      <c r="DC78" s="160"/>
      <c r="DD78" s="160"/>
      <c r="DE78" s="160"/>
      <c r="DF78" s="160"/>
      <c r="DG78" s="160"/>
      <c r="DH78" s="160"/>
      <c r="DI78" s="160"/>
      <c r="DJ78" s="160"/>
      <c r="DK78" s="160"/>
      <c r="DL78" s="160"/>
      <c r="DM78" s="160"/>
      <c r="DN78" s="160"/>
      <c r="DO78" s="160"/>
      <c r="DP78" s="160"/>
      <c r="DQ78" s="160"/>
      <c r="DR78" s="160"/>
      <c r="DS78" s="160"/>
      <c r="DT78" s="160"/>
      <c r="DU78" s="160"/>
      <c r="DV78" s="160"/>
      <c r="DW78" s="160"/>
      <c r="DX78" s="160"/>
      <c r="DY78" s="160"/>
      <c r="DZ78" s="160"/>
      <c r="EA78" s="160"/>
      <c r="EB78" s="160"/>
      <c r="EC78" s="160"/>
      <c r="ED78" s="160"/>
      <c r="EE78" s="160"/>
      <c r="EF78" s="160"/>
      <c r="EG78" s="160"/>
      <c r="EH78" s="160"/>
      <c r="EI78" s="160"/>
      <c r="EJ78" s="160"/>
      <c r="EK78" s="160"/>
      <c r="EL78" s="160"/>
      <c r="EM78" s="160"/>
      <c r="EN78" s="160"/>
      <c r="EO78" s="160"/>
      <c r="EP78" s="160"/>
      <c r="EQ78" s="160"/>
      <c r="ER78" s="160"/>
      <c r="ES78" s="160"/>
      <c r="ET78" s="160"/>
      <c r="EU78" s="160"/>
      <c r="EV78" s="160"/>
      <c r="EW78" s="160"/>
      <c r="EX78" s="160"/>
      <c r="EY78" s="160"/>
      <c r="EZ78" s="160"/>
      <c r="FA78" s="160"/>
      <c r="FB78" s="160"/>
      <c r="FC78" s="160"/>
      <c r="FD78" s="160"/>
      <c r="FE78" s="160"/>
      <c r="FF78" s="160"/>
      <c r="FG78" s="160"/>
      <c r="FH78" s="160"/>
      <c r="FI78" s="160"/>
      <c r="FJ78" s="160"/>
      <c r="FK78" s="160"/>
      <c r="FL78" s="160"/>
      <c r="FM78" s="160"/>
      <c r="FN78" s="160"/>
      <c r="FO78" s="160"/>
      <c r="FP78" s="160"/>
      <c r="FQ78" s="160"/>
      <c r="FR78" s="160"/>
      <c r="FS78" s="160"/>
      <c r="FT78" s="160"/>
      <c r="FU78" s="160"/>
      <c r="FV78" s="160"/>
      <c r="FW78" s="160"/>
      <c r="FX78" s="160"/>
      <c r="FY78" s="160"/>
      <c r="FZ78" s="160"/>
      <c r="GA78" s="160"/>
      <c r="GB78" s="160"/>
      <c r="GC78" s="160"/>
      <c r="GD78" s="160"/>
      <c r="GE78" s="160"/>
    </row>
    <row r="79" spans="2:187" x14ac:dyDescent="0.2">
      <c r="B79" s="236"/>
      <c r="C79" s="244"/>
      <c r="D79" s="244"/>
      <c r="E79" s="244"/>
      <c r="F79" s="244"/>
      <c r="H79" s="147"/>
      <c r="I79" s="144"/>
      <c r="J79" s="144"/>
      <c r="K79" s="144"/>
      <c r="N79" s="160"/>
      <c r="S79" s="160"/>
      <c r="U79" s="160"/>
      <c r="V79" s="160"/>
      <c r="W79" s="160"/>
      <c r="Y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c r="BM79" s="160"/>
      <c r="BN79" s="160"/>
      <c r="BO79" s="160"/>
      <c r="BP79" s="160"/>
      <c r="BQ79" s="160"/>
      <c r="BR79" s="160"/>
      <c r="BS79" s="160"/>
      <c r="BT79" s="160"/>
      <c r="BU79" s="160"/>
      <c r="BV79" s="160"/>
      <c r="BW79" s="160"/>
      <c r="BX79" s="160"/>
      <c r="BY79" s="160"/>
      <c r="BZ79" s="160"/>
      <c r="CA79" s="160"/>
      <c r="CB79" s="160"/>
      <c r="CC79" s="160"/>
      <c r="CD79" s="160"/>
      <c r="CE79" s="160"/>
      <c r="CF79" s="160"/>
      <c r="CG79" s="160"/>
      <c r="CH79" s="160"/>
      <c r="CI79" s="160"/>
      <c r="CJ79" s="160"/>
      <c r="CK79" s="160"/>
      <c r="CL79" s="160"/>
      <c r="CM79" s="160"/>
      <c r="CN79" s="160"/>
      <c r="CO79" s="160"/>
      <c r="CP79" s="160"/>
      <c r="CQ79" s="160"/>
      <c r="CR79" s="160"/>
      <c r="CS79" s="160"/>
      <c r="CT79" s="160"/>
      <c r="CU79" s="160"/>
      <c r="CV79" s="160"/>
      <c r="CW79" s="160"/>
      <c r="CX79" s="160"/>
      <c r="CY79" s="160"/>
      <c r="CZ79" s="160"/>
      <c r="DA79" s="160"/>
      <c r="DB79" s="160"/>
      <c r="DC79" s="160"/>
      <c r="DD79" s="160"/>
      <c r="DE79" s="160"/>
      <c r="DF79" s="160"/>
      <c r="DG79" s="160"/>
      <c r="DH79" s="160"/>
      <c r="DI79" s="160"/>
      <c r="DJ79" s="160"/>
      <c r="DK79" s="160"/>
      <c r="DL79" s="160"/>
      <c r="DM79" s="160"/>
      <c r="DN79" s="160"/>
      <c r="DO79" s="160"/>
      <c r="DP79" s="160"/>
      <c r="DQ79" s="160"/>
      <c r="DR79" s="160"/>
      <c r="DS79" s="160"/>
      <c r="DT79" s="160"/>
      <c r="DU79" s="160"/>
      <c r="DV79" s="160"/>
      <c r="DW79" s="160"/>
      <c r="DX79" s="160"/>
      <c r="DY79" s="160"/>
      <c r="DZ79" s="160"/>
      <c r="EA79" s="160"/>
      <c r="EB79" s="160"/>
      <c r="EC79" s="160"/>
      <c r="ED79" s="160"/>
      <c r="EE79" s="160"/>
      <c r="EF79" s="160"/>
      <c r="EG79" s="160"/>
      <c r="EH79" s="160"/>
      <c r="EI79" s="160"/>
      <c r="EJ79" s="160"/>
      <c r="EK79" s="160"/>
      <c r="EL79" s="160"/>
      <c r="EM79" s="160"/>
      <c r="EN79" s="160"/>
      <c r="EO79" s="160"/>
      <c r="EP79" s="160"/>
      <c r="EQ79" s="160"/>
      <c r="ER79" s="160"/>
      <c r="ES79" s="160"/>
      <c r="ET79" s="160"/>
      <c r="EU79" s="160"/>
      <c r="EV79" s="160"/>
      <c r="EW79" s="160"/>
      <c r="EX79" s="160"/>
      <c r="EY79" s="160"/>
      <c r="EZ79" s="160"/>
      <c r="FA79" s="160"/>
      <c r="FB79" s="160"/>
      <c r="FC79" s="160"/>
      <c r="FD79" s="160"/>
      <c r="FE79" s="160"/>
      <c r="FF79" s="160"/>
      <c r="FG79" s="160"/>
      <c r="FH79" s="160"/>
      <c r="FI79" s="160"/>
      <c r="FJ79" s="160"/>
      <c r="FK79" s="160"/>
      <c r="FL79" s="160"/>
      <c r="FM79" s="160"/>
      <c r="FN79" s="160"/>
      <c r="FO79" s="160"/>
      <c r="FP79" s="160"/>
      <c r="FQ79" s="160"/>
      <c r="FR79" s="160"/>
      <c r="FS79" s="160"/>
      <c r="FT79" s="160"/>
      <c r="FU79" s="160"/>
      <c r="FV79" s="160"/>
      <c r="FW79" s="160"/>
      <c r="FX79" s="160"/>
      <c r="FY79" s="160"/>
      <c r="FZ79" s="160"/>
      <c r="GA79" s="160"/>
      <c r="GB79" s="160"/>
      <c r="GC79" s="160"/>
      <c r="GD79" s="160"/>
      <c r="GE79" s="160"/>
    </row>
    <row r="80" spans="2:187" x14ac:dyDescent="0.2">
      <c r="B80" s="236"/>
      <c r="C80" s="244"/>
      <c r="D80" s="244"/>
      <c r="E80" s="244"/>
      <c r="F80" s="244"/>
      <c r="H80" s="147"/>
      <c r="I80" s="144"/>
      <c r="J80" s="144"/>
      <c r="K80" s="144"/>
      <c r="L80" s="160"/>
      <c r="M80" s="160"/>
      <c r="N80" s="160"/>
      <c r="S80" s="160"/>
      <c r="U80" s="160"/>
      <c r="W80" s="160"/>
      <c r="X80" s="160"/>
      <c r="Y80" s="160"/>
      <c r="AA80" s="160"/>
      <c r="AC80" s="160"/>
      <c r="AD80" s="160"/>
      <c r="AE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c r="BM80" s="160"/>
      <c r="BN80" s="160"/>
      <c r="BO80" s="160"/>
      <c r="BP80" s="160"/>
      <c r="BQ80" s="160"/>
      <c r="BR80" s="160"/>
      <c r="BS80" s="160"/>
      <c r="BT80" s="160"/>
      <c r="BU80" s="160"/>
      <c r="BV80" s="160"/>
      <c r="BW80" s="160"/>
      <c r="BX80" s="160"/>
      <c r="BY80" s="160"/>
      <c r="BZ80" s="160"/>
      <c r="CA80" s="160"/>
      <c r="CB80" s="160"/>
      <c r="CC80" s="160"/>
      <c r="CD80" s="160"/>
      <c r="CE80" s="160"/>
      <c r="CF80" s="160"/>
      <c r="CG80" s="160"/>
      <c r="CH80" s="160"/>
      <c r="CI80" s="160"/>
      <c r="CJ80" s="160"/>
      <c r="CK80" s="160"/>
      <c r="CL80" s="160"/>
      <c r="CM80" s="160"/>
      <c r="CN80" s="160"/>
      <c r="CO80" s="160"/>
      <c r="CP80" s="160"/>
      <c r="CQ80" s="160"/>
      <c r="CR80" s="160"/>
      <c r="CS80" s="160"/>
      <c r="CT80" s="160"/>
      <c r="CU80" s="160"/>
      <c r="CV80" s="160"/>
      <c r="CW80" s="160"/>
      <c r="CX80" s="160"/>
      <c r="CY80" s="160"/>
      <c r="CZ80" s="160"/>
      <c r="DA80" s="160"/>
      <c r="DB80" s="160"/>
      <c r="DC80" s="160"/>
      <c r="DD80" s="160"/>
      <c r="DE80" s="160"/>
      <c r="DF80" s="160"/>
      <c r="DG80" s="160"/>
      <c r="DH80" s="160"/>
      <c r="DI80" s="160"/>
      <c r="DJ80" s="160"/>
      <c r="DK80" s="160"/>
      <c r="DL80" s="160"/>
      <c r="DM80" s="160"/>
      <c r="DN80" s="160"/>
      <c r="DO80" s="160"/>
      <c r="DP80" s="160"/>
      <c r="DQ80" s="160"/>
      <c r="DR80" s="160"/>
      <c r="DS80" s="160"/>
      <c r="DT80" s="160"/>
      <c r="DU80" s="160"/>
      <c r="DV80" s="160"/>
      <c r="DW80" s="160"/>
      <c r="DX80" s="160"/>
      <c r="DY80" s="160"/>
      <c r="DZ80" s="160"/>
      <c r="EA80" s="160"/>
      <c r="EB80" s="160"/>
      <c r="EC80" s="160"/>
      <c r="ED80" s="160"/>
      <c r="EE80" s="160"/>
      <c r="EF80" s="160"/>
      <c r="EG80" s="160"/>
      <c r="EH80" s="160"/>
      <c r="EI80" s="160"/>
      <c r="EJ80" s="160"/>
      <c r="EK80" s="160"/>
      <c r="EL80" s="160"/>
      <c r="EM80" s="160"/>
      <c r="EN80" s="160"/>
      <c r="EO80" s="160"/>
      <c r="EP80" s="160"/>
      <c r="EQ80" s="160"/>
      <c r="ER80" s="160"/>
      <c r="ES80" s="160"/>
      <c r="ET80" s="160"/>
      <c r="EU80" s="160"/>
      <c r="EV80" s="160"/>
      <c r="EW80" s="160"/>
      <c r="EX80" s="160"/>
      <c r="EY80" s="160"/>
      <c r="EZ80" s="160"/>
      <c r="FA80" s="160"/>
      <c r="FB80" s="160"/>
      <c r="FC80" s="160"/>
      <c r="FD80" s="160"/>
      <c r="FE80" s="160"/>
      <c r="FF80" s="160"/>
      <c r="FG80" s="160"/>
      <c r="FH80" s="160"/>
      <c r="FI80" s="160"/>
      <c r="FJ80" s="160"/>
      <c r="FK80" s="160"/>
      <c r="FL80" s="160"/>
      <c r="FM80" s="160"/>
      <c r="FN80" s="160"/>
      <c r="FO80" s="160"/>
      <c r="FP80" s="160"/>
      <c r="FQ80" s="160"/>
      <c r="FR80" s="160"/>
      <c r="FS80" s="160"/>
      <c r="FT80" s="160"/>
      <c r="FU80" s="160"/>
      <c r="FV80" s="160"/>
      <c r="FW80" s="160"/>
      <c r="FX80" s="160"/>
      <c r="FY80" s="160"/>
      <c r="FZ80" s="160"/>
      <c r="GA80" s="160"/>
      <c r="GB80" s="160"/>
      <c r="GC80" s="160"/>
      <c r="GD80" s="160"/>
      <c r="GE80" s="160"/>
    </row>
    <row r="81" spans="2:191" x14ac:dyDescent="0.2">
      <c r="B81" s="236"/>
      <c r="C81" s="244"/>
      <c r="D81" s="244"/>
      <c r="E81" s="244"/>
      <c r="F81" s="244"/>
      <c r="H81" s="147"/>
      <c r="I81" s="144"/>
      <c r="J81" s="144"/>
      <c r="K81" s="144"/>
      <c r="L81" s="160"/>
      <c r="M81" s="160"/>
      <c r="N81" s="160"/>
      <c r="S81" s="160"/>
      <c r="U81" s="160"/>
      <c r="V81" s="160"/>
      <c r="W81" s="160"/>
      <c r="Y81" s="160"/>
      <c r="AA81" s="160"/>
      <c r="AB81" s="160"/>
      <c r="AC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c r="BM81" s="160"/>
      <c r="BN81" s="160"/>
      <c r="BO81" s="160"/>
      <c r="BP81" s="160"/>
      <c r="BQ81" s="160"/>
      <c r="BR81" s="160"/>
      <c r="BS81" s="160"/>
      <c r="BT81" s="160"/>
      <c r="BU81" s="160"/>
      <c r="BV81" s="160"/>
      <c r="BW81" s="160"/>
      <c r="BX81" s="160"/>
      <c r="BY81" s="160"/>
      <c r="BZ81" s="160"/>
      <c r="CA81" s="160"/>
      <c r="CB81" s="160"/>
      <c r="CC81" s="160"/>
      <c r="CD81" s="160"/>
      <c r="CE81" s="160"/>
      <c r="CF81" s="160"/>
      <c r="CG81" s="160"/>
      <c r="CH81" s="160"/>
      <c r="CI81" s="160"/>
      <c r="CJ81" s="160"/>
      <c r="CK81" s="160"/>
      <c r="CL81" s="160"/>
      <c r="CM81" s="160"/>
      <c r="CN81" s="160"/>
      <c r="CO81" s="160"/>
      <c r="CP81" s="160"/>
      <c r="CQ81" s="160"/>
      <c r="CR81" s="160"/>
      <c r="CS81" s="160"/>
      <c r="CT81" s="160"/>
      <c r="CU81" s="160"/>
      <c r="CV81" s="160"/>
      <c r="CW81" s="160"/>
      <c r="CX81" s="160"/>
      <c r="CY81" s="160"/>
      <c r="CZ81" s="160"/>
      <c r="DA81" s="160"/>
      <c r="DB81" s="160"/>
      <c r="DC81" s="160"/>
      <c r="DD81" s="160"/>
      <c r="DE81" s="160"/>
      <c r="DF81" s="160"/>
      <c r="DG81" s="160"/>
      <c r="DH81" s="160"/>
      <c r="DI81" s="160"/>
      <c r="DJ81" s="160"/>
      <c r="DK81" s="160"/>
      <c r="DL81" s="160"/>
      <c r="DM81" s="160"/>
      <c r="DN81" s="160"/>
      <c r="DO81" s="160"/>
      <c r="DP81" s="160"/>
      <c r="DQ81" s="160"/>
      <c r="DR81" s="160"/>
      <c r="DS81" s="160"/>
      <c r="DT81" s="160"/>
      <c r="DU81" s="160"/>
      <c r="DV81" s="160"/>
      <c r="DW81" s="160"/>
      <c r="DX81" s="160"/>
      <c r="DY81" s="160"/>
      <c r="DZ81" s="160"/>
      <c r="EA81" s="160"/>
      <c r="EB81" s="160"/>
      <c r="EC81" s="160"/>
      <c r="ED81" s="160"/>
      <c r="EE81" s="160"/>
      <c r="EF81" s="160"/>
      <c r="EG81" s="160"/>
      <c r="EH81" s="160"/>
      <c r="EI81" s="160"/>
      <c r="EJ81" s="160"/>
      <c r="EK81" s="160"/>
      <c r="EL81" s="160"/>
      <c r="EM81" s="160"/>
      <c r="EN81" s="160"/>
      <c r="EO81" s="160"/>
      <c r="EP81" s="160"/>
      <c r="EQ81" s="160"/>
      <c r="ER81" s="160"/>
      <c r="ES81" s="160"/>
      <c r="ET81" s="160"/>
      <c r="EU81" s="160"/>
      <c r="EV81" s="160"/>
      <c r="EW81" s="160"/>
      <c r="EX81" s="160"/>
      <c r="EY81" s="160"/>
      <c r="EZ81" s="160"/>
      <c r="FA81" s="160"/>
      <c r="FB81" s="160"/>
      <c r="FC81" s="160"/>
      <c r="FD81" s="160"/>
      <c r="FE81" s="160"/>
      <c r="FF81" s="160"/>
      <c r="FG81" s="160"/>
      <c r="FH81" s="160"/>
      <c r="FI81" s="160"/>
      <c r="FJ81" s="160"/>
      <c r="FK81" s="160"/>
      <c r="FL81" s="160"/>
      <c r="FM81" s="160"/>
      <c r="FN81" s="160"/>
      <c r="FO81" s="160"/>
      <c r="FP81" s="160"/>
      <c r="FQ81" s="160"/>
      <c r="FR81" s="160"/>
      <c r="FS81" s="160"/>
      <c r="FT81" s="160"/>
      <c r="FU81" s="160"/>
      <c r="FV81" s="160"/>
      <c r="FW81" s="160"/>
      <c r="FX81" s="160"/>
      <c r="FY81" s="160"/>
      <c r="FZ81" s="160"/>
      <c r="GA81" s="160"/>
      <c r="GB81" s="160"/>
      <c r="GC81" s="160"/>
      <c r="GD81" s="160"/>
      <c r="GE81" s="160"/>
    </row>
    <row r="82" spans="2:191" x14ac:dyDescent="0.2">
      <c r="B82" s="246"/>
      <c r="C82" s="244"/>
      <c r="D82" s="244"/>
      <c r="E82" s="244"/>
      <c r="F82" s="244"/>
      <c r="H82" s="147"/>
      <c r="I82" s="144"/>
      <c r="J82" s="144"/>
      <c r="K82" s="144"/>
      <c r="N82" s="160"/>
      <c r="S82" s="160"/>
      <c r="U82" s="160"/>
      <c r="W82" s="160"/>
      <c r="Y82" s="160"/>
      <c r="AA82" s="160"/>
      <c r="AC82" s="160"/>
      <c r="AE82" s="160"/>
      <c r="AG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c r="BM82" s="160"/>
      <c r="BN82" s="160"/>
      <c r="BO82" s="160"/>
      <c r="BP82" s="160"/>
      <c r="BQ82" s="160"/>
      <c r="BR82" s="160"/>
      <c r="BS82" s="160"/>
      <c r="BT82" s="160"/>
      <c r="BU82" s="160"/>
      <c r="BV82" s="160"/>
      <c r="BW82" s="160"/>
      <c r="BX82" s="160"/>
      <c r="BY82" s="160"/>
      <c r="BZ82" s="160"/>
      <c r="CA82" s="160"/>
      <c r="CB82" s="160"/>
      <c r="CC82" s="160"/>
      <c r="CD82" s="160"/>
      <c r="CE82" s="160"/>
      <c r="CF82" s="160"/>
      <c r="CG82" s="160"/>
      <c r="CH82" s="160"/>
      <c r="CI82" s="160"/>
      <c r="CJ82" s="160"/>
      <c r="CK82" s="160"/>
      <c r="CL82" s="160"/>
      <c r="CM82" s="160"/>
      <c r="CN82" s="160"/>
      <c r="CO82" s="160"/>
      <c r="CP82" s="160"/>
      <c r="CQ82" s="160"/>
      <c r="CR82" s="160"/>
      <c r="CS82" s="160"/>
      <c r="CT82" s="160"/>
      <c r="CU82" s="160"/>
      <c r="CV82" s="160"/>
      <c r="CW82" s="160"/>
      <c r="CX82" s="160"/>
      <c r="CY82" s="160"/>
      <c r="CZ82" s="160"/>
      <c r="DA82" s="160"/>
      <c r="DB82" s="160"/>
      <c r="DC82" s="160"/>
      <c r="DD82" s="160"/>
      <c r="DE82" s="160"/>
      <c r="DF82" s="160"/>
      <c r="DG82" s="160"/>
      <c r="DH82" s="160"/>
      <c r="DI82" s="160"/>
      <c r="DJ82" s="160"/>
      <c r="DK82" s="160"/>
      <c r="DL82" s="160"/>
      <c r="DM82" s="160"/>
      <c r="DN82" s="160"/>
      <c r="DO82" s="160"/>
      <c r="DP82" s="160"/>
      <c r="DQ82" s="160"/>
      <c r="DR82" s="160"/>
      <c r="DS82" s="160"/>
      <c r="DT82" s="160"/>
      <c r="DU82" s="160"/>
      <c r="DV82" s="160"/>
      <c r="DW82" s="160"/>
      <c r="DX82" s="160"/>
      <c r="DY82" s="160"/>
      <c r="DZ82" s="160"/>
      <c r="EA82" s="160"/>
      <c r="EB82" s="160"/>
      <c r="EC82" s="160"/>
      <c r="ED82" s="160"/>
      <c r="EE82" s="160"/>
      <c r="EF82" s="160"/>
      <c r="EG82" s="160"/>
      <c r="EH82" s="160"/>
      <c r="EI82" s="160"/>
      <c r="EJ82" s="160"/>
      <c r="EK82" s="160"/>
      <c r="EL82" s="160"/>
      <c r="EM82" s="160"/>
      <c r="EN82" s="160"/>
      <c r="EO82" s="160"/>
      <c r="EP82" s="160"/>
      <c r="EQ82" s="160"/>
      <c r="ER82" s="160"/>
      <c r="ES82" s="160"/>
      <c r="ET82" s="160"/>
      <c r="EU82" s="160"/>
      <c r="EV82" s="160"/>
      <c r="EW82" s="160"/>
      <c r="EX82" s="160"/>
      <c r="EY82" s="160"/>
      <c r="EZ82" s="160"/>
      <c r="FA82" s="160"/>
      <c r="FB82" s="160"/>
      <c r="FC82" s="160"/>
      <c r="FD82" s="160"/>
      <c r="FE82" s="160"/>
      <c r="FF82" s="160"/>
      <c r="FG82" s="160"/>
      <c r="FH82" s="160"/>
      <c r="FI82" s="160"/>
      <c r="FJ82" s="160"/>
      <c r="FK82" s="160"/>
      <c r="FL82" s="160"/>
      <c r="FM82" s="160"/>
      <c r="FN82" s="160"/>
      <c r="FO82" s="160"/>
      <c r="FP82" s="160"/>
      <c r="FQ82" s="160"/>
      <c r="FR82" s="160"/>
      <c r="FS82" s="160"/>
      <c r="FT82" s="160"/>
      <c r="FU82" s="160"/>
      <c r="FV82" s="160"/>
      <c r="FW82" s="160"/>
      <c r="FX82" s="160"/>
      <c r="FY82" s="160"/>
      <c r="FZ82" s="160"/>
      <c r="GA82" s="160"/>
      <c r="GB82" s="160"/>
      <c r="GC82" s="160"/>
      <c r="GD82" s="160"/>
      <c r="GE82" s="160"/>
    </row>
    <row r="83" spans="2:191" x14ac:dyDescent="0.2">
      <c r="B83" s="236"/>
      <c r="C83" s="244"/>
      <c r="D83" s="244"/>
      <c r="E83" s="244"/>
      <c r="F83" s="244"/>
      <c r="H83" s="147"/>
      <c r="I83" s="144"/>
      <c r="J83" s="144"/>
      <c r="K83" s="144"/>
      <c r="N83" s="160"/>
      <c r="S83" s="160"/>
      <c r="U83" s="160"/>
      <c r="W83" s="160"/>
      <c r="Y83" s="160"/>
      <c r="AA83" s="160"/>
      <c r="AC83" s="160"/>
      <c r="AE83" s="160"/>
      <c r="AG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c r="BM83" s="160"/>
      <c r="BN83" s="160"/>
      <c r="BO83" s="160"/>
      <c r="BP83" s="160"/>
      <c r="BQ83" s="160"/>
      <c r="BR83" s="160"/>
      <c r="BS83" s="160"/>
      <c r="BT83" s="160"/>
      <c r="BU83" s="160"/>
      <c r="BV83" s="160"/>
      <c r="BW83" s="160"/>
      <c r="BX83" s="160"/>
      <c r="BY83" s="160"/>
      <c r="BZ83" s="160"/>
      <c r="CA83" s="160"/>
      <c r="CB83" s="160"/>
      <c r="CC83" s="160"/>
      <c r="CD83" s="160"/>
      <c r="CE83" s="160"/>
      <c r="CF83" s="160"/>
      <c r="CG83" s="160"/>
      <c r="CH83" s="160"/>
      <c r="CI83" s="160"/>
      <c r="CJ83" s="160"/>
      <c r="CK83" s="160"/>
      <c r="CL83" s="160"/>
      <c r="CM83" s="160"/>
      <c r="CN83" s="160"/>
      <c r="CO83" s="160"/>
      <c r="CP83" s="160"/>
      <c r="CQ83" s="160"/>
      <c r="CR83" s="160"/>
      <c r="CS83" s="160"/>
      <c r="CT83" s="160"/>
      <c r="CU83" s="160"/>
      <c r="CV83" s="160"/>
      <c r="CW83" s="160"/>
      <c r="CX83" s="160"/>
      <c r="CY83" s="160"/>
      <c r="CZ83" s="160"/>
      <c r="DA83" s="160"/>
      <c r="DB83" s="160"/>
      <c r="DC83" s="160"/>
      <c r="DD83" s="160"/>
      <c r="DE83" s="160"/>
      <c r="DF83" s="160"/>
      <c r="DG83" s="160"/>
      <c r="DH83" s="160"/>
      <c r="DI83" s="160"/>
      <c r="DJ83" s="160"/>
      <c r="DK83" s="160"/>
      <c r="DL83" s="160"/>
      <c r="DM83" s="160"/>
      <c r="DN83" s="160"/>
      <c r="DO83" s="160"/>
      <c r="DP83" s="160"/>
      <c r="DQ83" s="160"/>
      <c r="DR83" s="160"/>
      <c r="DS83" s="160"/>
      <c r="DT83" s="160"/>
      <c r="DU83" s="160"/>
      <c r="DV83" s="160"/>
      <c r="DW83" s="160"/>
      <c r="DX83" s="160"/>
      <c r="DY83" s="160"/>
      <c r="DZ83" s="160"/>
      <c r="EA83" s="160"/>
      <c r="EB83" s="160"/>
      <c r="EC83" s="160"/>
      <c r="ED83" s="160"/>
      <c r="EE83" s="160"/>
      <c r="EF83" s="160"/>
      <c r="EG83" s="160"/>
      <c r="EH83" s="160"/>
      <c r="EI83" s="160"/>
      <c r="EJ83" s="160"/>
      <c r="EK83" s="160"/>
      <c r="EL83" s="160"/>
      <c r="EM83" s="160"/>
      <c r="EN83" s="160"/>
      <c r="EO83" s="160"/>
      <c r="EP83" s="160"/>
      <c r="EQ83" s="160"/>
      <c r="ER83" s="160"/>
      <c r="ES83" s="160"/>
      <c r="ET83" s="160"/>
      <c r="EU83" s="160"/>
      <c r="EV83" s="160"/>
      <c r="EW83" s="160"/>
      <c r="EX83" s="160"/>
      <c r="EY83" s="160"/>
      <c r="EZ83" s="160"/>
      <c r="FA83" s="160"/>
      <c r="FB83" s="160"/>
      <c r="FC83" s="160"/>
      <c r="FD83" s="160"/>
      <c r="FE83" s="160"/>
      <c r="FF83" s="160"/>
      <c r="FG83" s="160"/>
      <c r="FH83" s="160"/>
      <c r="FI83" s="160"/>
      <c r="FJ83" s="160"/>
      <c r="FK83" s="160"/>
      <c r="FL83" s="160"/>
      <c r="FM83" s="160"/>
      <c r="FN83" s="160"/>
      <c r="FO83" s="160"/>
      <c r="FP83" s="160"/>
      <c r="FQ83" s="160"/>
      <c r="FR83" s="160"/>
      <c r="FS83" s="160"/>
      <c r="FT83" s="160"/>
      <c r="FU83" s="160"/>
      <c r="FV83" s="160"/>
      <c r="FW83" s="160"/>
      <c r="FX83" s="160"/>
      <c r="FY83" s="160"/>
      <c r="FZ83" s="160"/>
      <c r="GA83" s="160"/>
      <c r="GB83" s="160"/>
      <c r="GC83" s="160"/>
      <c r="GD83" s="160"/>
      <c r="GE83" s="160"/>
    </row>
    <row r="84" spans="2:191" x14ac:dyDescent="0.2">
      <c r="B84" s="236"/>
      <c r="C84" s="244"/>
      <c r="D84" s="244"/>
      <c r="E84" s="244"/>
      <c r="F84" s="244"/>
      <c r="H84" s="147"/>
      <c r="I84" s="144"/>
      <c r="J84" s="144"/>
      <c r="K84" s="144"/>
      <c r="L84" s="160"/>
      <c r="M84" s="160"/>
      <c r="N84" s="160"/>
      <c r="U84" s="160"/>
      <c r="W84" s="160"/>
      <c r="Y84" s="160"/>
      <c r="AA84" s="160"/>
      <c r="AC84" s="160"/>
      <c r="AE84" s="160"/>
      <c r="AG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c r="BM84" s="160"/>
      <c r="BN84" s="160"/>
      <c r="BO84" s="160"/>
      <c r="BP84" s="160"/>
      <c r="BQ84" s="160"/>
      <c r="BR84" s="160"/>
      <c r="BS84" s="160"/>
      <c r="BT84" s="160"/>
      <c r="BU84" s="160"/>
      <c r="BV84" s="160"/>
      <c r="BW84" s="160"/>
      <c r="BX84" s="160"/>
      <c r="BY84" s="160"/>
      <c r="BZ84" s="160"/>
      <c r="CA84" s="160"/>
      <c r="CB84" s="160"/>
      <c r="CC84" s="160"/>
      <c r="CD84" s="160"/>
      <c r="CE84" s="160"/>
      <c r="CF84" s="160"/>
      <c r="CG84" s="160"/>
      <c r="CH84" s="160"/>
      <c r="CI84" s="160"/>
      <c r="CJ84" s="160"/>
      <c r="CK84" s="160"/>
      <c r="CL84" s="160"/>
      <c r="CM84" s="160"/>
      <c r="CN84" s="160"/>
      <c r="CO84" s="160"/>
      <c r="CP84" s="160"/>
      <c r="CQ84" s="160"/>
      <c r="CR84" s="160"/>
      <c r="CS84" s="160"/>
      <c r="CT84" s="160"/>
      <c r="CU84" s="160"/>
      <c r="CV84" s="160"/>
      <c r="CW84" s="160"/>
      <c r="CX84" s="160"/>
      <c r="CY84" s="160"/>
      <c r="CZ84" s="160"/>
      <c r="DA84" s="160"/>
      <c r="DB84" s="160"/>
      <c r="DC84" s="160"/>
      <c r="DD84" s="160"/>
      <c r="DE84" s="160"/>
      <c r="DF84" s="160"/>
      <c r="DG84" s="160"/>
      <c r="DH84" s="160"/>
      <c r="DI84" s="160"/>
      <c r="DJ84" s="160"/>
      <c r="DK84" s="160"/>
      <c r="DL84" s="160"/>
      <c r="DM84" s="160"/>
      <c r="DN84" s="160"/>
      <c r="DO84" s="160"/>
      <c r="DP84" s="160"/>
      <c r="DQ84" s="160"/>
      <c r="DR84" s="160"/>
      <c r="DS84" s="160"/>
      <c r="DT84" s="160"/>
      <c r="DU84" s="160"/>
      <c r="DV84" s="160"/>
      <c r="DW84" s="160"/>
      <c r="DX84" s="160"/>
      <c r="DY84" s="160"/>
      <c r="DZ84" s="160"/>
      <c r="EA84" s="160"/>
      <c r="EB84" s="160"/>
      <c r="EC84" s="160"/>
      <c r="ED84" s="160"/>
      <c r="EE84" s="160"/>
      <c r="EF84" s="160"/>
      <c r="EG84" s="160"/>
      <c r="EH84" s="160"/>
      <c r="EI84" s="160"/>
      <c r="EJ84" s="160"/>
      <c r="EK84" s="160"/>
      <c r="EL84" s="160"/>
      <c r="EM84" s="160"/>
      <c r="EN84" s="160"/>
      <c r="EO84" s="160"/>
      <c r="EP84" s="160"/>
      <c r="EQ84" s="160"/>
      <c r="ER84" s="160"/>
      <c r="ES84" s="160"/>
      <c r="ET84" s="160"/>
      <c r="EU84" s="160"/>
      <c r="EV84" s="160"/>
      <c r="EW84" s="160"/>
      <c r="EX84" s="160"/>
      <c r="EY84" s="160"/>
      <c r="EZ84" s="160"/>
      <c r="FA84" s="160"/>
      <c r="FB84" s="160"/>
      <c r="FC84" s="160"/>
      <c r="FD84" s="160"/>
      <c r="FE84" s="160"/>
      <c r="FF84" s="160"/>
      <c r="FG84" s="160"/>
      <c r="FH84" s="160"/>
      <c r="FI84" s="160"/>
      <c r="FJ84" s="160"/>
      <c r="FK84" s="160"/>
      <c r="FL84" s="160"/>
      <c r="FM84" s="160"/>
      <c r="FN84" s="160"/>
      <c r="FO84" s="160"/>
      <c r="FP84" s="160"/>
      <c r="FQ84" s="160"/>
      <c r="FR84" s="160"/>
      <c r="FS84" s="160"/>
      <c r="FT84" s="160"/>
      <c r="FU84" s="160"/>
      <c r="FV84" s="160"/>
      <c r="FW84" s="160"/>
      <c r="FX84" s="160"/>
      <c r="FY84" s="160"/>
      <c r="FZ84" s="160"/>
      <c r="GA84" s="160"/>
      <c r="GB84" s="160"/>
      <c r="GC84" s="160"/>
      <c r="GD84" s="160"/>
      <c r="GE84" s="160"/>
      <c r="GF84" s="160"/>
      <c r="GG84" s="160"/>
    </row>
    <row r="85" spans="2:191" x14ac:dyDescent="0.2">
      <c r="B85" s="236"/>
      <c r="C85" s="244"/>
      <c r="D85" s="244"/>
      <c r="E85" s="244"/>
      <c r="F85" s="244"/>
      <c r="H85" s="147"/>
      <c r="I85" s="144"/>
      <c r="J85" s="144"/>
      <c r="K85" s="144"/>
      <c r="L85" s="160"/>
      <c r="M85" s="160"/>
      <c r="N85" s="160"/>
      <c r="Y85" s="160"/>
      <c r="AE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c r="BM85" s="160"/>
      <c r="BN85" s="160"/>
      <c r="BO85" s="160"/>
      <c r="BP85" s="160"/>
      <c r="BQ85" s="160"/>
      <c r="BR85" s="160"/>
      <c r="BS85" s="160"/>
      <c r="BT85" s="160"/>
      <c r="BU85" s="160"/>
      <c r="BV85" s="160"/>
      <c r="BW85" s="160"/>
      <c r="BX85" s="160"/>
      <c r="BY85" s="160"/>
      <c r="BZ85" s="160"/>
      <c r="CA85" s="160"/>
      <c r="CB85" s="160"/>
      <c r="CC85" s="160"/>
      <c r="CD85" s="160"/>
      <c r="CE85" s="160"/>
      <c r="CF85" s="160"/>
      <c r="CG85" s="160"/>
      <c r="CH85" s="160"/>
      <c r="CI85" s="160"/>
      <c r="CJ85" s="160"/>
      <c r="CK85" s="160"/>
      <c r="CL85" s="160"/>
      <c r="CM85" s="160"/>
      <c r="CN85" s="160"/>
      <c r="CO85" s="160"/>
      <c r="CP85" s="160"/>
      <c r="CQ85" s="160"/>
      <c r="CR85" s="160"/>
      <c r="CS85" s="160"/>
      <c r="CT85" s="160"/>
      <c r="CU85" s="160"/>
      <c r="CV85" s="160"/>
      <c r="CW85" s="160"/>
      <c r="CX85" s="160"/>
      <c r="CY85" s="160"/>
      <c r="CZ85" s="160"/>
      <c r="DA85" s="160"/>
      <c r="DB85" s="160"/>
      <c r="DC85" s="160"/>
      <c r="DD85" s="160"/>
      <c r="DE85" s="160"/>
      <c r="DF85" s="160"/>
      <c r="DG85" s="160"/>
      <c r="DH85" s="160"/>
      <c r="DI85" s="160"/>
      <c r="DJ85" s="160"/>
      <c r="DK85" s="160"/>
      <c r="DL85" s="160"/>
      <c r="DM85" s="160"/>
      <c r="DN85" s="160"/>
      <c r="DO85" s="160"/>
      <c r="DP85" s="160"/>
      <c r="DQ85" s="160"/>
      <c r="DR85" s="160"/>
      <c r="DS85" s="160"/>
      <c r="DT85" s="160"/>
      <c r="DU85" s="160"/>
      <c r="DV85" s="160"/>
      <c r="DW85" s="160"/>
      <c r="DX85" s="160"/>
      <c r="DY85" s="160"/>
      <c r="DZ85" s="160"/>
      <c r="EA85" s="160"/>
      <c r="EB85" s="160"/>
      <c r="EC85" s="160"/>
      <c r="ED85" s="160"/>
      <c r="EE85" s="160"/>
      <c r="EF85" s="160"/>
      <c r="EG85" s="160"/>
      <c r="EH85" s="160"/>
      <c r="EI85" s="160"/>
      <c r="EJ85" s="160"/>
      <c r="EK85" s="160"/>
      <c r="EL85" s="160"/>
      <c r="EM85" s="160"/>
      <c r="EN85" s="160"/>
      <c r="EO85" s="160"/>
      <c r="EP85" s="160"/>
      <c r="EQ85" s="160"/>
      <c r="ER85" s="160"/>
      <c r="ES85" s="160"/>
      <c r="ET85" s="160"/>
      <c r="EU85" s="160"/>
      <c r="EV85" s="160"/>
      <c r="EW85" s="160"/>
      <c r="EX85" s="160"/>
      <c r="EY85" s="160"/>
      <c r="EZ85" s="160"/>
      <c r="FA85" s="160"/>
      <c r="FB85" s="160"/>
      <c r="FC85" s="160"/>
      <c r="FD85" s="160"/>
      <c r="FE85" s="160"/>
      <c r="FF85" s="160"/>
      <c r="FG85" s="160"/>
      <c r="FH85" s="160"/>
      <c r="FI85" s="160"/>
      <c r="FJ85" s="160"/>
      <c r="FK85" s="160"/>
      <c r="FL85" s="160"/>
      <c r="FM85" s="160"/>
      <c r="FN85" s="160"/>
      <c r="FO85" s="160"/>
      <c r="FP85" s="160"/>
      <c r="FQ85" s="160"/>
      <c r="FR85" s="160"/>
      <c r="FS85" s="160"/>
      <c r="FT85" s="160"/>
      <c r="FU85" s="160"/>
      <c r="FV85" s="160"/>
      <c r="FW85" s="160"/>
      <c r="FX85" s="160"/>
      <c r="FY85" s="160"/>
      <c r="FZ85" s="160"/>
      <c r="GA85" s="160"/>
      <c r="GB85" s="160"/>
      <c r="GC85" s="160"/>
      <c r="GD85" s="160"/>
      <c r="GE85" s="160"/>
      <c r="GF85" s="160"/>
      <c r="GG85" s="160"/>
      <c r="GH85" s="160"/>
    </row>
    <row r="86" spans="2:191" x14ac:dyDescent="0.2">
      <c r="B86" s="236"/>
      <c r="C86" s="244"/>
      <c r="D86" s="244"/>
      <c r="E86" s="244"/>
      <c r="F86" s="244"/>
      <c r="H86" s="147"/>
      <c r="I86" s="144"/>
      <c r="J86" s="144"/>
      <c r="K86" s="144"/>
      <c r="L86" s="160"/>
      <c r="M86" s="160"/>
      <c r="N86" s="160"/>
      <c r="W86" s="160"/>
      <c r="AC86" s="160"/>
      <c r="AG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c r="BM86" s="160"/>
      <c r="BN86" s="160"/>
      <c r="BO86" s="160"/>
      <c r="BP86" s="160"/>
      <c r="BQ86" s="160"/>
      <c r="BR86" s="160"/>
      <c r="BS86" s="160"/>
      <c r="BT86" s="160"/>
      <c r="BU86" s="160"/>
      <c r="BV86" s="160"/>
      <c r="BW86" s="160"/>
      <c r="BX86" s="160"/>
      <c r="BY86" s="160"/>
      <c r="BZ86" s="160"/>
      <c r="CA86" s="160"/>
      <c r="CB86" s="160"/>
      <c r="CC86" s="160"/>
      <c r="CD86" s="160"/>
      <c r="CE86" s="160"/>
      <c r="CF86" s="160"/>
      <c r="CG86" s="160"/>
      <c r="CH86" s="160"/>
      <c r="CI86" s="160"/>
      <c r="CJ86" s="160"/>
      <c r="CK86" s="160"/>
      <c r="CL86" s="160"/>
      <c r="CM86" s="160"/>
      <c r="CN86" s="160"/>
      <c r="CO86" s="160"/>
      <c r="CP86" s="160"/>
      <c r="CQ86" s="160"/>
      <c r="CR86" s="160"/>
      <c r="CS86" s="160"/>
      <c r="CT86" s="160"/>
      <c r="CU86" s="160"/>
      <c r="CV86" s="160"/>
      <c r="CW86" s="160"/>
      <c r="CX86" s="160"/>
      <c r="CY86" s="160"/>
      <c r="CZ86" s="160"/>
      <c r="DA86" s="160"/>
      <c r="DB86" s="160"/>
      <c r="DC86" s="160"/>
      <c r="DD86" s="160"/>
      <c r="DE86" s="160"/>
      <c r="DF86" s="160"/>
      <c r="DG86" s="160"/>
      <c r="DH86" s="160"/>
      <c r="DI86" s="160"/>
      <c r="DJ86" s="160"/>
      <c r="DK86" s="160"/>
      <c r="DL86" s="160"/>
      <c r="DM86" s="160"/>
      <c r="DN86" s="160"/>
      <c r="DO86" s="160"/>
      <c r="DP86" s="160"/>
      <c r="DQ86" s="160"/>
      <c r="DR86" s="160"/>
      <c r="DS86" s="160"/>
      <c r="DT86" s="160"/>
      <c r="DU86" s="160"/>
      <c r="DV86" s="160"/>
      <c r="DW86" s="160"/>
      <c r="DX86" s="160"/>
      <c r="DY86" s="160"/>
      <c r="DZ86" s="160"/>
      <c r="EA86" s="160"/>
      <c r="EB86" s="160"/>
      <c r="EC86" s="160"/>
      <c r="ED86" s="160"/>
      <c r="EE86" s="160"/>
      <c r="EF86" s="160"/>
      <c r="EG86" s="160"/>
      <c r="EH86" s="160"/>
      <c r="EI86" s="160"/>
      <c r="EJ86" s="160"/>
      <c r="EK86" s="160"/>
      <c r="EL86" s="160"/>
      <c r="EM86" s="160"/>
      <c r="EN86" s="160"/>
      <c r="EO86" s="160"/>
      <c r="EP86" s="160"/>
      <c r="EQ86" s="160"/>
      <c r="ER86" s="160"/>
      <c r="ES86" s="160"/>
      <c r="ET86" s="160"/>
      <c r="EU86" s="160"/>
      <c r="EV86" s="160"/>
      <c r="EW86" s="160"/>
      <c r="EX86" s="160"/>
      <c r="EY86" s="160"/>
      <c r="EZ86" s="160"/>
      <c r="FA86" s="160"/>
      <c r="FB86" s="160"/>
      <c r="FC86" s="160"/>
      <c r="FD86" s="160"/>
      <c r="FE86" s="160"/>
      <c r="FF86" s="160"/>
      <c r="FG86" s="160"/>
      <c r="FH86" s="160"/>
      <c r="FI86" s="160"/>
      <c r="FJ86" s="160"/>
      <c r="FK86" s="160"/>
      <c r="FL86" s="160"/>
      <c r="FM86" s="160"/>
      <c r="FN86" s="160"/>
      <c r="FO86" s="160"/>
      <c r="FP86" s="160"/>
      <c r="FQ86" s="160"/>
      <c r="FR86" s="160"/>
      <c r="FS86" s="160"/>
      <c r="FT86" s="160"/>
      <c r="FU86" s="160"/>
      <c r="FV86" s="160"/>
      <c r="FW86" s="160"/>
      <c r="FX86" s="160"/>
      <c r="FY86" s="160"/>
      <c r="FZ86" s="160"/>
      <c r="GA86" s="160"/>
      <c r="GB86" s="160"/>
      <c r="GC86" s="160"/>
      <c r="GD86" s="160"/>
      <c r="GE86" s="160"/>
      <c r="GF86" s="160"/>
      <c r="GG86" s="160"/>
      <c r="GH86" s="160"/>
      <c r="GI86" s="160"/>
    </row>
    <row r="87" spans="2:191" x14ac:dyDescent="0.2">
      <c r="B87" s="236"/>
      <c r="C87" s="244"/>
      <c r="D87" s="244"/>
      <c r="E87" s="244"/>
      <c r="F87" s="244"/>
      <c r="H87" s="147"/>
      <c r="I87" s="144"/>
      <c r="J87" s="144"/>
      <c r="K87" s="144"/>
      <c r="L87" s="160"/>
      <c r="M87" s="160"/>
      <c r="N87" s="160"/>
      <c r="W87" s="160"/>
      <c r="AC87" s="160"/>
      <c r="AI87" s="160"/>
      <c r="AL87" s="160"/>
      <c r="AN87" s="160"/>
      <c r="AO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c r="BM87" s="160"/>
      <c r="BN87" s="160"/>
      <c r="BO87" s="160"/>
      <c r="BP87" s="160"/>
      <c r="BQ87" s="160"/>
      <c r="BR87" s="160"/>
      <c r="BS87" s="160"/>
      <c r="BT87" s="160"/>
      <c r="BU87" s="160"/>
      <c r="BV87" s="160"/>
      <c r="BW87" s="160"/>
      <c r="BX87" s="160"/>
      <c r="BY87" s="160"/>
      <c r="BZ87" s="160"/>
      <c r="CA87" s="160"/>
      <c r="CB87" s="160"/>
      <c r="CC87" s="160"/>
      <c r="CD87" s="160"/>
      <c r="CE87" s="160"/>
      <c r="CF87" s="160"/>
      <c r="CG87" s="160"/>
      <c r="CH87" s="160"/>
      <c r="CI87" s="160"/>
      <c r="CJ87" s="160"/>
      <c r="CK87" s="160"/>
      <c r="CL87" s="160"/>
      <c r="CM87" s="160"/>
      <c r="CN87" s="160"/>
      <c r="CO87" s="160"/>
      <c r="CP87" s="160"/>
      <c r="CQ87" s="160"/>
      <c r="CR87" s="160"/>
      <c r="CS87" s="160"/>
      <c r="CT87" s="160"/>
      <c r="CU87" s="160"/>
      <c r="CV87" s="160"/>
      <c r="CW87" s="160"/>
      <c r="CX87" s="160"/>
      <c r="CY87" s="160"/>
      <c r="CZ87" s="160"/>
      <c r="DA87" s="160"/>
      <c r="DB87" s="160"/>
      <c r="DC87" s="160"/>
      <c r="DD87" s="160"/>
      <c r="DE87" s="160"/>
      <c r="DF87" s="160"/>
      <c r="DG87" s="160"/>
      <c r="DH87" s="160"/>
      <c r="DI87" s="160"/>
      <c r="DJ87" s="160"/>
      <c r="DK87" s="160"/>
      <c r="DL87" s="160"/>
      <c r="DM87" s="160"/>
      <c r="DN87" s="160"/>
      <c r="DO87" s="160"/>
      <c r="DP87" s="160"/>
      <c r="DQ87" s="160"/>
      <c r="DR87" s="160"/>
      <c r="DS87" s="160"/>
      <c r="DT87" s="160"/>
      <c r="DU87" s="160"/>
      <c r="DV87" s="160"/>
      <c r="DW87" s="160"/>
      <c r="DX87" s="160"/>
      <c r="DY87" s="160"/>
      <c r="DZ87" s="160"/>
      <c r="EA87" s="160"/>
      <c r="EB87" s="160"/>
      <c r="EC87" s="160"/>
      <c r="ED87" s="160"/>
      <c r="EE87" s="160"/>
      <c r="EF87" s="160"/>
      <c r="EG87" s="160"/>
      <c r="EH87" s="160"/>
      <c r="EI87" s="160"/>
      <c r="EJ87" s="160"/>
      <c r="EK87" s="160"/>
      <c r="EL87" s="160"/>
      <c r="EM87" s="160"/>
      <c r="EN87" s="160"/>
      <c r="EO87" s="160"/>
      <c r="EP87" s="160"/>
      <c r="EQ87" s="160"/>
      <c r="ER87" s="160"/>
      <c r="ES87" s="160"/>
      <c r="ET87" s="160"/>
      <c r="EU87" s="160"/>
      <c r="EV87" s="160"/>
      <c r="EW87" s="160"/>
      <c r="EX87" s="160"/>
      <c r="EY87" s="160"/>
      <c r="EZ87" s="160"/>
      <c r="FA87" s="160"/>
      <c r="FB87" s="160"/>
      <c r="FC87" s="160"/>
      <c r="FD87" s="160"/>
      <c r="FE87" s="160"/>
      <c r="FF87" s="160"/>
      <c r="FG87" s="160"/>
      <c r="FH87" s="160"/>
      <c r="FI87" s="160"/>
      <c r="FJ87" s="160"/>
      <c r="FK87" s="160"/>
      <c r="FL87" s="160"/>
      <c r="FM87" s="160"/>
      <c r="FN87" s="160"/>
      <c r="FO87" s="160"/>
      <c r="FP87" s="160"/>
      <c r="FQ87" s="160"/>
      <c r="FR87" s="160"/>
      <c r="FS87" s="160"/>
      <c r="FT87" s="160"/>
      <c r="FU87" s="160"/>
      <c r="FV87" s="160"/>
      <c r="FW87" s="160"/>
      <c r="FX87" s="160"/>
      <c r="FY87" s="160"/>
      <c r="FZ87" s="160"/>
      <c r="GA87" s="160"/>
      <c r="GB87" s="160"/>
      <c r="GC87" s="160"/>
      <c r="GD87" s="160"/>
      <c r="GE87" s="160"/>
      <c r="GF87" s="160"/>
      <c r="GG87" s="160"/>
      <c r="GH87" s="160"/>
      <c r="GI87" s="160"/>
    </row>
    <row r="88" spans="2:191" x14ac:dyDescent="0.2">
      <c r="B88" s="236"/>
      <c r="C88" s="244"/>
      <c r="D88" s="244"/>
      <c r="E88" s="244"/>
      <c r="F88" s="244"/>
      <c r="H88" s="147"/>
      <c r="I88" s="144"/>
      <c r="J88" s="144"/>
      <c r="K88" s="144"/>
      <c r="N88" s="160"/>
      <c r="W88" s="160"/>
      <c r="AC88" s="160"/>
      <c r="AI88" s="160"/>
      <c r="AL88" s="160"/>
      <c r="AN88" s="160"/>
      <c r="AO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c r="BM88" s="160"/>
      <c r="BN88" s="160"/>
      <c r="BO88" s="160"/>
      <c r="BP88" s="160"/>
      <c r="BQ88" s="160"/>
      <c r="BR88" s="160"/>
      <c r="BS88" s="160"/>
      <c r="BT88" s="160"/>
      <c r="BU88" s="160"/>
      <c r="BV88" s="160"/>
      <c r="BW88" s="160"/>
      <c r="BX88" s="160"/>
      <c r="BY88" s="160"/>
      <c r="BZ88" s="160"/>
      <c r="CA88" s="160"/>
      <c r="CB88" s="160"/>
      <c r="CC88" s="160"/>
      <c r="CD88" s="160"/>
      <c r="CE88" s="160"/>
      <c r="CF88" s="160"/>
      <c r="CG88" s="160"/>
      <c r="CH88" s="160"/>
      <c r="CI88" s="160"/>
      <c r="CJ88" s="160"/>
      <c r="CK88" s="160"/>
      <c r="CL88" s="160"/>
      <c r="CM88" s="160"/>
      <c r="CN88" s="160"/>
      <c r="CO88" s="160"/>
      <c r="CP88" s="160"/>
      <c r="CQ88" s="160"/>
      <c r="CR88" s="160"/>
      <c r="CS88" s="160"/>
      <c r="CT88" s="160"/>
      <c r="CU88" s="160"/>
      <c r="CV88" s="160"/>
      <c r="CW88" s="160"/>
      <c r="CX88" s="160"/>
      <c r="CY88" s="160"/>
      <c r="CZ88" s="160"/>
      <c r="DA88" s="160"/>
      <c r="DB88" s="160"/>
      <c r="DC88" s="160"/>
      <c r="DD88" s="160"/>
      <c r="DE88" s="160"/>
      <c r="DF88" s="160"/>
      <c r="DG88" s="160"/>
      <c r="DH88" s="160"/>
      <c r="DI88" s="160"/>
      <c r="DJ88" s="160"/>
      <c r="DK88" s="160"/>
      <c r="DL88" s="160"/>
      <c r="DM88" s="160"/>
      <c r="DN88" s="160"/>
      <c r="DO88" s="160"/>
      <c r="DP88" s="160"/>
      <c r="DQ88" s="160"/>
      <c r="DR88" s="160"/>
      <c r="DS88" s="160"/>
      <c r="DT88" s="160"/>
      <c r="DU88" s="160"/>
      <c r="DV88" s="160"/>
      <c r="DW88" s="160"/>
      <c r="DX88" s="160"/>
      <c r="DY88" s="160"/>
      <c r="DZ88" s="160"/>
      <c r="EA88" s="160"/>
      <c r="EB88" s="160"/>
      <c r="EC88" s="160"/>
      <c r="ED88" s="160"/>
      <c r="EE88" s="160"/>
      <c r="EF88" s="160"/>
      <c r="EG88" s="160"/>
      <c r="EH88" s="160"/>
      <c r="EI88" s="160"/>
      <c r="EJ88" s="160"/>
      <c r="EK88" s="160"/>
      <c r="EL88" s="160"/>
      <c r="EM88" s="160"/>
      <c r="EN88" s="160"/>
      <c r="EO88" s="160"/>
      <c r="EP88" s="160"/>
      <c r="EQ88" s="160"/>
      <c r="ER88" s="160"/>
      <c r="ES88" s="160"/>
      <c r="ET88" s="160"/>
      <c r="EU88" s="160"/>
      <c r="EV88" s="160"/>
      <c r="EW88" s="160"/>
      <c r="EX88" s="160"/>
      <c r="EY88" s="160"/>
      <c r="EZ88" s="160"/>
      <c r="FA88" s="160"/>
      <c r="FB88" s="160"/>
      <c r="FC88" s="160"/>
      <c r="FD88" s="160"/>
      <c r="FE88" s="160"/>
      <c r="FF88" s="160"/>
      <c r="FG88" s="160"/>
      <c r="FH88" s="160"/>
      <c r="FI88" s="160"/>
      <c r="FJ88" s="160"/>
      <c r="FK88" s="160"/>
      <c r="FL88" s="160"/>
      <c r="FM88" s="160"/>
      <c r="FN88" s="160"/>
      <c r="FO88" s="160"/>
      <c r="FP88" s="160"/>
      <c r="FQ88" s="160"/>
      <c r="FR88" s="160"/>
      <c r="FS88" s="160"/>
      <c r="FT88" s="160"/>
      <c r="FU88" s="160"/>
      <c r="FV88" s="160"/>
      <c r="FW88" s="160"/>
      <c r="FX88" s="160"/>
      <c r="FY88" s="160"/>
      <c r="FZ88" s="160"/>
      <c r="GA88" s="160"/>
      <c r="GB88" s="160"/>
      <c r="GC88" s="160"/>
      <c r="GD88" s="160"/>
      <c r="GE88" s="160"/>
      <c r="GF88" s="160"/>
      <c r="GG88" s="160"/>
      <c r="GH88" s="160"/>
      <c r="GI88" s="160"/>
    </row>
    <row r="89" spans="2:191" x14ac:dyDescent="0.2">
      <c r="B89" s="236"/>
      <c r="C89" s="244"/>
      <c r="D89" s="244"/>
      <c r="E89" s="244"/>
      <c r="F89" s="244"/>
      <c r="H89" s="147"/>
      <c r="I89" s="144"/>
      <c r="J89" s="144"/>
      <c r="K89" s="144"/>
      <c r="L89" s="160"/>
      <c r="M89" s="160"/>
      <c r="N89" s="160"/>
      <c r="AI89" s="160"/>
      <c r="AL89" s="160"/>
      <c r="AN89" s="160"/>
      <c r="AO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c r="BM89" s="160"/>
      <c r="BN89" s="160"/>
      <c r="BO89" s="160"/>
      <c r="BP89" s="160"/>
      <c r="BQ89" s="160"/>
      <c r="BR89" s="160"/>
      <c r="BS89" s="160"/>
      <c r="BT89" s="160"/>
      <c r="BU89" s="160"/>
      <c r="BV89" s="160"/>
      <c r="BW89" s="160"/>
      <c r="BX89" s="160"/>
      <c r="BY89" s="160"/>
      <c r="BZ89" s="160"/>
      <c r="CA89" s="160"/>
      <c r="CB89" s="160"/>
      <c r="CC89" s="160"/>
      <c r="CD89" s="160"/>
      <c r="CE89" s="160"/>
      <c r="CF89" s="160"/>
      <c r="CG89" s="160"/>
      <c r="CH89" s="160"/>
      <c r="CI89" s="160"/>
      <c r="CJ89" s="160"/>
      <c r="CK89" s="160"/>
      <c r="CL89" s="160"/>
      <c r="CM89" s="160"/>
      <c r="CN89" s="160"/>
      <c r="CO89" s="160"/>
      <c r="CP89" s="160"/>
      <c r="CQ89" s="160"/>
      <c r="CR89" s="160"/>
      <c r="CS89" s="160"/>
      <c r="CT89" s="160"/>
      <c r="CU89" s="160"/>
      <c r="CV89" s="160"/>
      <c r="CW89" s="160"/>
      <c r="CX89" s="160"/>
      <c r="CY89" s="160"/>
      <c r="CZ89" s="160"/>
      <c r="DA89" s="160"/>
      <c r="DB89" s="160"/>
      <c r="DC89" s="160"/>
      <c r="DD89" s="160"/>
      <c r="DE89" s="160"/>
      <c r="DF89" s="160"/>
      <c r="DG89" s="160"/>
      <c r="DH89" s="160"/>
      <c r="DI89" s="160"/>
      <c r="DJ89" s="160"/>
      <c r="DK89" s="160"/>
      <c r="DL89" s="160"/>
      <c r="DM89" s="160"/>
      <c r="DN89" s="160"/>
      <c r="DO89" s="160"/>
      <c r="DP89" s="160"/>
      <c r="DQ89" s="160"/>
      <c r="DR89" s="160"/>
      <c r="DS89" s="160"/>
      <c r="DT89" s="160"/>
      <c r="DU89" s="160"/>
      <c r="DV89" s="160"/>
      <c r="DW89" s="160"/>
      <c r="DX89" s="160"/>
      <c r="DY89" s="160"/>
      <c r="DZ89" s="160"/>
      <c r="EA89" s="160"/>
      <c r="EB89" s="160"/>
      <c r="EC89" s="160"/>
      <c r="ED89" s="160"/>
      <c r="EE89" s="160"/>
      <c r="EF89" s="160"/>
      <c r="EG89" s="160"/>
      <c r="EH89" s="160"/>
      <c r="EI89" s="160"/>
      <c r="EJ89" s="160"/>
      <c r="EK89" s="160"/>
      <c r="EL89" s="160"/>
      <c r="EM89" s="160"/>
      <c r="EN89" s="160"/>
      <c r="EO89" s="160"/>
      <c r="EP89" s="160"/>
      <c r="EQ89" s="160"/>
      <c r="ER89" s="160"/>
      <c r="ES89" s="160"/>
      <c r="ET89" s="160"/>
      <c r="EU89" s="160"/>
      <c r="EV89" s="160"/>
      <c r="EW89" s="160"/>
      <c r="EX89" s="160"/>
      <c r="EY89" s="160"/>
      <c r="EZ89" s="160"/>
      <c r="FA89" s="160"/>
      <c r="FB89" s="160"/>
      <c r="FC89" s="160"/>
      <c r="FD89" s="160"/>
      <c r="FE89" s="160"/>
      <c r="FF89" s="160"/>
      <c r="FG89" s="160"/>
      <c r="FH89" s="160"/>
      <c r="FI89" s="160"/>
      <c r="FJ89" s="160"/>
      <c r="FK89" s="160"/>
      <c r="FL89" s="160"/>
      <c r="FM89" s="160"/>
      <c r="FN89" s="160"/>
      <c r="FO89" s="160"/>
      <c r="FP89" s="160"/>
      <c r="FQ89" s="160"/>
      <c r="FR89" s="160"/>
      <c r="FS89" s="160"/>
      <c r="FT89" s="160"/>
      <c r="FU89" s="160"/>
      <c r="FV89" s="160"/>
      <c r="FW89" s="160"/>
      <c r="FX89" s="160"/>
      <c r="FY89" s="160"/>
      <c r="FZ89" s="160"/>
      <c r="GA89" s="160"/>
      <c r="GB89" s="160"/>
      <c r="GC89" s="160"/>
      <c r="GD89" s="160"/>
      <c r="GE89" s="160"/>
      <c r="GF89" s="160"/>
      <c r="GG89" s="160"/>
      <c r="GH89" s="160"/>
      <c r="GI89" s="160"/>
    </row>
    <row r="90" spans="2:191" x14ac:dyDescent="0.2">
      <c r="B90" s="236"/>
      <c r="C90" s="244"/>
      <c r="D90" s="244"/>
      <c r="E90" s="244"/>
      <c r="F90" s="244"/>
      <c r="I90" s="144"/>
      <c r="J90" s="144"/>
      <c r="K90" s="144"/>
      <c r="L90" s="160"/>
      <c r="M90" s="160"/>
      <c r="AI90" s="160"/>
      <c r="AL90" s="160"/>
      <c r="AN90" s="160"/>
      <c r="AO90" s="160"/>
    </row>
    <row r="91" spans="2:191" x14ac:dyDescent="0.2">
      <c r="B91" s="246"/>
      <c r="C91" s="244"/>
      <c r="D91" s="244"/>
      <c r="E91" s="244"/>
      <c r="F91" s="244"/>
      <c r="I91" s="144"/>
      <c r="J91" s="144"/>
      <c r="K91" s="144"/>
      <c r="L91" s="160"/>
      <c r="M91" s="160"/>
    </row>
    <row r="92" spans="2:191" x14ac:dyDescent="0.2">
      <c r="B92" s="236"/>
      <c r="C92" s="244"/>
      <c r="D92" s="244"/>
      <c r="E92" s="244"/>
      <c r="F92" s="244"/>
      <c r="I92" s="144"/>
      <c r="J92" s="144"/>
      <c r="K92" s="144"/>
      <c r="L92" s="160"/>
      <c r="M92" s="160"/>
    </row>
    <row r="93" spans="2:191" x14ac:dyDescent="0.2">
      <c r="B93" s="236"/>
      <c r="C93" s="244"/>
      <c r="D93" s="244"/>
      <c r="E93" s="244"/>
      <c r="F93" s="244"/>
      <c r="I93" s="144"/>
      <c r="J93" s="144"/>
      <c r="K93" s="144"/>
      <c r="L93" s="160"/>
      <c r="M93" s="160"/>
    </row>
    <row r="94" spans="2:191" x14ac:dyDescent="0.2">
      <c r="B94" s="246"/>
      <c r="C94" s="244"/>
      <c r="D94" s="244"/>
      <c r="E94" s="244"/>
      <c r="F94" s="244"/>
      <c r="I94" s="144"/>
      <c r="J94" s="144"/>
      <c r="K94" s="144"/>
    </row>
    <row r="95" spans="2:191" x14ac:dyDescent="0.2">
      <c r="B95" s="242"/>
      <c r="C95" s="166"/>
      <c r="D95" s="168"/>
      <c r="E95" s="168"/>
      <c r="F95" s="168"/>
      <c r="G95" s="168"/>
    </row>
    <row r="96" spans="2:191" x14ac:dyDescent="0.2">
      <c r="B96" s="155"/>
      <c r="C96" s="160"/>
    </row>
    <row r="97" spans="2:3" x14ac:dyDescent="0.2">
      <c r="B97" s="247"/>
      <c r="C97" s="162"/>
    </row>
    <row r="98" spans="2:3" x14ac:dyDescent="0.2">
      <c r="B98" s="204"/>
      <c r="C98" s="160"/>
    </row>
    <row r="99" spans="2:3" x14ac:dyDescent="0.2">
      <c r="B99" s="155"/>
      <c r="C99" s="160"/>
    </row>
    <row r="100" spans="2:3" x14ac:dyDescent="0.2">
      <c r="B100" s="204"/>
      <c r="C100" s="160"/>
    </row>
    <row r="101" spans="2:3" x14ac:dyDescent="0.2">
      <c r="B101" s="204"/>
      <c r="C101" s="160"/>
    </row>
    <row r="102" spans="2:3" x14ac:dyDescent="0.2">
      <c r="B102" s="155"/>
    </row>
    <row r="103" spans="2:3" x14ac:dyDescent="0.2">
      <c r="B103" s="155"/>
    </row>
    <row r="104" spans="2:3" x14ac:dyDescent="0.2">
      <c r="B104" s="155"/>
    </row>
  </sheetData>
  <hyperlinks>
    <hyperlink ref="A1" r:id="rId1" display="http://dx.doi.org/10.1787/9789264266391-es"/>
    <hyperlink ref="A4" r:id="rId2"/>
  </hyperlinks>
  <pageMargins left="0.70866141732283472" right="0.70866141732283472" top="0.74803149606299213" bottom="0.74803149606299213" header="0.31496062992125984" footer="0.31496062992125984"/>
  <pageSetup paperSize="9" scale="65" orientation="portrait" r:id="rId3"/>
  <drawing r:id="rId4"/>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B30D74"/>
  </sheetPr>
  <dimension ref="A1:P81"/>
  <sheetViews>
    <sheetView workbookViewId="0">
      <selection activeCell="J13" sqref="J13"/>
    </sheetView>
  </sheetViews>
  <sheetFormatPr baseColWidth="10" defaultColWidth="8.83203125" defaultRowHeight="12" x14ac:dyDescent="0.15"/>
  <cols>
    <col min="1" max="1" width="7.5" style="1358" customWidth="1"/>
    <col min="2" max="2" width="18.1640625" style="1358" customWidth="1"/>
    <col min="3" max="6" width="10.1640625" style="1358" customWidth="1"/>
    <col min="7" max="16384" width="8.83203125" style="1358"/>
  </cols>
  <sheetData>
    <row r="1" spans="1:11" s="1356" customFormat="1" ht="13" x14ac:dyDescent="0.15">
      <c r="A1" s="1355" t="s">
        <v>67</v>
      </c>
    </row>
    <row r="2" spans="1:11" s="1356" customFormat="1" ht="13" x14ac:dyDescent="0.15">
      <c r="A2" s="1356" t="s">
        <v>1104</v>
      </c>
      <c r="B2" s="1356" t="s">
        <v>1127</v>
      </c>
    </row>
    <row r="3" spans="1:11" s="1356" customFormat="1" ht="13" x14ac:dyDescent="0.15">
      <c r="A3" s="1356" t="s">
        <v>64</v>
      </c>
    </row>
    <row r="4" spans="1:11" s="1356" customFormat="1" ht="13" x14ac:dyDescent="0.15">
      <c r="A4" s="1355" t="s">
        <v>63</v>
      </c>
    </row>
    <row r="5" spans="1:11" s="1356" customFormat="1" ht="13" x14ac:dyDescent="0.15"/>
    <row r="6" spans="1:11" s="1357" customFormat="1" ht="13" x14ac:dyDescent="0.15"/>
    <row r="7" spans="1:11" ht="23.5" customHeight="1" x14ac:dyDescent="0.15"/>
    <row r="8" spans="1:11" ht="13" thickBot="1" x14ac:dyDescent="0.2">
      <c r="B8" s="1359" t="s">
        <v>1128</v>
      </c>
    </row>
    <row r="9" spans="1:11" ht="58.5" customHeight="1" thickBot="1" x14ac:dyDescent="0.2">
      <c r="A9" s="1360"/>
      <c r="B9" s="1361"/>
      <c r="C9" s="1362" t="s">
        <v>1129</v>
      </c>
      <c r="D9" s="1362" t="s">
        <v>1130</v>
      </c>
      <c r="E9" s="1362" t="s">
        <v>1131</v>
      </c>
      <c r="F9" s="1363" t="s">
        <v>1132</v>
      </c>
    </row>
    <row r="10" spans="1:11" ht="15" customHeight="1" x14ac:dyDescent="0.15">
      <c r="B10" s="1364" t="s">
        <v>1133</v>
      </c>
      <c r="C10" s="1365" t="s">
        <v>371</v>
      </c>
      <c r="D10" s="1366" t="s">
        <v>370</v>
      </c>
      <c r="E10" s="1366" t="s">
        <v>370</v>
      </c>
      <c r="F10" s="1367" t="s">
        <v>371</v>
      </c>
      <c r="K10" s="1368"/>
    </row>
    <row r="11" spans="1:11" ht="15" customHeight="1" x14ac:dyDescent="0.15">
      <c r="B11" s="1369" t="s">
        <v>105</v>
      </c>
      <c r="C11" s="1370" t="s">
        <v>370</v>
      </c>
      <c r="D11" s="1370" t="s">
        <v>370</v>
      </c>
      <c r="E11" s="1370" t="s">
        <v>370</v>
      </c>
      <c r="F11" s="1371" t="s">
        <v>371</v>
      </c>
      <c r="K11" s="1368"/>
    </row>
    <row r="12" spans="1:11" ht="15" customHeight="1" x14ac:dyDescent="0.15">
      <c r="B12" s="1372" t="s">
        <v>934</v>
      </c>
      <c r="C12" s="1366" t="s">
        <v>370</v>
      </c>
      <c r="D12" s="1366" t="s">
        <v>370</v>
      </c>
      <c r="E12" s="1366" t="s">
        <v>370</v>
      </c>
      <c r="F12" s="1373" t="s">
        <v>371</v>
      </c>
      <c r="K12" s="1368"/>
    </row>
    <row r="13" spans="1:11" ht="15" customHeight="1" x14ac:dyDescent="0.15">
      <c r="B13" s="1369" t="s">
        <v>1134</v>
      </c>
      <c r="C13" s="1370" t="s">
        <v>370</v>
      </c>
      <c r="D13" s="1370" t="s">
        <v>370</v>
      </c>
      <c r="E13" s="1370" t="s">
        <v>370</v>
      </c>
      <c r="F13" s="1371" t="s">
        <v>371</v>
      </c>
      <c r="K13" s="1368"/>
    </row>
    <row r="14" spans="1:11" ht="15" customHeight="1" x14ac:dyDescent="0.15">
      <c r="B14" s="1372" t="s">
        <v>538</v>
      </c>
      <c r="C14" s="1366" t="s">
        <v>1135</v>
      </c>
      <c r="D14" s="1366" t="s">
        <v>1135</v>
      </c>
      <c r="E14" s="1366" t="s">
        <v>370</v>
      </c>
      <c r="F14" s="1373" t="s">
        <v>371</v>
      </c>
      <c r="K14" s="1368"/>
    </row>
    <row r="15" spans="1:11" ht="15" customHeight="1" x14ac:dyDescent="0.15">
      <c r="B15" s="1369" t="s">
        <v>104</v>
      </c>
      <c r="C15" s="1370" t="s">
        <v>1135</v>
      </c>
      <c r="D15" s="1370" t="s">
        <v>1135</v>
      </c>
      <c r="E15" s="1370" t="s">
        <v>370</v>
      </c>
      <c r="F15" s="1371" t="s">
        <v>317</v>
      </c>
      <c r="K15" s="1368"/>
    </row>
    <row r="16" spans="1:11" ht="15" customHeight="1" x14ac:dyDescent="0.15">
      <c r="A16" s="1374"/>
      <c r="B16" s="1372" t="s">
        <v>107</v>
      </c>
      <c r="C16" s="1366" t="s">
        <v>996</v>
      </c>
      <c r="D16" s="1366" t="s">
        <v>370</v>
      </c>
      <c r="E16" s="1366" t="s">
        <v>370</v>
      </c>
      <c r="F16" s="1373" t="s">
        <v>371</v>
      </c>
      <c r="K16" s="1368"/>
    </row>
    <row r="17" spans="1:16" ht="15" customHeight="1" x14ac:dyDescent="0.15">
      <c r="A17" s="1374"/>
      <c r="B17" s="1369" t="s">
        <v>225</v>
      </c>
      <c r="C17" s="1370" t="s">
        <v>370</v>
      </c>
      <c r="D17" s="1370" t="s">
        <v>370</v>
      </c>
      <c r="E17" s="1375" t="s">
        <v>371</v>
      </c>
      <c r="F17" s="1376" t="s">
        <v>317</v>
      </c>
      <c r="K17" s="1368"/>
    </row>
    <row r="18" spans="1:16" ht="15" customHeight="1" x14ac:dyDescent="0.15">
      <c r="A18" s="1374"/>
      <c r="B18" s="1372" t="s">
        <v>1136</v>
      </c>
      <c r="C18" s="1377" t="s">
        <v>371</v>
      </c>
      <c r="D18" s="1366" t="s">
        <v>370</v>
      </c>
      <c r="E18" s="1366" t="s">
        <v>370</v>
      </c>
      <c r="F18" s="1378" t="s">
        <v>370</v>
      </c>
      <c r="K18" s="1368"/>
    </row>
    <row r="19" spans="1:16" ht="15" customHeight="1" x14ac:dyDescent="0.15">
      <c r="A19" s="1374"/>
      <c r="B19" s="1369" t="s">
        <v>349</v>
      </c>
      <c r="C19" s="1370" t="s">
        <v>1135</v>
      </c>
      <c r="D19" s="1370" t="s">
        <v>370</v>
      </c>
      <c r="E19" s="1379" t="s">
        <v>996</v>
      </c>
      <c r="F19" s="1380" t="s">
        <v>370</v>
      </c>
      <c r="K19" s="1368"/>
    </row>
    <row r="20" spans="1:16" ht="15" customHeight="1" x14ac:dyDescent="0.15">
      <c r="B20" s="1372" t="s">
        <v>112</v>
      </c>
      <c r="C20" s="1377" t="s">
        <v>371</v>
      </c>
      <c r="D20" s="1366" t="s">
        <v>370</v>
      </c>
      <c r="E20" s="1366" t="s">
        <v>370</v>
      </c>
      <c r="F20" s="1381" t="s">
        <v>370</v>
      </c>
      <c r="K20" s="1368"/>
    </row>
    <row r="21" spans="1:16" ht="15" customHeight="1" x14ac:dyDescent="0.15">
      <c r="B21" s="1369" t="s">
        <v>347</v>
      </c>
      <c r="C21" s="1382" t="s">
        <v>371</v>
      </c>
      <c r="D21" s="1370" t="s">
        <v>370</v>
      </c>
      <c r="E21" s="1375" t="s">
        <v>371</v>
      </c>
      <c r="F21" s="1376" t="s">
        <v>996</v>
      </c>
      <c r="K21" s="1368"/>
    </row>
    <row r="22" spans="1:16" ht="15" customHeight="1" x14ac:dyDescent="0.15">
      <c r="A22" s="1368"/>
      <c r="B22" s="1372" t="s">
        <v>441</v>
      </c>
      <c r="C22" s="1377" t="s">
        <v>371</v>
      </c>
      <c r="D22" s="1366" t="s">
        <v>370</v>
      </c>
      <c r="E22" s="1383" t="s">
        <v>371</v>
      </c>
      <c r="F22" s="1373" t="s">
        <v>371</v>
      </c>
      <c r="K22" s="1368"/>
    </row>
    <row r="23" spans="1:16" ht="15" customHeight="1" x14ac:dyDescent="0.15">
      <c r="A23" s="1368"/>
      <c r="B23" s="1369" t="s">
        <v>348</v>
      </c>
      <c r="C23" s="1379" t="s">
        <v>996</v>
      </c>
      <c r="D23" s="1370" t="s">
        <v>370</v>
      </c>
      <c r="E23" s="1379" t="s">
        <v>996</v>
      </c>
      <c r="F23" s="1371" t="s">
        <v>371</v>
      </c>
      <c r="K23" s="1368"/>
    </row>
    <row r="24" spans="1:16" ht="15" customHeight="1" x14ac:dyDescent="0.15">
      <c r="A24" s="1368"/>
      <c r="B24" s="1372" t="s">
        <v>1137</v>
      </c>
      <c r="C24" s="1366" t="s">
        <v>370</v>
      </c>
      <c r="D24" s="1366" t="s">
        <v>370</v>
      </c>
      <c r="E24" s="1366" t="s">
        <v>370</v>
      </c>
      <c r="F24" s="1373" t="s">
        <v>371</v>
      </c>
      <c r="K24" s="1368"/>
    </row>
    <row r="25" spans="1:16" ht="15" customHeight="1" x14ac:dyDescent="0.15">
      <c r="A25" s="1368"/>
      <c r="B25" s="1369" t="s">
        <v>110</v>
      </c>
      <c r="C25" s="1370" t="s">
        <v>370</v>
      </c>
      <c r="D25" s="1370" t="s">
        <v>370</v>
      </c>
      <c r="E25" s="1370" t="s">
        <v>370</v>
      </c>
      <c r="F25" s="1371" t="s">
        <v>371</v>
      </c>
      <c r="K25" s="1368"/>
    </row>
    <row r="26" spans="1:16" ht="15" customHeight="1" x14ac:dyDescent="0.15">
      <c r="B26" s="1372" t="s">
        <v>743</v>
      </c>
      <c r="C26" s="1383" t="s">
        <v>996</v>
      </c>
      <c r="D26" s="1383" t="s">
        <v>371</v>
      </c>
      <c r="E26" s="1383" t="s">
        <v>371</v>
      </c>
      <c r="F26" s="1373" t="s">
        <v>371</v>
      </c>
      <c r="K26" s="1368"/>
    </row>
    <row r="27" spans="1:16" ht="15" customHeight="1" x14ac:dyDescent="0.15">
      <c r="B27" s="1369" t="s">
        <v>228</v>
      </c>
      <c r="C27" s="1370" t="s">
        <v>370</v>
      </c>
      <c r="D27" s="1370" t="s">
        <v>1135</v>
      </c>
      <c r="E27" s="1370" t="s">
        <v>370</v>
      </c>
      <c r="F27" s="1371" t="s">
        <v>371</v>
      </c>
    </row>
    <row r="28" spans="1:16" ht="15" customHeight="1" x14ac:dyDescent="0.15">
      <c r="B28" s="1372" t="s">
        <v>231</v>
      </c>
      <c r="C28" s="1366" t="s">
        <v>1135</v>
      </c>
      <c r="D28" s="1366" t="s">
        <v>1135</v>
      </c>
      <c r="E28" s="1383" t="s">
        <v>371</v>
      </c>
      <c r="F28" s="1373" t="s">
        <v>371</v>
      </c>
    </row>
    <row r="29" spans="1:16" ht="15" customHeight="1" x14ac:dyDescent="0.15">
      <c r="B29" s="1369" t="s">
        <v>106</v>
      </c>
      <c r="C29" s="1370" t="s">
        <v>370</v>
      </c>
      <c r="D29" s="1370" t="s">
        <v>370</v>
      </c>
      <c r="E29" s="1375" t="s">
        <v>371</v>
      </c>
      <c r="F29" s="1371" t="s">
        <v>371</v>
      </c>
    </row>
    <row r="30" spans="1:16" s="1384" customFormat="1" ht="15" customHeight="1" x14ac:dyDescent="0.15">
      <c r="B30" s="1372" t="s">
        <v>227</v>
      </c>
      <c r="C30" s="1366" t="s">
        <v>370</v>
      </c>
      <c r="D30" s="1366" t="s">
        <v>370</v>
      </c>
      <c r="E30" s="1383" t="s">
        <v>371</v>
      </c>
      <c r="F30" s="1373" t="s">
        <v>371</v>
      </c>
      <c r="G30" s="1358"/>
      <c r="H30" s="1358"/>
      <c r="I30" s="1358"/>
      <c r="J30" s="1358"/>
      <c r="K30" s="1358"/>
      <c r="L30" s="1358"/>
      <c r="M30" s="1358"/>
      <c r="N30" s="1358"/>
      <c r="O30" s="1358"/>
      <c r="P30" s="1358"/>
    </row>
    <row r="31" spans="1:16" ht="15" customHeight="1" x14ac:dyDescent="0.15">
      <c r="B31" s="1369" t="s">
        <v>226</v>
      </c>
      <c r="C31" s="1382" t="s">
        <v>371</v>
      </c>
      <c r="D31" s="1370" t="s">
        <v>370</v>
      </c>
      <c r="E31" s="1375" t="s">
        <v>371</v>
      </c>
      <c r="F31" s="1371" t="s">
        <v>371</v>
      </c>
    </row>
    <row r="32" spans="1:16" ht="15" customHeight="1" x14ac:dyDescent="0.15">
      <c r="B32" s="1385" t="s">
        <v>1138</v>
      </c>
      <c r="C32" s="1386"/>
      <c r="D32" s="1387"/>
      <c r="E32" s="1387"/>
      <c r="F32" s="1388"/>
    </row>
    <row r="33" spans="1:6" ht="33" x14ac:dyDescent="0.15">
      <c r="B33" s="1369" t="s">
        <v>1139</v>
      </c>
      <c r="C33" s="1389">
        <v>6</v>
      </c>
      <c r="D33" s="1390">
        <v>4</v>
      </c>
      <c r="E33" s="1390">
        <v>2</v>
      </c>
      <c r="F33" s="1391">
        <v>1</v>
      </c>
    </row>
    <row r="34" spans="1:6" ht="36" customHeight="1" x14ac:dyDescent="0.15">
      <c r="B34" s="1372" t="s">
        <v>1140</v>
      </c>
      <c r="C34" s="1392">
        <v>12</v>
      </c>
      <c r="D34" s="1366">
        <v>19</v>
      </c>
      <c r="E34" s="1366">
        <v>12</v>
      </c>
      <c r="F34" s="1378">
        <v>3</v>
      </c>
    </row>
    <row r="35" spans="1:6" ht="22.5" customHeight="1" x14ac:dyDescent="0.15">
      <c r="B35" s="1369" t="s">
        <v>1141</v>
      </c>
      <c r="C35" s="1389">
        <v>0</v>
      </c>
      <c r="D35" s="1390">
        <v>0</v>
      </c>
      <c r="E35" s="1390">
        <v>0</v>
      </c>
      <c r="F35" s="1391">
        <v>0</v>
      </c>
    </row>
    <row r="36" spans="1:6" ht="33.75" customHeight="1" x14ac:dyDescent="0.15">
      <c r="B36" s="1372" t="s">
        <v>1142</v>
      </c>
      <c r="C36" s="1392">
        <v>6</v>
      </c>
      <c r="D36" s="1366">
        <v>1</v>
      </c>
      <c r="E36" s="1366">
        <v>8</v>
      </c>
      <c r="F36" s="1378">
        <v>16</v>
      </c>
    </row>
    <row r="37" spans="1:6" ht="14.25" customHeight="1" x14ac:dyDescent="0.15">
      <c r="B37" s="1393" t="s">
        <v>376</v>
      </c>
      <c r="C37" s="1394"/>
      <c r="D37" s="1379"/>
      <c r="E37" s="1379"/>
      <c r="F37" s="1376">
        <v>2</v>
      </c>
    </row>
    <row r="38" spans="1:6" ht="15" customHeight="1" x14ac:dyDescent="0.15">
      <c r="B38" s="1395" t="s">
        <v>377</v>
      </c>
      <c r="C38" s="1394"/>
      <c r="D38" s="1379"/>
      <c r="E38" s="1379"/>
      <c r="F38" s="1376"/>
    </row>
    <row r="39" spans="1:6" ht="33" x14ac:dyDescent="0.15">
      <c r="B39" s="1369" t="s">
        <v>1143</v>
      </c>
      <c r="C39" s="1389">
        <v>13</v>
      </c>
      <c r="D39" s="1390">
        <v>11</v>
      </c>
      <c r="E39" s="1390">
        <v>10</v>
      </c>
      <c r="F39" s="1376" t="s">
        <v>317</v>
      </c>
    </row>
    <row r="40" spans="1:6" ht="35.25" customHeight="1" x14ac:dyDescent="0.15">
      <c r="B40" s="1372" t="s">
        <v>1144</v>
      </c>
      <c r="C40" s="1392">
        <v>27</v>
      </c>
      <c r="D40" s="1366">
        <v>25</v>
      </c>
      <c r="E40" s="1366">
        <v>23</v>
      </c>
      <c r="F40" s="1373" t="s">
        <v>317</v>
      </c>
    </row>
    <row r="41" spans="1:6" ht="22" x14ac:dyDescent="0.15">
      <c r="B41" s="1369" t="s">
        <v>1145</v>
      </c>
      <c r="C41" s="1389">
        <v>1</v>
      </c>
      <c r="D41" s="1390">
        <v>0</v>
      </c>
      <c r="E41" s="1390">
        <v>0</v>
      </c>
      <c r="F41" s="1376" t="s">
        <v>317</v>
      </c>
    </row>
    <row r="42" spans="1:6" ht="22" x14ac:dyDescent="0.15">
      <c r="B42" s="1396" t="s">
        <v>1142</v>
      </c>
      <c r="C42" s="1392">
        <v>2</v>
      </c>
      <c r="D42" s="1366">
        <v>3</v>
      </c>
      <c r="E42" s="1366">
        <v>4</v>
      </c>
      <c r="F42" s="1373" t="s">
        <v>317</v>
      </c>
    </row>
    <row r="43" spans="1:6" ht="14.25" customHeight="1" thickBot="1" x14ac:dyDescent="0.2">
      <c r="B43" s="1397" t="s">
        <v>376</v>
      </c>
      <c r="C43" s="1398"/>
      <c r="D43" s="1399"/>
      <c r="E43" s="1399"/>
      <c r="F43" s="1400">
        <v>32</v>
      </c>
    </row>
    <row r="44" spans="1:6" x14ac:dyDescent="0.15">
      <c r="B44" s="1401" t="s">
        <v>1146</v>
      </c>
      <c r="C44" s="1401"/>
    </row>
    <row r="45" spans="1:6" x14ac:dyDescent="0.15">
      <c r="B45" s="1401" t="s">
        <v>1147</v>
      </c>
    </row>
    <row r="47" spans="1:6" x14ac:dyDescent="0.15">
      <c r="A47" s="1401"/>
      <c r="D47" s="1401"/>
    </row>
    <row r="48" spans="1:6" x14ac:dyDescent="0.15">
      <c r="A48" s="1401"/>
      <c r="B48" s="1401"/>
      <c r="C48" s="1401"/>
      <c r="D48" s="1401"/>
    </row>
    <row r="60" spans="6:6" ht="13" x14ac:dyDescent="0.15">
      <c r="F60" s="1402" t="s">
        <v>1148</v>
      </c>
    </row>
    <row r="61" spans="6:6" ht="13" x14ac:dyDescent="0.15">
      <c r="F61" s="1402" t="s">
        <v>105</v>
      </c>
    </row>
    <row r="62" spans="6:6" ht="13" x14ac:dyDescent="0.15">
      <c r="F62" s="1402" t="s">
        <v>934</v>
      </c>
    </row>
    <row r="63" spans="6:6" ht="13" x14ac:dyDescent="0.15">
      <c r="F63" s="1402" t="s">
        <v>1134</v>
      </c>
    </row>
    <row r="64" spans="6:6" x14ac:dyDescent="0.15">
      <c r="F64" s="1403" t="s">
        <v>616</v>
      </c>
    </row>
    <row r="65" spans="6:6" x14ac:dyDescent="0.15">
      <c r="F65" s="1403" t="s">
        <v>104</v>
      </c>
    </row>
    <row r="66" spans="6:6" x14ac:dyDescent="0.15">
      <c r="F66" s="1403" t="s">
        <v>107</v>
      </c>
    </row>
    <row r="67" spans="6:6" x14ac:dyDescent="0.15">
      <c r="F67" s="1403" t="s">
        <v>225</v>
      </c>
    </row>
    <row r="68" spans="6:6" ht="13" x14ac:dyDescent="0.15">
      <c r="F68" s="1402" t="s">
        <v>1136</v>
      </c>
    </row>
    <row r="69" spans="6:6" ht="13" x14ac:dyDescent="0.15">
      <c r="F69" s="1402" t="s">
        <v>349</v>
      </c>
    </row>
    <row r="70" spans="6:6" ht="13" x14ac:dyDescent="0.15">
      <c r="F70" s="1402" t="s">
        <v>112</v>
      </c>
    </row>
    <row r="71" spans="6:6" ht="13" x14ac:dyDescent="0.15">
      <c r="F71" s="1402" t="s">
        <v>347</v>
      </c>
    </row>
    <row r="72" spans="6:6" ht="13" x14ac:dyDescent="0.15">
      <c r="F72" s="1402" t="s">
        <v>519</v>
      </c>
    </row>
    <row r="73" spans="6:6" ht="13" x14ac:dyDescent="0.15">
      <c r="F73" s="1402" t="s">
        <v>348</v>
      </c>
    </row>
    <row r="74" spans="6:6" ht="13" x14ac:dyDescent="0.15">
      <c r="F74" s="1402" t="s">
        <v>1137</v>
      </c>
    </row>
    <row r="75" spans="6:6" x14ac:dyDescent="0.15">
      <c r="F75" s="1403" t="s">
        <v>253</v>
      </c>
    </row>
    <row r="76" spans="6:6" ht="13" x14ac:dyDescent="0.15">
      <c r="F76" s="1402" t="s">
        <v>743</v>
      </c>
    </row>
    <row r="77" spans="6:6" ht="13" x14ac:dyDescent="0.15">
      <c r="F77" s="1402" t="s">
        <v>252</v>
      </c>
    </row>
    <row r="78" spans="6:6" ht="13" x14ac:dyDescent="0.15">
      <c r="F78" s="1402" t="s">
        <v>231</v>
      </c>
    </row>
    <row r="79" spans="6:6" ht="13" x14ac:dyDescent="0.15">
      <c r="F79" s="1402" t="s">
        <v>352</v>
      </c>
    </row>
    <row r="80" spans="6:6" ht="13" x14ac:dyDescent="0.15">
      <c r="F80" s="1402" t="s">
        <v>227</v>
      </c>
    </row>
    <row r="81" spans="6:6" ht="13" x14ac:dyDescent="0.15">
      <c r="F81" s="1402" t="s">
        <v>226</v>
      </c>
    </row>
  </sheetData>
  <hyperlinks>
    <hyperlink ref="A1" r:id="rId1" display="http://dx.doi.org/10.1787/9789264266391-es"/>
    <hyperlink ref="A4" r:id="rId2"/>
  </hyperlinks>
  <pageMargins left="0.7" right="0.7" top="0.75" bottom="0.75" header="0.3" footer="0.3"/>
  <pageSetup paperSize="9" orientation="portrait"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B30D74"/>
  </sheetPr>
  <dimension ref="A1:S100"/>
  <sheetViews>
    <sheetView workbookViewId="0">
      <selection activeCell="J32" sqref="J32"/>
    </sheetView>
  </sheetViews>
  <sheetFormatPr baseColWidth="10" defaultColWidth="8.83203125" defaultRowHeight="13" x14ac:dyDescent="0.15"/>
  <cols>
    <col min="1" max="1" width="8.83203125" style="1368"/>
    <col min="2" max="6" width="16.1640625" style="1368" customWidth="1"/>
    <col min="7" max="7" width="17.83203125" style="1368" customWidth="1"/>
    <col min="8" max="11" width="8.83203125" style="1368"/>
    <col min="12" max="12" width="17.1640625" style="1368" customWidth="1"/>
    <col min="13" max="16384" width="8.83203125" style="1368"/>
  </cols>
  <sheetData>
    <row r="1" spans="1:17" s="1404" customFormat="1" x14ac:dyDescent="0.15">
      <c r="A1" s="46" t="s">
        <v>67</v>
      </c>
    </row>
    <row r="2" spans="1:17" s="1404" customFormat="1" x14ac:dyDescent="0.15">
      <c r="A2" s="1404" t="s">
        <v>1104</v>
      </c>
      <c r="B2" s="1404" t="s">
        <v>1149</v>
      </c>
    </row>
    <row r="3" spans="1:17" s="1404" customFormat="1" x14ac:dyDescent="0.15">
      <c r="A3" s="1404" t="s">
        <v>64</v>
      </c>
    </row>
    <row r="4" spans="1:17" s="1404" customFormat="1" x14ac:dyDescent="0.15">
      <c r="A4" s="46" t="s">
        <v>63</v>
      </c>
    </row>
    <row r="5" spans="1:17" s="1404" customFormat="1" x14ac:dyDescent="0.15"/>
    <row r="7" spans="1:17" x14ac:dyDescent="0.15">
      <c r="B7" s="1405" t="s">
        <v>1150</v>
      </c>
      <c r="C7" s="1405"/>
      <c r="D7" s="1405"/>
      <c r="E7" s="1405"/>
    </row>
    <row r="8" spans="1:17" x14ac:dyDescent="0.15">
      <c r="B8" s="1405"/>
      <c r="C8" s="1405"/>
      <c r="D8" s="1405"/>
      <c r="E8" s="1405"/>
      <c r="H8" s="1368" t="s">
        <v>685</v>
      </c>
      <c r="I8" s="1368" t="s">
        <v>357</v>
      </c>
      <c r="N8" s="1406"/>
      <c r="O8" s="1406"/>
      <c r="P8" s="1406"/>
      <c r="Q8" s="1406"/>
    </row>
    <row r="9" spans="1:17" ht="12" customHeight="1" x14ac:dyDescent="0.15">
      <c r="B9" s="1405" t="s">
        <v>1151</v>
      </c>
      <c r="C9" s="1405"/>
      <c r="D9" s="1405"/>
      <c r="E9" s="1405"/>
      <c r="H9" s="1406" t="s">
        <v>103</v>
      </c>
      <c r="I9" s="1406" t="s">
        <v>105</v>
      </c>
      <c r="N9" s="1406" t="s">
        <v>18</v>
      </c>
      <c r="O9" s="1406">
        <v>1</v>
      </c>
      <c r="P9" s="1406"/>
      <c r="Q9" s="1090">
        <f>1/16</f>
        <v>6.25E-2</v>
      </c>
    </row>
    <row r="10" spans="1:17" x14ac:dyDescent="0.15">
      <c r="B10" s="1405"/>
      <c r="C10" s="1405"/>
      <c r="D10" s="1405"/>
      <c r="E10" s="1405"/>
      <c r="I10" s="1406" t="s">
        <v>934</v>
      </c>
      <c r="N10" s="1406" t="s">
        <v>19</v>
      </c>
      <c r="O10" s="1406">
        <v>1</v>
      </c>
      <c r="P10" s="1406"/>
      <c r="Q10" s="1090">
        <f>15/16</f>
        <v>0.9375</v>
      </c>
    </row>
    <row r="11" spans="1:17" x14ac:dyDescent="0.15">
      <c r="B11" s="1405"/>
      <c r="C11" s="1405"/>
      <c r="D11" s="1405"/>
      <c r="E11" s="1405"/>
      <c r="I11" s="1406" t="s">
        <v>1152</v>
      </c>
      <c r="N11" s="1406" t="s">
        <v>83</v>
      </c>
      <c r="O11" s="1406">
        <v>1</v>
      </c>
      <c r="P11" s="1406"/>
      <c r="Q11" s="1406"/>
    </row>
    <row r="12" spans="1:17" x14ac:dyDescent="0.15">
      <c r="B12" s="1405"/>
      <c r="C12" s="1405"/>
      <c r="D12" s="1405"/>
      <c r="E12" s="1405"/>
      <c r="I12" s="1406" t="s">
        <v>230</v>
      </c>
      <c r="N12" s="1406" t="s">
        <v>679</v>
      </c>
      <c r="O12" s="1406">
        <v>1</v>
      </c>
      <c r="P12" s="1406"/>
      <c r="Q12" s="1406"/>
    </row>
    <row r="13" spans="1:17" x14ac:dyDescent="0.15">
      <c r="B13" s="1405"/>
      <c r="C13" s="1405"/>
      <c r="D13" s="1405"/>
      <c r="E13" s="1405"/>
      <c r="I13" s="1406" t="s">
        <v>107</v>
      </c>
      <c r="N13" s="1406" t="s">
        <v>17</v>
      </c>
      <c r="O13" s="1406">
        <v>1</v>
      </c>
      <c r="P13" s="1406"/>
      <c r="Q13" s="1406"/>
    </row>
    <row r="14" spans="1:17" x14ac:dyDescent="0.15">
      <c r="B14" s="1405"/>
      <c r="C14" s="1405"/>
      <c r="D14" s="1405"/>
      <c r="E14" s="1405"/>
      <c r="I14" s="1406" t="s">
        <v>225</v>
      </c>
      <c r="N14" s="1406" t="s">
        <v>12</v>
      </c>
      <c r="O14" s="1406">
        <v>1</v>
      </c>
      <c r="P14" s="1406"/>
      <c r="Q14" s="1406"/>
    </row>
    <row r="15" spans="1:17" x14ac:dyDescent="0.15">
      <c r="B15" s="1405"/>
      <c r="C15" s="1405"/>
      <c r="D15" s="1405"/>
      <c r="E15" s="1405"/>
      <c r="I15" s="1406" t="s">
        <v>229</v>
      </c>
      <c r="N15" s="1406" t="s">
        <v>14</v>
      </c>
      <c r="O15" s="1406">
        <v>1</v>
      </c>
      <c r="P15" s="1406"/>
      <c r="Q15" s="1406"/>
    </row>
    <row r="16" spans="1:17" x14ac:dyDescent="0.15">
      <c r="B16" s="1405"/>
      <c r="C16" s="1405"/>
      <c r="D16" s="1405"/>
      <c r="E16" s="1405"/>
      <c r="I16" s="1406" t="s">
        <v>348</v>
      </c>
      <c r="N16" s="1406" t="s">
        <v>84</v>
      </c>
      <c r="O16" s="1406">
        <v>1</v>
      </c>
      <c r="P16" s="1406"/>
      <c r="Q16" s="1406"/>
    </row>
    <row r="17" spans="2:17" x14ac:dyDescent="0.15">
      <c r="B17" s="1405"/>
      <c r="C17" s="1405"/>
      <c r="D17" s="1405"/>
      <c r="E17" s="1405"/>
      <c r="I17" s="1406" t="s">
        <v>1137</v>
      </c>
      <c r="N17" s="1406" t="s">
        <v>87</v>
      </c>
      <c r="O17" s="1406">
        <v>1</v>
      </c>
      <c r="P17" s="1406"/>
      <c r="Q17" s="1406"/>
    </row>
    <row r="18" spans="2:17" x14ac:dyDescent="0.15">
      <c r="B18" s="1405"/>
      <c r="C18" s="1405"/>
      <c r="D18" s="1405"/>
      <c r="E18" s="1405"/>
      <c r="I18" s="1406" t="s">
        <v>110</v>
      </c>
      <c r="N18" s="1406" t="s">
        <v>88</v>
      </c>
      <c r="O18" s="1406">
        <v>1</v>
      </c>
      <c r="P18" s="1406"/>
      <c r="Q18" s="1406"/>
    </row>
    <row r="19" spans="2:17" x14ac:dyDescent="0.15">
      <c r="B19" s="1405"/>
      <c r="C19" s="1405"/>
      <c r="D19" s="1405"/>
      <c r="E19" s="1405"/>
      <c r="I19" s="1406" t="s">
        <v>743</v>
      </c>
      <c r="N19" s="1406" t="s">
        <v>13</v>
      </c>
      <c r="O19" s="1406">
        <v>1</v>
      </c>
      <c r="P19" s="1406"/>
      <c r="Q19" s="1406"/>
    </row>
    <row r="20" spans="2:17" x14ac:dyDescent="0.15">
      <c r="B20" s="1405"/>
      <c r="C20" s="1405"/>
      <c r="D20" s="1405"/>
      <c r="E20" s="1405"/>
      <c r="I20" s="1407" t="s">
        <v>228</v>
      </c>
      <c r="N20" s="1406" t="s">
        <v>91</v>
      </c>
      <c r="O20" s="1406">
        <v>1</v>
      </c>
      <c r="P20" s="1406"/>
      <c r="Q20" s="1406"/>
    </row>
    <row r="21" spans="2:17" x14ac:dyDescent="0.15">
      <c r="B21" s="1405"/>
      <c r="C21" s="1405"/>
      <c r="D21" s="1405"/>
      <c r="E21" s="1405"/>
      <c r="I21" s="1406" t="s">
        <v>231</v>
      </c>
      <c r="N21" s="1407" t="s">
        <v>92</v>
      </c>
      <c r="O21" s="1406">
        <v>1</v>
      </c>
      <c r="P21" s="1406"/>
      <c r="Q21" s="1406"/>
    </row>
    <row r="22" spans="2:17" x14ac:dyDescent="0.15">
      <c r="B22" s="1405"/>
      <c r="C22" s="1405"/>
      <c r="D22" s="1405"/>
      <c r="E22" s="1405"/>
      <c r="I22" s="1406" t="s">
        <v>106</v>
      </c>
      <c r="N22" s="1406" t="s">
        <v>86</v>
      </c>
      <c r="O22" s="1406">
        <v>1</v>
      </c>
      <c r="P22" s="1406"/>
      <c r="Q22" s="1406"/>
    </row>
    <row r="23" spans="2:17" x14ac:dyDescent="0.15">
      <c r="B23" s="1405"/>
      <c r="C23" s="1405"/>
      <c r="D23" s="1405"/>
      <c r="E23" s="1405"/>
      <c r="I23" s="1406" t="s">
        <v>227</v>
      </c>
      <c r="N23" s="1406" t="s">
        <v>10</v>
      </c>
      <c r="O23" s="1406">
        <v>1</v>
      </c>
      <c r="P23" s="1406"/>
      <c r="Q23" s="1406"/>
    </row>
    <row r="24" spans="2:17" x14ac:dyDescent="0.15">
      <c r="B24" s="1405"/>
      <c r="C24" s="1405"/>
      <c r="D24" s="1405"/>
      <c r="E24" s="1405"/>
      <c r="I24" s="1406"/>
      <c r="N24" s="1406" t="s">
        <v>89</v>
      </c>
      <c r="O24" s="1406">
        <v>1</v>
      </c>
      <c r="P24" s="1406"/>
      <c r="Q24" s="1406"/>
    </row>
    <row r="25" spans="2:17" x14ac:dyDescent="0.15">
      <c r="B25" s="1405"/>
      <c r="C25" s="1405"/>
      <c r="D25" s="1405"/>
      <c r="E25" s="1405"/>
      <c r="I25" s="1406"/>
      <c r="N25" s="1406"/>
      <c r="O25" s="1406">
        <f>SUM(O9:O24)</f>
        <v>16</v>
      </c>
      <c r="P25" s="1406"/>
      <c r="Q25" s="1406"/>
    </row>
    <row r="26" spans="2:17" x14ac:dyDescent="0.15">
      <c r="B26" s="1405"/>
      <c r="C26" s="1405"/>
      <c r="D26" s="1405"/>
      <c r="E26" s="1405"/>
      <c r="I26" s="1408"/>
    </row>
    <row r="27" spans="2:17" x14ac:dyDescent="0.15">
      <c r="B27" s="1405"/>
      <c r="C27" s="1405"/>
      <c r="D27" s="1405"/>
      <c r="E27" s="1405"/>
      <c r="I27" s="1406"/>
    </row>
    <row r="28" spans="2:17" x14ac:dyDescent="0.15">
      <c r="B28" s="1405"/>
      <c r="C28" s="1405"/>
      <c r="D28" s="1405"/>
      <c r="E28" s="1405"/>
      <c r="I28" s="1406"/>
    </row>
    <row r="29" spans="2:17" x14ac:dyDescent="0.15">
      <c r="B29" s="1405"/>
      <c r="C29" s="1405"/>
      <c r="D29" s="1405"/>
      <c r="E29" s="1405"/>
      <c r="I29" s="1409"/>
    </row>
    <row r="30" spans="2:17" x14ac:dyDescent="0.15">
      <c r="B30" s="1405"/>
      <c r="C30" s="1405"/>
      <c r="D30" s="1405"/>
      <c r="E30" s="1405"/>
      <c r="N30" s="1409"/>
    </row>
    <row r="31" spans="2:17" x14ac:dyDescent="0.15">
      <c r="B31" s="1405"/>
      <c r="C31" s="1405"/>
      <c r="D31" s="1405"/>
      <c r="E31" s="1405"/>
    </row>
    <row r="32" spans="2:17" x14ac:dyDescent="0.15">
      <c r="B32" s="1405"/>
      <c r="C32" s="1405"/>
      <c r="D32" s="1405"/>
      <c r="E32" s="1405"/>
    </row>
    <row r="33" spans="2:19" x14ac:dyDescent="0.15">
      <c r="B33" s="1405"/>
      <c r="C33" s="1405"/>
      <c r="D33" s="1405"/>
      <c r="E33" s="1405"/>
    </row>
    <row r="34" spans="2:19" x14ac:dyDescent="0.15">
      <c r="B34" s="1405"/>
      <c r="C34" s="1405"/>
      <c r="D34" s="1405"/>
      <c r="E34" s="1405"/>
      <c r="L34" s="1406"/>
      <c r="M34" s="1406"/>
      <c r="N34" s="1406"/>
      <c r="O34" s="1406"/>
      <c r="P34" s="1406"/>
      <c r="Q34" s="1406"/>
    </row>
    <row r="35" spans="2:19" x14ac:dyDescent="0.15">
      <c r="L35" s="1406"/>
      <c r="M35" s="1406"/>
      <c r="N35" s="1406"/>
      <c r="O35" s="1406"/>
      <c r="P35" s="1406"/>
      <c r="Q35" s="1406"/>
    </row>
    <row r="36" spans="2:19" x14ac:dyDescent="0.15">
      <c r="B36" s="1405" t="s">
        <v>1153</v>
      </c>
      <c r="I36" s="1368" t="s">
        <v>685</v>
      </c>
      <c r="J36" s="1368" t="s">
        <v>357</v>
      </c>
      <c r="L36" s="1406"/>
      <c r="M36" s="1406"/>
      <c r="N36" s="1406" t="s">
        <v>18</v>
      </c>
      <c r="O36" s="1407">
        <v>1</v>
      </c>
      <c r="P36" s="1406"/>
      <c r="Q36" s="1090">
        <f>6/21</f>
        <v>0.2857142857142857</v>
      </c>
    </row>
    <row r="37" spans="2:19" x14ac:dyDescent="0.15">
      <c r="I37" s="1406" t="s">
        <v>103</v>
      </c>
      <c r="J37" s="1406" t="s">
        <v>1133</v>
      </c>
      <c r="L37" s="1406"/>
      <c r="M37" s="1406"/>
      <c r="N37" s="1407" t="s">
        <v>84</v>
      </c>
      <c r="O37" s="1407">
        <v>1</v>
      </c>
      <c r="P37" s="1406"/>
      <c r="Q37" s="1410">
        <f>15/21</f>
        <v>0.7142857142857143</v>
      </c>
    </row>
    <row r="38" spans="2:19" x14ac:dyDescent="0.15">
      <c r="I38" s="1406" t="s">
        <v>229</v>
      </c>
      <c r="J38" s="1406" t="s">
        <v>105</v>
      </c>
      <c r="L38" s="1406"/>
      <c r="M38" s="1406"/>
      <c r="N38" s="1407" t="s">
        <v>15</v>
      </c>
      <c r="O38" s="1407">
        <v>1</v>
      </c>
      <c r="P38" s="1406"/>
      <c r="Q38" s="1406"/>
      <c r="S38" s="248"/>
    </row>
    <row r="39" spans="2:19" x14ac:dyDescent="0.15">
      <c r="I39" s="1406" t="s">
        <v>112</v>
      </c>
      <c r="J39" s="1408" t="s">
        <v>934</v>
      </c>
      <c r="L39" s="1406"/>
      <c r="M39" s="1406"/>
      <c r="N39" s="1407" t="s">
        <v>13</v>
      </c>
      <c r="O39" s="1407">
        <v>1</v>
      </c>
      <c r="P39" s="1406"/>
      <c r="Q39" s="1406"/>
    </row>
    <row r="40" spans="2:19" x14ac:dyDescent="0.15">
      <c r="I40" s="1406" t="s">
        <v>253</v>
      </c>
      <c r="J40" s="1406" t="s">
        <v>1152</v>
      </c>
      <c r="L40" s="1406"/>
      <c r="M40" s="1406"/>
      <c r="N40" s="1407" t="s">
        <v>92</v>
      </c>
      <c r="O40" s="1407">
        <v>1</v>
      </c>
      <c r="P40" s="1406"/>
      <c r="Q40" s="1406"/>
    </row>
    <row r="41" spans="2:19" x14ac:dyDescent="0.15">
      <c r="I41" s="1407" t="s">
        <v>228</v>
      </c>
      <c r="J41" s="1406" t="s">
        <v>230</v>
      </c>
      <c r="L41" s="1406"/>
      <c r="M41" s="1406"/>
      <c r="N41" s="1407" t="s">
        <v>21</v>
      </c>
      <c r="O41" s="1407">
        <v>1</v>
      </c>
      <c r="P41" s="1406"/>
      <c r="Q41" s="1406"/>
    </row>
    <row r="42" spans="2:19" x14ac:dyDescent="0.15">
      <c r="I42" s="1406" t="s">
        <v>227</v>
      </c>
      <c r="J42" s="1406" t="s">
        <v>107</v>
      </c>
      <c r="L42" s="1406"/>
      <c r="M42" s="1406"/>
      <c r="N42" s="1407" t="s">
        <v>1154</v>
      </c>
      <c r="O42" s="1407">
        <v>1</v>
      </c>
      <c r="P42" s="1406"/>
      <c r="Q42" s="1406"/>
    </row>
    <row r="43" spans="2:19" x14ac:dyDescent="0.15">
      <c r="J43" s="1406" t="s">
        <v>225</v>
      </c>
      <c r="L43" s="1406"/>
      <c r="M43" s="1406"/>
      <c r="N43" s="1407" t="s">
        <v>19</v>
      </c>
      <c r="O43" s="1407">
        <v>1</v>
      </c>
      <c r="P43" s="1406"/>
      <c r="Q43" s="1406"/>
    </row>
    <row r="44" spans="2:19" x14ac:dyDescent="0.15">
      <c r="J44" s="1406" t="s">
        <v>1136</v>
      </c>
      <c r="L44" s="1406"/>
      <c r="M44" s="1406"/>
      <c r="N44" s="1407" t="s">
        <v>83</v>
      </c>
      <c r="O44" s="1407">
        <v>1</v>
      </c>
      <c r="P44" s="1406"/>
      <c r="Q44" s="1406"/>
    </row>
    <row r="45" spans="2:19" x14ac:dyDescent="0.15">
      <c r="J45" s="1406" t="s">
        <v>347</v>
      </c>
      <c r="L45" s="1406"/>
      <c r="M45" s="1406"/>
      <c r="N45" s="1407" t="s">
        <v>679</v>
      </c>
      <c r="O45" s="1407">
        <v>1</v>
      </c>
      <c r="P45" s="1406"/>
      <c r="Q45" s="1406"/>
    </row>
    <row r="46" spans="2:19" x14ac:dyDescent="0.15">
      <c r="J46" s="1406" t="s">
        <v>441</v>
      </c>
      <c r="L46" s="1406"/>
      <c r="M46" s="1406"/>
      <c r="N46" s="1407" t="s">
        <v>17</v>
      </c>
      <c r="O46" s="1407">
        <v>1</v>
      </c>
      <c r="P46" s="1406"/>
      <c r="Q46" s="1406"/>
    </row>
    <row r="47" spans="2:19" x14ac:dyDescent="0.15">
      <c r="J47" s="1406" t="s">
        <v>348</v>
      </c>
      <c r="L47" s="1406"/>
      <c r="M47" s="1406"/>
      <c r="N47" s="1407" t="s">
        <v>12</v>
      </c>
      <c r="O47" s="1407">
        <v>1</v>
      </c>
      <c r="P47" s="1406"/>
      <c r="Q47" s="1406"/>
    </row>
    <row r="48" spans="2:19" x14ac:dyDescent="0.15">
      <c r="J48" s="1406" t="s">
        <v>1137</v>
      </c>
      <c r="L48" s="1406"/>
      <c r="M48" s="1406"/>
      <c r="N48" s="1407" t="s">
        <v>14</v>
      </c>
      <c r="O48" s="1407">
        <v>1</v>
      </c>
      <c r="P48" s="1406"/>
      <c r="Q48" s="1406"/>
    </row>
    <row r="49" spans="10:17" x14ac:dyDescent="0.15">
      <c r="J49" s="1406" t="s">
        <v>743</v>
      </c>
      <c r="L49" s="1406"/>
      <c r="M49" s="1406"/>
      <c r="N49" s="1407" t="s">
        <v>1155</v>
      </c>
      <c r="O49" s="1407">
        <v>1</v>
      </c>
      <c r="P49" s="1406"/>
      <c r="Q49" s="1406"/>
    </row>
    <row r="50" spans="10:17" x14ac:dyDescent="0.15">
      <c r="J50" s="1408" t="s">
        <v>231</v>
      </c>
      <c r="L50" s="1406"/>
      <c r="M50" s="1406"/>
      <c r="N50" s="1407" t="s">
        <v>9</v>
      </c>
      <c r="O50" s="1407">
        <v>1</v>
      </c>
      <c r="P50" s="1406"/>
      <c r="Q50" s="1406"/>
    </row>
    <row r="51" spans="10:17" x14ac:dyDescent="0.15">
      <c r="J51" s="1406" t="s">
        <v>106</v>
      </c>
      <c r="L51" s="1406"/>
      <c r="M51" s="1406"/>
      <c r="N51" s="1407" t="s">
        <v>464</v>
      </c>
      <c r="O51" s="1407">
        <v>1</v>
      </c>
      <c r="P51" s="1406"/>
      <c r="Q51" s="1406"/>
    </row>
    <row r="52" spans="10:17" x14ac:dyDescent="0.15">
      <c r="J52" s="1409" t="s">
        <v>226</v>
      </c>
      <c r="L52" s="1406"/>
      <c r="M52" s="1406"/>
      <c r="N52" s="1407" t="s">
        <v>87</v>
      </c>
      <c r="O52" s="1407">
        <v>1</v>
      </c>
      <c r="P52" s="1406"/>
      <c r="Q52" s="1406"/>
    </row>
    <row r="53" spans="10:17" x14ac:dyDescent="0.15">
      <c r="L53" s="1406"/>
      <c r="M53" s="1406"/>
      <c r="N53" s="1407" t="s">
        <v>88</v>
      </c>
      <c r="O53" s="1407">
        <v>1</v>
      </c>
      <c r="P53" s="1406"/>
      <c r="Q53" s="1406"/>
    </row>
    <row r="54" spans="10:17" x14ac:dyDescent="0.15">
      <c r="L54" s="1406"/>
      <c r="M54" s="1406"/>
      <c r="N54" s="1407" t="s">
        <v>86</v>
      </c>
      <c r="O54" s="1407">
        <v>1</v>
      </c>
      <c r="P54" s="1406"/>
      <c r="Q54" s="1406"/>
    </row>
    <row r="55" spans="10:17" x14ac:dyDescent="0.15">
      <c r="L55" s="1406"/>
      <c r="M55" s="1406"/>
      <c r="N55" s="1406" t="s">
        <v>10</v>
      </c>
      <c r="O55" s="1407">
        <v>1</v>
      </c>
      <c r="P55" s="1406"/>
      <c r="Q55" s="1406"/>
    </row>
    <row r="56" spans="10:17" x14ac:dyDescent="0.15">
      <c r="L56" s="1406"/>
      <c r="M56" s="1406"/>
      <c r="N56" s="1407" t="s">
        <v>20</v>
      </c>
      <c r="O56" s="1407">
        <v>1</v>
      </c>
      <c r="P56" s="1406"/>
      <c r="Q56" s="1406"/>
    </row>
    <row r="57" spans="10:17" x14ac:dyDescent="0.15">
      <c r="L57" s="1406"/>
      <c r="M57" s="1406"/>
      <c r="N57" s="1406"/>
      <c r="O57" s="1406"/>
      <c r="P57" s="1406"/>
      <c r="Q57" s="1406"/>
    </row>
    <row r="58" spans="10:17" x14ac:dyDescent="0.15">
      <c r="L58" s="1406"/>
      <c r="M58" s="1406"/>
      <c r="N58" s="1406"/>
      <c r="O58" s="1406"/>
      <c r="P58" s="1406"/>
      <c r="Q58" s="1406"/>
    </row>
    <row r="59" spans="10:17" x14ac:dyDescent="0.15">
      <c r="L59" s="1406"/>
      <c r="M59" s="1406"/>
      <c r="N59" s="1406"/>
      <c r="O59" s="1406"/>
      <c r="P59" s="1406"/>
      <c r="Q59" s="1406"/>
    </row>
    <row r="60" spans="10:17" x14ac:dyDescent="0.15">
      <c r="L60" s="1406"/>
      <c r="M60" s="1406"/>
      <c r="N60" s="1406"/>
      <c r="O60" s="1406"/>
      <c r="P60" s="1406"/>
      <c r="Q60" s="1406"/>
    </row>
    <row r="61" spans="10:17" x14ac:dyDescent="0.15">
      <c r="L61" s="1406"/>
      <c r="M61" s="1406"/>
      <c r="N61" s="1406"/>
      <c r="O61" s="1406"/>
      <c r="P61" s="1406"/>
      <c r="Q61" s="1406"/>
    </row>
    <row r="68" spans="2:13" ht="14.25" customHeight="1" x14ac:dyDescent="0.15"/>
    <row r="70" spans="2:13" x14ac:dyDescent="0.15">
      <c r="B70" s="1405" t="s">
        <v>1156</v>
      </c>
      <c r="I70" s="1368" t="s">
        <v>685</v>
      </c>
      <c r="J70" s="1368" t="s">
        <v>357</v>
      </c>
    </row>
    <row r="71" spans="2:13" x14ac:dyDescent="0.15">
      <c r="I71" s="1406" t="s">
        <v>229</v>
      </c>
      <c r="J71" s="1406" t="s">
        <v>1133</v>
      </c>
      <c r="K71" s="1406"/>
      <c r="L71" s="1406" t="s">
        <v>84</v>
      </c>
      <c r="M71" s="1406">
        <v>1</v>
      </c>
    </row>
    <row r="72" spans="2:13" x14ac:dyDescent="0.15">
      <c r="I72" s="1406" t="s">
        <v>112</v>
      </c>
      <c r="J72" s="1406" t="s">
        <v>105</v>
      </c>
      <c r="K72" s="1406"/>
      <c r="L72" s="1406" t="s">
        <v>15</v>
      </c>
      <c r="M72" s="1406">
        <v>1</v>
      </c>
    </row>
    <row r="73" spans="2:13" x14ac:dyDescent="0.15">
      <c r="J73" s="1406" t="s">
        <v>934</v>
      </c>
      <c r="L73" s="1406" t="s">
        <v>1155</v>
      </c>
      <c r="M73" s="1406">
        <v>1</v>
      </c>
    </row>
    <row r="74" spans="2:13" x14ac:dyDescent="0.15">
      <c r="I74" s="1406"/>
      <c r="J74" s="1406" t="s">
        <v>1134</v>
      </c>
      <c r="L74" s="1406" t="s">
        <v>9</v>
      </c>
      <c r="M74" s="1406">
        <v>1</v>
      </c>
    </row>
    <row r="75" spans="2:13" x14ac:dyDescent="0.15">
      <c r="I75" s="1406"/>
      <c r="J75" s="1406" t="s">
        <v>251</v>
      </c>
      <c r="L75" s="1406"/>
      <c r="M75" s="1406"/>
    </row>
    <row r="76" spans="2:13" x14ac:dyDescent="0.15">
      <c r="I76" s="1406"/>
      <c r="J76" s="1406" t="s">
        <v>107</v>
      </c>
      <c r="L76" s="1406"/>
      <c r="M76" s="1406"/>
    </row>
    <row r="77" spans="2:13" x14ac:dyDescent="0.15">
      <c r="I77" s="1406"/>
      <c r="J77" s="1406" t="s">
        <v>1136</v>
      </c>
      <c r="L77" s="1406"/>
      <c r="M77" s="1406"/>
    </row>
    <row r="78" spans="2:13" x14ac:dyDescent="0.15">
      <c r="I78" s="1406"/>
      <c r="J78" s="1406" t="s">
        <v>347</v>
      </c>
      <c r="L78" s="1406"/>
      <c r="M78" s="1406"/>
    </row>
    <row r="79" spans="2:13" x14ac:dyDescent="0.15">
      <c r="I79" s="1406"/>
      <c r="J79" s="1406" t="s">
        <v>519</v>
      </c>
    </row>
    <row r="80" spans="2:13" x14ac:dyDescent="0.15">
      <c r="J80" s="1406" t="s">
        <v>348</v>
      </c>
    </row>
    <row r="81" spans="10:13" x14ac:dyDescent="0.15">
      <c r="J81" s="1406" t="s">
        <v>1137</v>
      </c>
      <c r="L81" s="1406"/>
      <c r="M81" s="1406"/>
    </row>
    <row r="82" spans="10:13" x14ac:dyDescent="0.15">
      <c r="J82" s="1406" t="s">
        <v>253</v>
      </c>
      <c r="L82" s="1406"/>
      <c r="M82" s="1406"/>
    </row>
    <row r="83" spans="10:13" x14ac:dyDescent="0.15">
      <c r="J83" s="1406" t="s">
        <v>743</v>
      </c>
      <c r="L83" s="1406"/>
      <c r="M83" s="1406"/>
    </row>
    <row r="84" spans="10:13" x14ac:dyDescent="0.15">
      <c r="J84" s="1407" t="s">
        <v>228</v>
      </c>
      <c r="L84" s="1406"/>
      <c r="M84" s="1406"/>
    </row>
    <row r="85" spans="10:13" x14ac:dyDescent="0.15">
      <c r="J85" s="1406" t="s">
        <v>231</v>
      </c>
      <c r="L85" s="1406"/>
      <c r="M85" s="1406"/>
    </row>
    <row r="86" spans="10:13" x14ac:dyDescent="0.15">
      <c r="J86" s="1406" t="s">
        <v>352</v>
      </c>
      <c r="L86" s="1406"/>
      <c r="M86" s="1406"/>
    </row>
    <row r="87" spans="10:13" x14ac:dyDescent="0.15">
      <c r="J87" s="1406" t="s">
        <v>227</v>
      </c>
      <c r="L87" s="1406"/>
      <c r="M87" s="1406"/>
    </row>
    <row r="88" spans="10:13" x14ac:dyDescent="0.15">
      <c r="J88" s="1406" t="s">
        <v>226</v>
      </c>
      <c r="L88" s="1406"/>
      <c r="M88" s="1406"/>
    </row>
    <row r="89" spans="10:13" x14ac:dyDescent="0.15">
      <c r="J89" s="1406"/>
      <c r="L89" s="1406"/>
      <c r="M89" s="1406"/>
    </row>
    <row r="90" spans="10:13" x14ac:dyDescent="0.15">
      <c r="J90" s="1406"/>
      <c r="L90" s="1406"/>
      <c r="M90" s="1406"/>
    </row>
    <row r="91" spans="10:13" x14ac:dyDescent="0.15">
      <c r="J91" s="1406"/>
    </row>
    <row r="100" spans="2:5" x14ac:dyDescent="0.15">
      <c r="B100" s="1411" t="s">
        <v>1146</v>
      </c>
      <c r="C100" s="1408"/>
      <c r="D100" s="1408"/>
      <c r="E100" s="1408"/>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B30D74"/>
  </sheetPr>
  <dimension ref="A1:P68"/>
  <sheetViews>
    <sheetView workbookViewId="0"/>
  </sheetViews>
  <sheetFormatPr baseColWidth="10" defaultColWidth="9.1640625" defaultRowHeight="15" x14ac:dyDescent="0.2"/>
  <cols>
    <col min="1" max="1" width="9.1640625" style="1414"/>
    <col min="2" max="2" width="22" style="1414" customWidth="1"/>
    <col min="3" max="3" width="12.6640625" style="1414" customWidth="1"/>
    <col min="4" max="5" width="15.6640625" style="1414" customWidth="1"/>
    <col min="6" max="8" width="12.83203125" style="1414" customWidth="1"/>
    <col min="9" max="9" width="11.6640625" style="1414" customWidth="1"/>
    <col min="10" max="16384" width="9.1640625" style="1414"/>
  </cols>
  <sheetData>
    <row r="1" spans="1:14" s="1412" customFormat="1" ht="13" x14ac:dyDescent="0.15">
      <c r="A1" s="46" t="s">
        <v>67</v>
      </c>
    </row>
    <row r="2" spans="1:14" s="1412" customFormat="1" ht="13" x14ac:dyDescent="0.15">
      <c r="A2" s="1412" t="s">
        <v>1104</v>
      </c>
      <c r="B2" s="1412" t="s">
        <v>1157</v>
      </c>
    </row>
    <row r="3" spans="1:14" s="1412" customFormat="1" ht="13" x14ac:dyDescent="0.15">
      <c r="A3" s="1412" t="s">
        <v>64</v>
      </c>
    </row>
    <row r="4" spans="1:14" s="1412" customFormat="1" ht="13" x14ac:dyDescent="0.15">
      <c r="A4" s="46" t="s">
        <v>63</v>
      </c>
    </row>
    <row r="5" spans="1:14" s="1412" customFormat="1" ht="13" x14ac:dyDescent="0.15"/>
    <row r="6" spans="1:14" s="1413" customFormat="1" ht="13" x14ac:dyDescent="0.15"/>
    <row r="8" spans="1:14" ht="16" thickBot="1" x14ac:dyDescent="0.25">
      <c r="B8" s="1415" t="s">
        <v>1158</v>
      </c>
      <c r="C8" s="1416"/>
      <c r="D8" s="1416"/>
    </row>
    <row r="9" spans="1:14" s="1417" customFormat="1" ht="54.75" customHeight="1" thickBot="1" x14ac:dyDescent="0.25">
      <c r="B9" s="1418"/>
      <c r="C9" s="1419" t="s">
        <v>1159</v>
      </c>
      <c r="D9" s="1419" t="s">
        <v>1160</v>
      </c>
      <c r="E9" s="1419" t="s">
        <v>1161</v>
      </c>
      <c r="F9" s="1419" t="s">
        <v>1162</v>
      </c>
      <c r="G9" s="1419" t="s">
        <v>1163</v>
      </c>
      <c r="H9" s="1419" t="s">
        <v>1164</v>
      </c>
      <c r="I9" s="1420" t="s">
        <v>1165</v>
      </c>
    </row>
    <row r="10" spans="1:14" ht="12" customHeight="1" x14ac:dyDescent="0.2">
      <c r="B10" s="1421" t="s">
        <v>1133</v>
      </c>
      <c r="C10" s="1422" t="s">
        <v>996</v>
      </c>
      <c r="D10" s="1423" t="s">
        <v>1166</v>
      </c>
      <c r="E10" s="1424" t="s">
        <v>996</v>
      </c>
      <c r="F10" s="1423" t="s">
        <v>1166</v>
      </c>
      <c r="G10" s="1423" t="s">
        <v>370</v>
      </c>
      <c r="H10" s="1424" t="s">
        <v>646</v>
      </c>
      <c r="I10" s="1425" t="s">
        <v>646</v>
      </c>
      <c r="L10" s="1426"/>
      <c r="M10" s="1427"/>
      <c r="N10" s="1427"/>
    </row>
    <row r="11" spans="1:14" ht="12" customHeight="1" x14ac:dyDescent="0.2">
      <c r="B11" s="1428" t="s">
        <v>105</v>
      </c>
      <c r="C11" s="1429" t="s">
        <v>370</v>
      </c>
      <c r="D11" s="1430" t="s">
        <v>370</v>
      </c>
      <c r="E11" s="1430" t="s">
        <v>1166</v>
      </c>
      <c r="F11" s="1430" t="s">
        <v>1166</v>
      </c>
      <c r="G11" s="1431" t="s">
        <v>371</v>
      </c>
      <c r="H11" s="1431" t="s">
        <v>646</v>
      </c>
      <c r="I11" s="1432" t="s">
        <v>646</v>
      </c>
    </row>
    <row r="12" spans="1:14" ht="12" customHeight="1" x14ac:dyDescent="0.2">
      <c r="B12" s="1433" t="s">
        <v>538</v>
      </c>
      <c r="C12" s="1434" t="s">
        <v>370</v>
      </c>
      <c r="D12" s="1423" t="s">
        <v>370</v>
      </c>
      <c r="E12" s="1424" t="s">
        <v>996</v>
      </c>
      <c r="F12" s="1423" t="s">
        <v>370</v>
      </c>
      <c r="G12" s="1423" t="s">
        <v>370</v>
      </c>
      <c r="H12" s="1424" t="s">
        <v>646</v>
      </c>
      <c r="I12" s="1435" t="s">
        <v>646</v>
      </c>
      <c r="K12" s="1436" t="s">
        <v>370</v>
      </c>
    </row>
    <row r="13" spans="1:14" ht="12" customHeight="1" x14ac:dyDescent="0.2">
      <c r="B13" s="1428" t="s">
        <v>104</v>
      </c>
      <c r="C13" s="1437" t="s">
        <v>371</v>
      </c>
      <c r="D13" s="1430" t="s">
        <v>370</v>
      </c>
      <c r="E13" s="1431" t="s">
        <v>371</v>
      </c>
      <c r="F13" s="1430" t="s">
        <v>370</v>
      </c>
      <c r="G13" s="1430" t="s">
        <v>370</v>
      </c>
      <c r="H13" s="1431" t="s">
        <v>646</v>
      </c>
      <c r="I13" s="1432" t="s">
        <v>996</v>
      </c>
      <c r="K13" s="1436" t="s">
        <v>996</v>
      </c>
    </row>
    <row r="14" spans="1:14" ht="12" customHeight="1" x14ac:dyDescent="0.2">
      <c r="B14" s="1433" t="s">
        <v>107</v>
      </c>
      <c r="C14" s="1434" t="s">
        <v>1166</v>
      </c>
      <c r="D14" s="1423" t="s">
        <v>1166</v>
      </c>
      <c r="E14" s="1423" t="s">
        <v>1166</v>
      </c>
      <c r="F14" s="1424" t="s">
        <v>371</v>
      </c>
      <c r="G14" s="1424" t="s">
        <v>371</v>
      </c>
      <c r="H14" s="1424" t="s">
        <v>646</v>
      </c>
      <c r="I14" s="1435" t="s">
        <v>646</v>
      </c>
      <c r="K14" s="1436" t="s">
        <v>371</v>
      </c>
    </row>
    <row r="15" spans="1:14" ht="12" customHeight="1" x14ac:dyDescent="0.2">
      <c r="B15" s="1428" t="s">
        <v>225</v>
      </c>
      <c r="C15" s="1429" t="s">
        <v>1166</v>
      </c>
      <c r="D15" s="1430" t="s">
        <v>996</v>
      </c>
      <c r="E15" s="1430" t="s">
        <v>1166</v>
      </c>
      <c r="F15" s="1431" t="s">
        <v>370</v>
      </c>
      <c r="G15" s="1431" t="s">
        <v>371</v>
      </c>
      <c r="H15" s="1431" t="s">
        <v>646</v>
      </c>
      <c r="I15" s="1438" t="s">
        <v>646</v>
      </c>
      <c r="K15" s="1436" t="s">
        <v>646</v>
      </c>
    </row>
    <row r="16" spans="1:14" ht="12" customHeight="1" x14ac:dyDescent="0.2">
      <c r="B16" s="1428" t="s">
        <v>229</v>
      </c>
      <c r="C16" s="1429" t="s">
        <v>370</v>
      </c>
      <c r="D16" s="1431" t="s">
        <v>371</v>
      </c>
      <c r="E16" s="1431" t="s">
        <v>371</v>
      </c>
      <c r="F16" s="1431" t="s">
        <v>996</v>
      </c>
      <c r="G16" s="1431" t="s">
        <v>371</v>
      </c>
      <c r="H16" s="1431" t="s">
        <v>646</v>
      </c>
      <c r="I16" s="1438" t="s">
        <v>646</v>
      </c>
    </row>
    <row r="17" spans="2:9" ht="12" customHeight="1" x14ac:dyDescent="0.2">
      <c r="B17" s="1433" t="s">
        <v>112</v>
      </c>
      <c r="C17" s="1439" t="s">
        <v>371</v>
      </c>
      <c r="D17" s="1424" t="s">
        <v>371</v>
      </c>
      <c r="E17" s="1423" t="s">
        <v>370</v>
      </c>
      <c r="F17" s="1424" t="s">
        <v>996</v>
      </c>
      <c r="G17" s="1424" t="s">
        <v>371</v>
      </c>
      <c r="H17" s="1424" t="s">
        <v>646</v>
      </c>
      <c r="I17" s="1440" t="s">
        <v>646</v>
      </c>
    </row>
    <row r="18" spans="2:9" ht="12" customHeight="1" x14ac:dyDescent="0.2">
      <c r="B18" s="1428" t="s">
        <v>347</v>
      </c>
      <c r="C18" s="1437" t="s">
        <v>996</v>
      </c>
      <c r="D18" s="1430" t="s">
        <v>1166</v>
      </c>
      <c r="E18" s="1431" t="s">
        <v>996</v>
      </c>
      <c r="F18" s="1430" t="s">
        <v>1166</v>
      </c>
      <c r="G18" s="1430" t="s">
        <v>370</v>
      </c>
      <c r="H18" s="1431" t="s">
        <v>646</v>
      </c>
      <c r="I18" s="1438" t="s">
        <v>646</v>
      </c>
    </row>
    <row r="19" spans="2:9" ht="12" customHeight="1" x14ac:dyDescent="0.2">
      <c r="B19" s="1433" t="s">
        <v>441</v>
      </c>
      <c r="C19" s="1434" t="s">
        <v>1166</v>
      </c>
      <c r="D19" s="1423" t="s">
        <v>1166</v>
      </c>
      <c r="E19" s="1423" t="s">
        <v>1166</v>
      </c>
      <c r="F19" s="1423" t="s">
        <v>1166</v>
      </c>
      <c r="G19" s="1423" t="s">
        <v>1166</v>
      </c>
      <c r="H19" s="1424" t="s">
        <v>646</v>
      </c>
      <c r="I19" s="1440" t="s">
        <v>646</v>
      </c>
    </row>
    <row r="20" spans="2:9" ht="12" customHeight="1" x14ac:dyDescent="0.2">
      <c r="B20" s="1428" t="s">
        <v>348</v>
      </c>
      <c r="C20" s="1429" t="s">
        <v>1166</v>
      </c>
      <c r="D20" s="1430" t="s">
        <v>1166</v>
      </c>
      <c r="E20" s="1431" t="s">
        <v>371</v>
      </c>
      <c r="F20" s="1430" t="s">
        <v>1166</v>
      </c>
      <c r="G20" s="1430" t="s">
        <v>370</v>
      </c>
      <c r="H20" s="1431" t="s">
        <v>646</v>
      </c>
      <c r="I20" s="1438" t="s">
        <v>646</v>
      </c>
    </row>
    <row r="21" spans="2:9" ht="12" customHeight="1" x14ac:dyDescent="0.2">
      <c r="B21" s="1433" t="s">
        <v>1137</v>
      </c>
      <c r="C21" s="1439" t="s">
        <v>371</v>
      </c>
      <c r="D21" s="1424" t="s">
        <v>371</v>
      </c>
      <c r="E21" s="1423" t="s">
        <v>1166</v>
      </c>
      <c r="F21" s="1424" t="s">
        <v>996</v>
      </c>
      <c r="G21" s="1424" t="s">
        <v>371</v>
      </c>
      <c r="H21" s="1424" t="s">
        <v>646</v>
      </c>
      <c r="I21" s="1440" t="s">
        <v>646</v>
      </c>
    </row>
    <row r="22" spans="2:9" ht="12" customHeight="1" x14ac:dyDescent="0.2">
      <c r="B22" s="1428" t="s">
        <v>110</v>
      </c>
      <c r="C22" s="1429" t="s">
        <v>996</v>
      </c>
      <c r="D22" s="1431" t="s">
        <v>996</v>
      </c>
      <c r="E22" s="1430" t="s">
        <v>996</v>
      </c>
      <c r="F22" s="1431" t="s">
        <v>371</v>
      </c>
      <c r="G22" s="1431" t="s">
        <v>371</v>
      </c>
      <c r="H22" s="1431" t="s">
        <v>646</v>
      </c>
      <c r="I22" s="1432" t="s">
        <v>370</v>
      </c>
    </row>
    <row r="23" spans="2:9" ht="12" customHeight="1" x14ac:dyDescent="0.2">
      <c r="B23" s="1433" t="s">
        <v>743</v>
      </c>
      <c r="C23" s="1434" t="s">
        <v>370</v>
      </c>
      <c r="D23" s="1423" t="s">
        <v>370</v>
      </c>
      <c r="E23" s="1424" t="s">
        <v>371</v>
      </c>
      <c r="F23" s="1423" t="s">
        <v>370</v>
      </c>
      <c r="G23" s="1424" t="s">
        <v>371</v>
      </c>
      <c r="H23" s="1424" t="s">
        <v>996</v>
      </c>
      <c r="I23" s="1440" t="s">
        <v>371</v>
      </c>
    </row>
    <row r="24" spans="2:9" ht="12" customHeight="1" x14ac:dyDescent="0.2">
      <c r="B24" s="1428" t="s">
        <v>228</v>
      </c>
      <c r="C24" s="1429" t="s">
        <v>370</v>
      </c>
      <c r="D24" s="1430" t="s">
        <v>370</v>
      </c>
      <c r="E24" s="1431" t="s">
        <v>996</v>
      </c>
      <c r="F24" s="1431" t="s">
        <v>371</v>
      </c>
      <c r="G24" s="1431" t="s">
        <v>371</v>
      </c>
      <c r="H24" s="1431" t="s">
        <v>646</v>
      </c>
      <c r="I24" s="1438" t="s">
        <v>371</v>
      </c>
    </row>
    <row r="25" spans="2:9" ht="12" customHeight="1" x14ac:dyDescent="0.2">
      <c r="B25" s="1433" t="s">
        <v>231</v>
      </c>
      <c r="C25" s="1434" t="s">
        <v>1166</v>
      </c>
      <c r="D25" s="1423" t="s">
        <v>1166</v>
      </c>
      <c r="E25" s="1423" t="s">
        <v>370</v>
      </c>
      <c r="F25" s="1423" t="s">
        <v>1166</v>
      </c>
      <c r="G25" s="1423" t="s">
        <v>370</v>
      </c>
      <c r="H25" s="1423" t="s">
        <v>370</v>
      </c>
      <c r="I25" s="1440" t="s">
        <v>646</v>
      </c>
    </row>
    <row r="26" spans="2:9" ht="12" customHeight="1" x14ac:dyDescent="0.2">
      <c r="B26" s="1428" t="s">
        <v>106</v>
      </c>
      <c r="C26" s="1437" t="s">
        <v>996</v>
      </c>
      <c r="D26" s="1431" t="s">
        <v>371</v>
      </c>
      <c r="E26" s="1431" t="s">
        <v>371</v>
      </c>
      <c r="F26" s="1431" t="s">
        <v>371</v>
      </c>
      <c r="G26" s="1430" t="s">
        <v>370</v>
      </c>
      <c r="H26" s="1431" t="s">
        <v>646</v>
      </c>
      <c r="I26" s="1438" t="s">
        <v>371</v>
      </c>
    </row>
    <row r="27" spans="2:9" ht="12" customHeight="1" x14ac:dyDescent="0.2">
      <c r="B27" s="1433" t="s">
        <v>227</v>
      </c>
      <c r="C27" s="1434" t="s">
        <v>370</v>
      </c>
      <c r="D27" s="1424" t="s">
        <v>371</v>
      </c>
      <c r="E27" s="1424" t="s">
        <v>371</v>
      </c>
      <c r="F27" s="1424" t="s">
        <v>996</v>
      </c>
      <c r="G27" s="1424" t="s">
        <v>371</v>
      </c>
      <c r="H27" s="1424" t="s">
        <v>646</v>
      </c>
      <c r="I27" s="1440" t="s">
        <v>371</v>
      </c>
    </row>
    <row r="28" spans="2:9" ht="12" customHeight="1" x14ac:dyDescent="0.2">
      <c r="B28" s="1428" t="s">
        <v>226</v>
      </c>
      <c r="C28" s="1437" t="s">
        <v>371</v>
      </c>
      <c r="D28" s="1430" t="s">
        <v>1166</v>
      </c>
      <c r="E28" s="1431" t="s">
        <v>371</v>
      </c>
      <c r="F28" s="1431" t="s">
        <v>996</v>
      </c>
      <c r="G28" s="1431" t="s">
        <v>371</v>
      </c>
      <c r="H28" s="1430" t="s">
        <v>370</v>
      </c>
      <c r="I28" s="1438" t="s">
        <v>646</v>
      </c>
    </row>
    <row r="29" spans="2:9" ht="12" customHeight="1" x14ac:dyDescent="0.2">
      <c r="B29" s="1441" t="s">
        <v>372</v>
      </c>
      <c r="C29" s="1439"/>
      <c r="D29" s="1423"/>
      <c r="E29" s="1424"/>
      <c r="F29" s="1424"/>
      <c r="G29" s="1424"/>
      <c r="H29" s="1423"/>
      <c r="I29" s="1440"/>
    </row>
    <row r="30" spans="2:9" ht="12" customHeight="1" x14ac:dyDescent="0.2">
      <c r="B30" s="1442" t="s">
        <v>1167</v>
      </c>
      <c r="C30" s="1443">
        <v>9</v>
      </c>
      <c r="D30" s="1426">
        <v>9</v>
      </c>
      <c r="E30" s="1444">
        <v>10</v>
      </c>
      <c r="F30" s="1444">
        <v>11</v>
      </c>
      <c r="G30" s="1444">
        <v>1</v>
      </c>
      <c r="H30" s="1426">
        <v>1</v>
      </c>
      <c r="I30" s="1445">
        <v>1</v>
      </c>
    </row>
    <row r="31" spans="2:9" ht="12" customHeight="1" x14ac:dyDescent="0.2">
      <c r="B31" s="1446" t="s">
        <v>1168</v>
      </c>
      <c r="C31" s="1439">
        <v>11</v>
      </c>
      <c r="D31" s="1423">
        <v>12</v>
      </c>
      <c r="E31" s="1424">
        <v>7</v>
      </c>
      <c r="F31" s="1424">
        <v>10</v>
      </c>
      <c r="G31" s="1424">
        <v>8</v>
      </c>
      <c r="H31" s="1423">
        <v>2</v>
      </c>
      <c r="I31" s="1440">
        <v>1</v>
      </c>
    </row>
    <row r="32" spans="2:9" ht="12" customHeight="1" x14ac:dyDescent="0.2">
      <c r="B32" s="1442" t="s">
        <v>1169</v>
      </c>
      <c r="C32" s="1443">
        <v>4</v>
      </c>
      <c r="D32" s="1426">
        <v>5</v>
      </c>
      <c r="E32" s="1444">
        <v>7</v>
      </c>
      <c r="F32" s="1444">
        <v>4</v>
      </c>
      <c r="G32" s="1444">
        <v>11</v>
      </c>
      <c r="H32" s="1426">
        <v>0</v>
      </c>
      <c r="I32" s="1445">
        <v>0</v>
      </c>
    </row>
    <row r="33" spans="1:9" ht="12" customHeight="1" thickBot="1" x14ac:dyDescent="0.25">
      <c r="B33" s="1446" t="s">
        <v>802</v>
      </c>
      <c r="C33" s="1447">
        <v>0</v>
      </c>
      <c r="D33" s="1423">
        <v>0</v>
      </c>
      <c r="E33" s="1424">
        <v>0</v>
      </c>
      <c r="F33" s="1424">
        <v>0</v>
      </c>
      <c r="G33" s="1424">
        <v>0</v>
      </c>
      <c r="H33" s="1423">
        <v>16</v>
      </c>
      <c r="I33" s="1440">
        <v>13</v>
      </c>
    </row>
    <row r="34" spans="1:9" ht="12" customHeight="1" x14ac:dyDescent="0.2">
      <c r="B34" s="1448" t="s">
        <v>377</v>
      </c>
      <c r="C34" s="1449"/>
      <c r="D34" s="1450"/>
      <c r="E34" s="1451"/>
      <c r="F34" s="1451"/>
      <c r="G34" s="1451"/>
      <c r="H34" s="1451"/>
      <c r="I34" s="1452"/>
    </row>
    <row r="35" spans="1:9" ht="12" customHeight="1" x14ac:dyDescent="0.2">
      <c r="B35" s="1446" t="s">
        <v>1170</v>
      </c>
      <c r="C35" s="1434">
        <v>14</v>
      </c>
      <c r="D35" s="1423">
        <v>11</v>
      </c>
      <c r="E35" s="1423">
        <v>13</v>
      </c>
      <c r="F35" s="1424">
        <v>0</v>
      </c>
      <c r="G35" s="1424">
        <v>0</v>
      </c>
      <c r="H35" s="1424">
        <v>0</v>
      </c>
      <c r="I35" s="1435">
        <v>10</v>
      </c>
    </row>
    <row r="36" spans="1:9" x14ac:dyDescent="0.2">
      <c r="A36" s="1453"/>
      <c r="B36" s="1454" t="s">
        <v>1168</v>
      </c>
      <c r="C36" s="1429">
        <v>14</v>
      </c>
      <c r="D36" s="1430">
        <v>12</v>
      </c>
      <c r="E36" s="1430">
        <v>10</v>
      </c>
      <c r="F36" s="1430">
        <v>13</v>
      </c>
      <c r="G36" s="1430">
        <v>13</v>
      </c>
      <c r="H36" s="1430">
        <v>0</v>
      </c>
      <c r="I36" s="1432">
        <v>8</v>
      </c>
    </row>
    <row r="37" spans="1:9" x14ac:dyDescent="0.2">
      <c r="A37" s="1453"/>
      <c r="B37" s="1446" t="s">
        <v>1169</v>
      </c>
      <c r="C37" s="1434">
        <v>8</v>
      </c>
      <c r="D37" s="1423">
        <v>11</v>
      </c>
      <c r="E37" s="1423">
        <v>10</v>
      </c>
      <c r="F37" s="1423">
        <v>12</v>
      </c>
      <c r="G37" s="1423">
        <v>12</v>
      </c>
      <c r="H37" s="1423">
        <v>0</v>
      </c>
      <c r="I37" s="1435">
        <v>0</v>
      </c>
    </row>
    <row r="38" spans="1:9" ht="16" thickBot="1" x14ac:dyDescent="0.25">
      <c r="A38" s="1453"/>
      <c r="B38" s="1455" t="s">
        <v>802</v>
      </c>
      <c r="C38" s="1456">
        <v>7</v>
      </c>
      <c r="D38" s="1457">
        <v>7</v>
      </c>
      <c r="E38" s="1457">
        <v>7</v>
      </c>
      <c r="F38" s="1457">
        <v>7</v>
      </c>
      <c r="G38" s="1457">
        <v>7</v>
      </c>
      <c r="H38" s="1457">
        <v>32</v>
      </c>
      <c r="I38" s="1458">
        <v>21</v>
      </c>
    </row>
    <row r="39" spans="1:9" x14ac:dyDescent="0.2">
      <c r="B39" s="1459" t="s">
        <v>1171</v>
      </c>
      <c r="C39" s="1453"/>
    </row>
    <row r="40" spans="1:9" x14ac:dyDescent="0.2">
      <c r="B40" s="1460" t="s">
        <v>1172</v>
      </c>
    </row>
    <row r="42" spans="1:9" x14ac:dyDescent="0.2">
      <c r="B42" s="1461"/>
      <c r="C42" s="1462"/>
      <c r="D42" s="1462"/>
      <c r="E42" s="1462"/>
      <c r="F42" s="1462"/>
      <c r="G42" s="1463"/>
      <c r="H42" s="1463"/>
      <c r="I42" s="1463"/>
    </row>
    <row r="49" spans="3:16" x14ac:dyDescent="0.2">
      <c r="D49" s="1414">
        <v>1</v>
      </c>
      <c r="E49" s="1414">
        <v>2</v>
      </c>
      <c r="F49" s="1414">
        <v>3</v>
      </c>
      <c r="G49" s="1414">
        <v>4</v>
      </c>
      <c r="I49" s="1414">
        <v>5</v>
      </c>
      <c r="J49" s="1414">
        <v>6</v>
      </c>
    </row>
    <row r="50" spans="3:16" x14ac:dyDescent="0.2">
      <c r="C50" s="1417" t="s">
        <v>344</v>
      </c>
      <c r="D50" s="1464" t="s">
        <v>1173</v>
      </c>
      <c r="E50" s="1464" t="s">
        <v>1174</v>
      </c>
      <c r="F50" s="1464" t="s">
        <v>1175</v>
      </c>
      <c r="G50" s="1464" t="s">
        <v>1176</v>
      </c>
      <c r="H50" s="1464"/>
      <c r="I50" s="1464" t="s">
        <v>1177</v>
      </c>
      <c r="J50" s="1464" t="s">
        <v>1178</v>
      </c>
      <c r="O50" s="1414">
        <v>6</v>
      </c>
    </row>
    <row r="51" spans="3:16" x14ac:dyDescent="0.2">
      <c r="C51" s="1427" t="s">
        <v>1148</v>
      </c>
      <c r="D51" s="1427">
        <v>0</v>
      </c>
      <c r="E51" s="1427">
        <v>1</v>
      </c>
      <c r="F51" s="1427">
        <v>0</v>
      </c>
      <c r="G51" s="1427">
        <v>1</v>
      </c>
      <c r="H51" s="1427"/>
      <c r="I51" s="1427">
        <v>1</v>
      </c>
      <c r="J51" s="1427">
        <v>0</v>
      </c>
      <c r="N51" s="1417" t="s">
        <v>344</v>
      </c>
      <c r="O51" s="1464" t="s">
        <v>1179</v>
      </c>
      <c r="P51" s="1464" t="s">
        <v>1180</v>
      </c>
    </row>
    <row r="52" spans="3:16" x14ac:dyDescent="0.2">
      <c r="C52" s="1427" t="s">
        <v>105</v>
      </c>
      <c r="D52" s="1427">
        <v>1</v>
      </c>
      <c r="E52" s="1427">
        <v>1</v>
      </c>
      <c r="F52" s="1427">
        <v>1</v>
      </c>
      <c r="G52" s="1427">
        <v>1</v>
      </c>
      <c r="H52" s="1427"/>
      <c r="I52" s="1427">
        <v>0</v>
      </c>
      <c r="J52" s="1427">
        <v>0</v>
      </c>
      <c r="N52" s="1427" t="s">
        <v>1148</v>
      </c>
      <c r="O52" s="1427">
        <v>0</v>
      </c>
      <c r="P52" s="1427">
        <v>0</v>
      </c>
    </row>
    <row r="53" spans="3:16" x14ac:dyDescent="0.2">
      <c r="C53" s="1465" t="s">
        <v>934</v>
      </c>
      <c r="D53" s="1465">
        <v>1</v>
      </c>
      <c r="E53" s="1465">
        <v>0</v>
      </c>
      <c r="F53" s="1465">
        <v>0</v>
      </c>
      <c r="G53" s="1465">
        <v>0</v>
      </c>
      <c r="H53" s="1465"/>
      <c r="I53" s="1465">
        <v>0</v>
      </c>
      <c r="J53" s="1465">
        <v>0</v>
      </c>
      <c r="N53" s="1427" t="s">
        <v>105</v>
      </c>
      <c r="O53" s="1427">
        <v>0</v>
      </c>
      <c r="P53" s="1427">
        <v>0</v>
      </c>
    </row>
    <row r="54" spans="3:16" x14ac:dyDescent="0.2">
      <c r="C54" s="1427" t="s">
        <v>1134</v>
      </c>
      <c r="D54" s="1427">
        <v>0</v>
      </c>
      <c r="E54" s="1427">
        <v>0</v>
      </c>
      <c r="F54" s="1427">
        <v>0</v>
      </c>
      <c r="G54" s="1427">
        <v>0</v>
      </c>
      <c r="H54" s="1427"/>
      <c r="I54" s="1427">
        <v>0</v>
      </c>
      <c r="J54" s="1427">
        <v>0</v>
      </c>
      <c r="N54" s="1465" t="s">
        <v>934</v>
      </c>
      <c r="O54" s="1465">
        <v>0</v>
      </c>
      <c r="P54" s="1465">
        <v>0</v>
      </c>
    </row>
    <row r="55" spans="3:16" x14ac:dyDescent="0.2">
      <c r="C55" s="1427" t="s">
        <v>1136</v>
      </c>
      <c r="D55" s="1427">
        <v>0</v>
      </c>
      <c r="E55" s="1427">
        <v>0</v>
      </c>
      <c r="F55" s="1427">
        <v>0</v>
      </c>
      <c r="G55" s="1427">
        <v>0</v>
      </c>
      <c r="H55" s="1427"/>
      <c r="I55" s="1427">
        <v>0</v>
      </c>
      <c r="J55" s="1427">
        <v>1</v>
      </c>
      <c r="N55" s="1427" t="s">
        <v>1134</v>
      </c>
      <c r="O55" s="1427">
        <v>0</v>
      </c>
      <c r="P55" s="1427">
        <v>1</v>
      </c>
    </row>
    <row r="56" spans="3:16" x14ac:dyDescent="0.2">
      <c r="C56" s="1427" t="s">
        <v>349</v>
      </c>
      <c r="D56" s="1427">
        <v>1</v>
      </c>
      <c r="E56" s="1427">
        <v>0</v>
      </c>
      <c r="F56" s="1427">
        <v>0</v>
      </c>
      <c r="G56" s="1427">
        <v>0</v>
      </c>
      <c r="H56" s="1427"/>
      <c r="I56" s="1427">
        <v>0</v>
      </c>
      <c r="J56" s="1427">
        <v>0</v>
      </c>
      <c r="N56" s="1427" t="s">
        <v>1136</v>
      </c>
      <c r="O56" s="1427">
        <v>1</v>
      </c>
      <c r="P56" s="1427">
        <v>0</v>
      </c>
    </row>
    <row r="57" spans="3:16" x14ac:dyDescent="0.2">
      <c r="C57" s="1427" t="s">
        <v>112</v>
      </c>
      <c r="D57" s="1427">
        <v>0</v>
      </c>
      <c r="E57" s="1427">
        <v>0</v>
      </c>
      <c r="F57" s="1427">
        <v>1</v>
      </c>
      <c r="G57" s="1427">
        <v>0</v>
      </c>
      <c r="H57" s="1427"/>
      <c r="I57" s="1427">
        <v>0</v>
      </c>
      <c r="J57" s="1427">
        <v>0</v>
      </c>
      <c r="N57" s="1427" t="s">
        <v>349</v>
      </c>
      <c r="O57" s="1427">
        <v>0</v>
      </c>
      <c r="P57" s="1427">
        <v>0</v>
      </c>
    </row>
    <row r="58" spans="3:16" x14ac:dyDescent="0.2">
      <c r="C58" s="1427" t="s">
        <v>347</v>
      </c>
      <c r="D58" s="1427">
        <v>0</v>
      </c>
      <c r="E58" s="1427">
        <v>1</v>
      </c>
      <c r="F58" s="1427">
        <v>0</v>
      </c>
      <c r="G58" s="1427">
        <v>1</v>
      </c>
      <c r="H58" s="1427"/>
      <c r="I58" s="1427">
        <v>1</v>
      </c>
      <c r="J58" s="1427">
        <v>0</v>
      </c>
      <c r="N58" s="1427" t="s">
        <v>112</v>
      </c>
      <c r="O58" s="1427">
        <v>0</v>
      </c>
      <c r="P58" s="1427">
        <v>0</v>
      </c>
    </row>
    <row r="59" spans="3:16" x14ac:dyDescent="0.2">
      <c r="C59" s="1427" t="s">
        <v>519</v>
      </c>
      <c r="D59" s="1427">
        <v>1</v>
      </c>
      <c r="E59" s="1427">
        <v>1</v>
      </c>
      <c r="F59" s="1427">
        <v>1</v>
      </c>
      <c r="G59" s="1427">
        <v>1</v>
      </c>
      <c r="H59" s="1427"/>
      <c r="I59" s="1427">
        <v>1</v>
      </c>
      <c r="J59" s="1427">
        <v>0</v>
      </c>
      <c r="N59" s="1427" t="s">
        <v>347</v>
      </c>
      <c r="O59" s="1427">
        <v>0</v>
      </c>
      <c r="P59" s="1427">
        <v>0</v>
      </c>
    </row>
    <row r="60" spans="3:16" x14ac:dyDescent="0.2">
      <c r="C60" s="1427" t="s">
        <v>348</v>
      </c>
      <c r="D60" s="1427">
        <v>1</v>
      </c>
      <c r="E60" s="1427">
        <v>1</v>
      </c>
      <c r="F60" s="1427">
        <v>0</v>
      </c>
      <c r="G60" s="1427">
        <v>1</v>
      </c>
      <c r="H60" s="1427"/>
      <c r="I60" s="1427">
        <v>1</v>
      </c>
      <c r="J60" s="1427">
        <v>0</v>
      </c>
      <c r="N60" s="1427" t="s">
        <v>519</v>
      </c>
      <c r="O60" s="1427">
        <v>0</v>
      </c>
      <c r="P60" s="1427">
        <v>0</v>
      </c>
    </row>
    <row r="61" spans="3:16" x14ac:dyDescent="0.2">
      <c r="C61" s="1427" t="s">
        <v>1137</v>
      </c>
      <c r="D61" s="1427">
        <v>0</v>
      </c>
      <c r="E61" s="1427">
        <v>0</v>
      </c>
      <c r="F61" s="1427">
        <v>1</v>
      </c>
      <c r="G61" s="1427">
        <v>0</v>
      </c>
      <c r="H61" s="1427"/>
      <c r="I61" s="1427">
        <v>0</v>
      </c>
      <c r="J61" s="1427">
        <v>0</v>
      </c>
      <c r="N61" s="1427" t="s">
        <v>348</v>
      </c>
      <c r="O61" s="1427">
        <v>0</v>
      </c>
      <c r="P61" s="1427">
        <v>0</v>
      </c>
    </row>
    <row r="62" spans="3:16" x14ac:dyDescent="0.2">
      <c r="C62" s="1427" t="s">
        <v>743</v>
      </c>
      <c r="D62" s="1427">
        <v>1</v>
      </c>
      <c r="E62" s="1427">
        <v>1</v>
      </c>
      <c r="F62" s="1427">
        <v>0</v>
      </c>
      <c r="G62" s="1427">
        <v>1</v>
      </c>
      <c r="H62" s="1427"/>
      <c r="I62" s="1427">
        <v>0</v>
      </c>
      <c r="J62" s="1427">
        <v>0</v>
      </c>
      <c r="N62" s="1427" t="s">
        <v>1137</v>
      </c>
      <c r="O62" s="1427">
        <v>0</v>
      </c>
      <c r="P62" s="1427">
        <v>0</v>
      </c>
    </row>
    <row r="63" spans="3:16" x14ac:dyDescent="0.2">
      <c r="C63" s="1427" t="s">
        <v>252</v>
      </c>
      <c r="D63" s="1427">
        <v>1</v>
      </c>
      <c r="E63" s="1427">
        <v>1</v>
      </c>
      <c r="F63" s="1427">
        <v>0</v>
      </c>
      <c r="G63" s="1427">
        <v>0</v>
      </c>
      <c r="H63" s="1427"/>
      <c r="I63" s="1427">
        <v>0</v>
      </c>
      <c r="J63" s="1427">
        <v>0</v>
      </c>
      <c r="N63" s="1427" t="s">
        <v>743</v>
      </c>
      <c r="O63" s="1427">
        <v>0</v>
      </c>
      <c r="P63" s="1427">
        <v>1</v>
      </c>
    </row>
    <row r="64" spans="3:16" x14ac:dyDescent="0.2">
      <c r="C64" s="1465" t="s">
        <v>231</v>
      </c>
      <c r="D64" s="1465">
        <v>1</v>
      </c>
      <c r="E64" s="1465">
        <v>1</v>
      </c>
      <c r="F64" s="1465">
        <v>1</v>
      </c>
      <c r="G64" s="1465">
        <v>1</v>
      </c>
      <c r="H64" s="1465"/>
      <c r="I64" s="1465">
        <v>1</v>
      </c>
      <c r="J64" s="1465">
        <v>0</v>
      </c>
      <c r="N64" s="1427" t="s">
        <v>252</v>
      </c>
      <c r="O64" s="1427">
        <v>0</v>
      </c>
      <c r="P64" s="1427">
        <v>0</v>
      </c>
    </row>
    <row r="65" spans="3:16" x14ac:dyDescent="0.2">
      <c r="C65" s="1427" t="s">
        <v>352</v>
      </c>
      <c r="D65" s="1427">
        <v>0</v>
      </c>
      <c r="E65" s="1427">
        <v>0</v>
      </c>
      <c r="F65" s="1427">
        <v>0</v>
      </c>
      <c r="G65" s="1427">
        <v>0</v>
      </c>
      <c r="H65" s="1427"/>
      <c r="I65" s="1427">
        <v>1</v>
      </c>
      <c r="J65" s="1427">
        <v>0</v>
      </c>
      <c r="N65" s="1465" t="s">
        <v>231</v>
      </c>
      <c r="O65" s="1465">
        <v>0</v>
      </c>
      <c r="P65" s="1465">
        <v>1</v>
      </c>
    </row>
    <row r="66" spans="3:16" x14ac:dyDescent="0.2">
      <c r="C66" s="1427" t="s">
        <v>227</v>
      </c>
      <c r="D66" s="1427">
        <v>1</v>
      </c>
      <c r="E66" s="1427">
        <v>0</v>
      </c>
      <c r="F66" s="1427">
        <v>0</v>
      </c>
      <c r="G66" s="1427">
        <v>0</v>
      </c>
      <c r="H66" s="1427"/>
      <c r="I66" s="1427">
        <v>0</v>
      </c>
      <c r="J66" s="1427">
        <v>0</v>
      </c>
      <c r="N66" s="1427" t="s">
        <v>352</v>
      </c>
      <c r="O66" s="1427">
        <v>0</v>
      </c>
      <c r="P66" s="1427">
        <v>0</v>
      </c>
    </row>
    <row r="67" spans="3:16" x14ac:dyDescent="0.2">
      <c r="C67" s="1427" t="s">
        <v>226</v>
      </c>
      <c r="D67" s="1427">
        <v>0</v>
      </c>
      <c r="E67" s="1427">
        <v>1</v>
      </c>
      <c r="F67" s="1427">
        <v>0</v>
      </c>
      <c r="G67" s="1427">
        <v>0</v>
      </c>
      <c r="H67" s="1427"/>
      <c r="I67" s="1427">
        <v>0</v>
      </c>
      <c r="J67" s="1427">
        <v>0</v>
      </c>
      <c r="N67" s="1427" t="s">
        <v>227</v>
      </c>
      <c r="O67" s="1427">
        <v>0</v>
      </c>
      <c r="P67" s="1427">
        <v>0</v>
      </c>
    </row>
    <row r="68" spans="3:16" x14ac:dyDescent="0.2">
      <c r="N68" s="1427" t="s">
        <v>226</v>
      </c>
      <c r="O68" s="1427">
        <v>0</v>
      </c>
      <c r="P68" s="1427">
        <v>1</v>
      </c>
    </row>
  </sheetData>
  <hyperlinks>
    <hyperlink ref="A1" r:id="rId1" display="http://dx.doi.org/10.1787/9789264266391-es"/>
    <hyperlink ref="A4" r:id="rId2"/>
  </hyperlinks>
  <pageMargins left="0.70866141732283472" right="0.70866141732283472" top="0.74803149606299213" bottom="0.74803149606299213" header="0.31496062992125984" footer="0.31496062992125984"/>
  <pageSetup paperSize="9" orientation="landscape"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B30D74"/>
  </sheetPr>
  <dimension ref="A1:V76"/>
  <sheetViews>
    <sheetView workbookViewId="0">
      <selection activeCell="O25" sqref="O25"/>
    </sheetView>
  </sheetViews>
  <sheetFormatPr baseColWidth="10" defaultColWidth="8.83203125" defaultRowHeight="13" x14ac:dyDescent="0.15"/>
  <cols>
    <col min="1" max="10" width="8.83203125" style="1368"/>
    <col min="11" max="11" width="12.33203125" style="1368" customWidth="1"/>
    <col min="12" max="12" width="22.1640625" style="1368" customWidth="1"/>
    <col min="13" max="13" width="18.6640625" style="1368" customWidth="1"/>
    <col min="14" max="17" width="8.83203125" style="1368"/>
    <col min="18" max="18" width="16.33203125" style="1368" customWidth="1"/>
    <col min="19" max="19" width="0" style="1368" hidden="1" customWidth="1"/>
    <col min="20" max="20" width="17.1640625" style="1368" customWidth="1"/>
    <col min="21" max="16384" width="8.83203125" style="1368"/>
  </cols>
  <sheetData>
    <row r="1" spans="1:20" s="1404" customFormat="1" x14ac:dyDescent="0.15">
      <c r="A1" s="46" t="s">
        <v>67</v>
      </c>
    </row>
    <row r="2" spans="1:20" s="1404" customFormat="1" x14ac:dyDescent="0.15">
      <c r="A2" s="1404" t="s">
        <v>1104</v>
      </c>
      <c r="B2" s="1404" t="s">
        <v>1181</v>
      </c>
    </row>
    <row r="3" spans="1:20" s="1404" customFormat="1" x14ac:dyDescent="0.15">
      <c r="A3" s="1404" t="s">
        <v>64</v>
      </c>
    </row>
    <row r="4" spans="1:20" s="1404" customFormat="1" x14ac:dyDescent="0.15">
      <c r="A4" s="46" t="s">
        <v>63</v>
      </c>
    </row>
    <row r="5" spans="1:20" s="1404" customFormat="1" x14ac:dyDescent="0.15"/>
    <row r="9" spans="1:20" x14ac:dyDescent="0.15">
      <c r="B9" s="1405" t="s">
        <v>1182</v>
      </c>
    </row>
    <row r="10" spans="1:20" x14ac:dyDescent="0.15">
      <c r="R10" s="422" t="s">
        <v>679</v>
      </c>
      <c r="S10" s="422"/>
      <c r="T10" s="422">
        <v>1</v>
      </c>
    </row>
    <row r="11" spans="1:20" x14ac:dyDescent="0.15">
      <c r="K11" s="1466"/>
      <c r="L11" s="1466"/>
      <c r="M11" s="1466"/>
      <c r="R11" s="422" t="s">
        <v>17</v>
      </c>
      <c r="S11" s="422"/>
      <c r="T11" s="422">
        <v>1</v>
      </c>
    </row>
    <row r="12" spans="1:20" x14ac:dyDescent="0.15">
      <c r="R12" s="422" t="s">
        <v>12</v>
      </c>
      <c r="S12" s="422"/>
      <c r="T12" s="422">
        <v>1</v>
      </c>
    </row>
    <row r="13" spans="1:20" x14ac:dyDescent="0.15">
      <c r="R13" s="422" t="s">
        <v>15</v>
      </c>
      <c r="S13" s="422"/>
      <c r="T13" s="422">
        <v>1</v>
      </c>
    </row>
    <row r="14" spans="1:20" x14ac:dyDescent="0.15">
      <c r="R14" s="422" t="s">
        <v>464</v>
      </c>
      <c r="S14" s="422"/>
      <c r="T14" s="422">
        <v>1</v>
      </c>
    </row>
    <row r="15" spans="1:20" x14ac:dyDescent="0.15">
      <c r="R15" s="422" t="s">
        <v>92</v>
      </c>
      <c r="S15" s="422"/>
      <c r="T15" s="422">
        <v>1</v>
      </c>
    </row>
    <row r="16" spans="1:20" x14ac:dyDescent="0.15">
      <c r="R16" s="422" t="s">
        <v>86</v>
      </c>
      <c r="S16" s="422"/>
      <c r="T16" s="422">
        <v>1</v>
      </c>
    </row>
    <row r="17" spans="18:20" x14ac:dyDescent="0.15">
      <c r="R17" s="422" t="s">
        <v>20</v>
      </c>
      <c r="S17" s="422"/>
      <c r="T17" s="422">
        <v>1</v>
      </c>
    </row>
    <row r="18" spans="18:20" x14ac:dyDescent="0.15">
      <c r="R18" s="422" t="s">
        <v>19</v>
      </c>
      <c r="S18" s="422"/>
      <c r="T18" s="422">
        <v>1</v>
      </c>
    </row>
    <row r="19" spans="18:20" x14ac:dyDescent="0.15">
      <c r="R19" s="422" t="s">
        <v>1154</v>
      </c>
      <c r="S19" s="422"/>
      <c r="T19" s="422">
        <v>1</v>
      </c>
    </row>
    <row r="20" spans="18:20" x14ac:dyDescent="0.15">
      <c r="R20" s="422" t="s">
        <v>898</v>
      </c>
      <c r="S20" s="422"/>
      <c r="T20" s="422">
        <v>1</v>
      </c>
    </row>
    <row r="21" spans="18:20" x14ac:dyDescent="0.15">
      <c r="R21" s="422" t="s">
        <v>18</v>
      </c>
      <c r="S21" s="422"/>
      <c r="T21" s="422">
        <v>1</v>
      </c>
    </row>
    <row r="22" spans="18:20" x14ac:dyDescent="0.15">
      <c r="R22" s="422" t="s">
        <v>14</v>
      </c>
      <c r="S22" s="422"/>
      <c r="T22" s="422">
        <v>1</v>
      </c>
    </row>
    <row r="23" spans="18:20" x14ac:dyDescent="0.15">
      <c r="R23" s="422" t="s">
        <v>1155</v>
      </c>
      <c r="S23" s="1467"/>
      <c r="T23" s="422">
        <v>1</v>
      </c>
    </row>
    <row r="24" spans="18:20" x14ac:dyDescent="0.15">
      <c r="R24" s="422" t="s">
        <v>84</v>
      </c>
      <c r="S24" s="1467"/>
      <c r="T24" s="422">
        <v>1</v>
      </c>
    </row>
    <row r="25" spans="18:20" x14ac:dyDescent="0.15">
      <c r="R25" s="422" t="s">
        <v>9</v>
      </c>
      <c r="S25" s="422"/>
      <c r="T25" s="422">
        <v>1</v>
      </c>
    </row>
    <row r="26" spans="18:20" x14ac:dyDescent="0.15">
      <c r="R26" s="422" t="s">
        <v>87</v>
      </c>
      <c r="S26" s="422"/>
      <c r="T26" s="422">
        <v>1</v>
      </c>
    </row>
    <row r="27" spans="18:20" x14ac:dyDescent="0.15">
      <c r="R27" s="422" t="s">
        <v>88</v>
      </c>
      <c r="S27" s="422"/>
      <c r="T27" s="422">
        <v>1</v>
      </c>
    </row>
    <row r="28" spans="18:20" x14ac:dyDescent="0.15">
      <c r="R28" s="422" t="s">
        <v>13</v>
      </c>
      <c r="S28" s="422"/>
      <c r="T28" s="422">
        <v>1</v>
      </c>
    </row>
    <row r="29" spans="18:20" x14ac:dyDescent="0.15">
      <c r="R29" s="422" t="s">
        <v>91</v>
      </c>
      <c r="S29" s="422"/>
      <c r="T29" s="422">
        <v>1</v>
      </c>
    </row>
    <row r="30" spans="18:20" x14ac:dyDescent="0.15">
      <c r="R30" s="422" t="s">
        <v>10</v>
      </c>
      <c r="S30" s="422"/>
      <c r="T30" s="422">
        <v>1</v>
      </c>
    </row>
    <row r="31" spans="18:20" x14ac:dyDescent="0.15">
      <c r="R31" s="422" t="s">
        <v>89</v>
      </c>
      <c r="S31" s="422"/>
      <c r="T31" s="422">
        <v>1</v>
      </c>
    </row>
    <row r="34" spans="1:7" ht="24.75" customHeight="1" x14ac:dyDescent="0.15"/>
    <row r="36" spans="1:7" x14ac:dyDescent="0.15">
      <c r="B36" s="1468" t="s">
        <v>1183</v>
      </c>
    </row>
    <row r="37" spans="1:7" x14ac:dyDescent="0.15">
      <c r="A37" s="1409"/>
      <c r="B37" s="133"/>
      <c r="C37" s="250" t="s">
        <v>60</v>
      </c>
      <c r="D37" s="250" t="s">
        <v>892</v>
      </c>
      <c r="E37" s="133"/>
      <c r="F37" s="133"/>
      <c r="G37" s="133"/>
    </row>
    <row r="38" spans="1:7" x14ac:dyDescent="0.15">
      <c r="A38" s="1409"/>
      <c r="B38" s="133"/>
      <c r="C38" s="133" t="s">
        <v>19</v>
      </c>
      <c r="D38" s="133"/>
      <c r="E38" s="133">
        <v>1</v>
      </c>
      <c r="F38" s="133" t="s">
        <v>1184</v>
      </c>
      <c r="G38" s="133"/>
    </row>
    <row r="39" spans="1:7" x14ac:dyDescent="0.15">
      <c r="A39" s="1409"/>
      <c r="B39" s="133"/>
      <c r="C39" s="133" t="s">
        <v>898</v>
      </c>
      <c r="D39" s="133"/>
      <c r="E39" s="133">
        <v>1</v>
      </c>
      <c r="F39" s="133" t="s">
        <v>1184</v>
      </c>
      <c r="G39" s="133"/>
    </row>
    <row r="40" spans="1:7" x14ac:dyDescent="0.15">
      <c r="A40" s="1409"/>
      <c r="B40" s="133"/>
      <c r="C40" s="133" t="s">
        <v>18</v>
      </c>
      <c r="D40" s="133"/>
      <c r="E40" s="133">
        <v>1</v>
      </c>
      <c r="F40" s="133" t="s">
        <v>1184</v>
      </c>
      <c r="G40" s="133"/>
    </row>
    <row r="41" spans="1:7" x14ac:dyDescent="0.15">
      <c r="A41" s="1409"/>
      <c r="B41" s="133"/>
      <c r="C41" s="133" t="s">
        <v>14</v>
      </c>
      <c r="D41" s="133"/>
      <c r="E41" s="133">
        <v>1</v>
      </c>
      <c r="F41" s="133" t="s">
        <v>1184</v>
      </c>
      <c r="G41" s="133"/>
    </row>
    <row r="42" spans="1:7" x14ac:dyDescent="0.15">
      <c r="A42" s="1409"/>
      <c r="B42" s="133"/>
      <c r="C42" s="133" t="s">
        <v>87</v>
      </c>
      <c r="D42" s="133"/>
      <c r="E42" s="133">
        <v>1</v>
      </c>
      <c r="F42" s="133" t="s">
        <v>1184</v>
      </c>
      <c r="G42" s="133"/>
    </row>
    <row r="43" spans="1:7" x14ac:dyDescent="0.15">
      <c r="A43" s="1409"/>
      <c r="B43" s="133"/>
      <c r="C43" s="133" t="s">
        <v>20</v>
      </c>
      <c r="D43" s="133"/>
      <c r="E43" s="133">
        <v>1</v>
      </c>
      <c r="F43" s="133" t="s">
        <v>1184</v>
      </c>
      <c r="G43" s="133"/>
    </row>
    <row r="44" spans="1:7" x14ac:dyDescent="0.15">
      <c r="A44" s="1409"/>
      <c r="B44" s="133"/>
      <c r="C44" s="133" t="s">
        <v>1154</v>
      </c>
      <c r="D44" s="133"/>
      <c r="E44" s="133">
        <v>1</v>
      </c>
      <c r="F44" s="133" t="s">
        <v>1185</v>
      </c>
      <c r="G44" s="133"/>
    </row>
    <row r="45" spans="1:7" x14ac:dyDescent="0.15">
      <c r="A45" s="1409"/>
      <c r="B45" s="133"/>
      <c r="C45" s="133" t="s">
        <v>17</v>
      </c>
      <c r="D45" s="133"/>
      <c r="E45" s="133">
        <v>1</v>
      </c>
      <c r="F45" s="133" t="s">
        <v>1185</v>
      </c>
      <c r="G45" s="133"/>
    </row>
    <row r="46" spans="1:7" x14ac:dyDescent="0.15">
      <c r="A46" s="1409"/>
      <c r="B46" s="133"/>
      <c r="C46" s="133" t="s">
        <v>12</v>
      </c>
      <c r="D46" s="133"/>
      <c r="E46" s="133">
        <v>1</v>
      </c>
      <c r="F46" s="133" t="s">
        <v>1185</v>
      </c>
      <c r="G46" s="133"/>
    </row>
    <row r="47" spans="1:7" x14ac:dyDescent="0.15">
      <c r="A47" s="1409"/>
      <c r="B47" s="133"/>
      <c r="C47" s="133" t="s">
        <v>15</v>
      </c>
      <c r="D47" s="133"/>
      <c r="E47" s="133">
        <v>1</v>
      </c>
      <c r="F47" s="133" t="s">
        <v>1185</v>
      </c>
      <c r="G47" s="133"/>
    </row>
    <row r="48" spans="1:7" x14ac:dyDescent="0.15">
      <c r="A48" s="1409"/>
      <c r="B48" s="133"/>
      <c r="C48" s="133" t="s">
        <v>464</v>
      </c>
      <c r="D48" s="133"/>
      <c r="E48" s="133">
        <v>1</v>
      </c>
      <c r="F48" s="133" t="s">
        <v>1185</v>
      </c>
      <c r="G48" s="133"/>
    </row>
    <row r="49" spans="1:7" x14ac:dyDescent="0.15">
      <c r="A49" s="1409"/>
      <c r="B49" s="133"/>
      <c r="C49" s="133" t="s">
        <v>92</v>
      </c>
      <c r="D49" s="133"/>
      <c r="E49" s="133">
        <v>1</v>
      </c>
      <c r="F49" s="133" t="s">
        <v>1185</v>
      </c>
      <c r="G49" s="133"/>
    </row>
    <row r="50" spans="1:7" x14ac:dyDescent="0.15">
      <c r="A50" s="1409"/>
      <c r="B50" s="133"/>
      <c r="C50" s="133" t="s">
        <v>86</v>
      </c>
      <c r="D50" s="133"/>
      <c r="E50" s="133">
        <v>1</v>
      </c>
      <c r="F50" s="133" t="s">
        <v>1185</v>
      </c>
      <c r="G50" s="133"/>
    </row>
    <row r="51" spans="1:7" x14ac:dyDescent="0.15">
      <c r="A51" s="1409"/>
      <c r="B51" s="133"/>
      <c r="C51" s="133" t="s">
        <v>10</v>
      </c>
      <c r="D51" s="133"/>
      <c r="E51" s="133">
        <v>1</v>
      </c>
      <c r="F51" s="133" t="s">
        <v>1185</v>
      </c>
      <c r="G51" s="133"/>
    </row>
    <row r="52" spans="1:7" x14ac:dyDescent="0.15">
      <c r="A52" s="1409"/>
      <c r="B52" s="133"/>
      <c r="C52" s="133" t="s">
        <v>679</v>
      </c>
      <c r="D52" s="133"/>
      <c r="E52" s="133">
        <v>1</v>
      </c>
      <c r="F52" s="133" t="s">
        <v>1186</v>
      </c>
      <c r="G52" s="133"/>
    </row>
    <row r="53" spans="1:7" x14ac:dyDescent="0.15">
      <c r="A53" s="1409"/>
      <c r="B53" s="133"/>
      <c r="C53" s="133" t="s">
        <v>1155</v>
      </c>
      <c r="E53" s="133">
        <v>1</v>
      </c>
      <c r="F53" s="133" t="s">
        <v>1186</v>
      </c>
      <c r="G53" s="133"/>
    </row>
    <row r="54" spans="1:7" x14ac:dyDescent="0.15">
      <c r="A54" s="1409"/>
      <c r="B54" s="133"/>
      <c r="C54" s="133" t="s">
        <v>84</v>
      </c>
      <c r="E54" s="133">
        <v>1</v>
      </c>
      <c r="F54" s="133" t="s">
        <v>1186</v>
      </c>
      <c r="G54" s="133"/>
    </row>
    <row r="55" spans="1:7" x14ac:dyDescent="0.15">
      <c r="A55" s="1409"/>
      <c r="B55" s="133"/>
      <c r="C55" s="133" t="s">
        <v>9</v>
      </c>
      <c r="D55" s="133"/>
      <c r="E55" s="133">
        <v>1</v>
      </c>
      <c r="F55" s="133" t="s">
        <v>1186</v>
      </c>
      <c r="G55" s="133"/>
    </row>
    <row r="56" spans="1:7" x14ac:dyDescent="0.15">
      <c r="A56" s="1409"/>
      <c r="B56" s="133"/>
      <c r="C56" s="133" t="s">
        <v>88</v>
      </c>
      <c r="D56" s="133"/>
      <c r="E56" s="133">
        <v>1</v>
      </c>
      <c r="F56" s="133" t="s">
        <v>1186</v>
      </c>
      <c r="G56" s="133"/>
    </row>
    <row r="57" spans="1:7" x14ac:dyDescent="0.15">
      <c r="A57" s="1409"/>
      <c r="B57" s="133"/>
      <c r="C57" s="133" t="s">
        <v>13</v>
      </c>
      <c r="D57" s="133"/>
      <c r="E57" s="133">
        <v>1</v>
      </c>
      <c r="F57" s="133" t="s">
        <v>1186</v>
      </c>
      <c r="G57" s="133"/>
    </row>
    <row r="58" spans="1:7" x14ac:dyDescent="0.15">
      <c r="A58" s="1409"/>
      <c r="B58" s="133"/>
      <c r="C58" s="133" t="s">
        <v>91</v>
      </c>
      <c r="D58" s="133"/>
      <c r="E58" s="133">
        <v>1</v>
      </c>
      <c r="F58" s="133" t="s">
        <v>1186</v>
      </c>
      <c r="G58" s="133"/>
    </row>
    <row r="59" spans="1:7" x14ac:dyDescent="0.15">
      <c r="A59" s="1409"/>
      <c r="B59" s="133"/>
      <c r="C59" s="133" t="s">
        <v>89</v>
      </c>
      <c r="D59" s="133"/>
      <c r="E59" s="133">
        <v>1</v>
      </c>
      <c r="F59" s="133" t="s">
        <v>1186</v>
      </c>
      <c r="G59" s="133"/>
    </row>
    <row r="60" spans="1:7" x14ac:dyDescent="0.15">
      <c r="A60" s="1409"/>
      <c r="B60" s="133"/>
      <c r="C60" s="133"/>
      <c r="D60" s="133"/>
      <c r="E60" s="133"/>
      <c r="F60" s="133"/>
      <c r="G60" s="133"/>
    </row>
    <row r="61" spans="1:7" x14ac:dyDescent="0.15">
      <c r="A61" s="1409"/>
      <c r="B61" s="133"/>
      <c r="C61" s="133"/>
      <c r="D61" s="133"/>
      <c r="E61" s="133"/>
      <c r="F61" s="133"/>
      <c r="G61" s="133"/>
    </row>
    <row r="62" spans="1:7" x14ac:dyDescent="0.15">
      <c r="A62" s="1409"/>
      <c r="B62" s="1409"/>
      <c r="C62" s="1409"/>
      <c r="D62" s="1409"/>
      <c r="E62" s="1409"/>
      <c r="F62" s="1409"/>
      <c r="G62" s="1409"/>
    </row>
    <row r="63" spans="1:7" x14ac:dyDescent="0.15">
      <c r="A63" s="1409"/>
      <c r="B63" s="1409"/>
      <c r="C63" s="1409"/>
      <c r="D63" s="1409"/>
      <c r="E63" s="1409"/>
      <c r="F63" s="1409"/>
      <c r="G63" s="1409"/>
    </row>
    <row r="64" spans="1:7" x14ac:dyDescent="0.15">
      <c r="A64" s="1409"/>
      <c r="B64" s="1409"/>
      <c r="C64" s="1409"/>
      <c r="D64" s="1409"/>
      <c r="E64" s="1409"/>
      <c r="F64" s="1409"/>
      <c r="G64" s="1409"/>
    </row>
    <row r="65" spans="1:22" x14ac:dyDescent="0.15">
      <c r="A65" s="1409"/>
      <c r="B65" s="1409"/>
      <c r="C65" s="1409"/>
      <c r="D65" s="1409"/>
      <c r="E65" s="1409"/>
      <c r="F65" s="1409"/>
      <c r="G65" s="1409"/>
    </row>
    <row r="66" spans="1:22" x14ac:dyDescent="0.15">
      <c r="A66" s="1409"/>
      <c r="B66" s="1409"/>
      <c r="C66" s="1409"/>
      <c r="D66" s="1409"/>
      <c r="E66" s="1409"/>
      <c r="F66" s="1409"/>
      <c r="G66" s="1409"/>
      <c r="P66" s="1409"/>
      <c r="Q66" s="1409"/>
      <c r="R66" s="1409"/>
      <c r="S66" s="1409"/>
      <c r="T66" s="1409"/>
      <c r="U66" s="1409"/>
      <c r="V66" s="1409"/>
    </row>
    <row r="67" spans="1:22" x14ac:dyDescent="0.15">
      <c r="A67" s="1409"/>
      <c r="B67" s="1409"/>
      <c r="C67" s="1409"/>
      <c r="D67" s="1409"/>
      <c r="E67" s="1409"/>
      <c r="F67" s="1409"/>
      <c r="G67" s="1409"/>
      <c r="P67" s="1409"/>
      <c r="Q67" s="1409"/>
      <c r="R67" s="1409"/>
      <c r="S67" s="1409"/>
      <c r="T67" s="1409"/>
      <c r="U67" s="1409"/>
      <c r="V67" s="1409"/>
    </row>
    <row r="68" spans="1:22" x14ac:dyDescent="0.15">
      <c r="A68" s="1409"/>
      <c r="B68" s="1409"/>
      <c r="C68" s="1409"/>
      <c r="D68" s="1409"/>
      <c r="E68" s="1409"/>
      <c r="F68" s="1409"/>
      <c r="G68" s="1409"/>
      <c r="P68" s="1409"/>
      <c r="Q68" s="1409"/>
      <c r="R68" s="1409"/>
      <c r="S68" s="1409"/>
      <c r="T68" s="1409"/>
      <c r="U68" s="1409"/>
      <c r="V68" s="1409"/>
    </row>
    <row r="69" spans="1:22" x14ac:dyDescent="0.15">
      <c r="A69" s="1409"/>
      <c r="B69" s="1409"/>
      <c r="C69" s="1409"/>
      <c r="D69" s="1409"/>
      <c r="E69" s="1409"/>
      <c r="F69" s="1409"/>
      <c r="G69" s="1409"/>
      <c r="P69" s="1409"/>
      <c r="Q69" s="1409"/>
      <c r="R69" s="1409"/>
      <c r="S69" s="1409"/>
      <c r="T69" s="1409"/>
      <c r="U69" s="1409"/>
      <c r="V69" s="1409"/>
    </row>
    <row r="70" spans="1:22" x14ac:dyDescent="0.15">
      <c r="A70" s="1409"/>
      <c r="B70" s="1409"/>
      <c r="C70" s="1409"/>
      <c r="D70" s="1409"/>
      <c r="E70" s="1409"/>
      <c r="F70" s="1409"/>
      <c r="G70" s="1409"/>
      <c r="P70" s="1409"/>
      <c r="Q70" s="1409"/>
      <c r="R70" s="1409"/>
      <c r="S70" s="1409"/>
      <c r="T70" s="1409"/>
      <c r="U70" s="1409"/>
      <c r="V70" s="1409"/>
    </row>
    <row r="71" spans="1:22" x14ac:dyDescent="0.15">
      <c r="A71" s="1409"/>
      <c r="B71" s="1409"/>
      <c r="C71" s="1409"/>
      <c r="D71" s="1409"/>
      <c r="E71" s="1409"/>
      <c r="F71" s="1409"/>
      <c r="G71" s="1409"/>
      <c r="P71" s="1409"/>
      <c r="Q71" s="1409"/>
      <c r="R71" s="1409"/>
      <c r="S71" s="1409"/>
      <c r="T71" s="1409"/>
      <c r="U71" s="1409"/>
      <c r="V71" s="1409"/>
    </row>
    <row r="72" spans="1:22" x14ac:dyDescent="0.15">
      <c r="A72" s="1409"/>
      <c r="B72" s="1409"/>
      <c r="C72" s="1409"/>
      <c r="D72" s="1409"/>
      <c r="E72" s="1409"/>
      <c r="F72" s="1409"/>
      <c r="G72" s="1409"/>
      <c r="P72" s="1409"/>
      <c r="Q72" s="1409"/>
      <c r="R72" s="1409"/>
      <c r="S72" s="1409"/>
      <c r="T72" s="1409"/>
      <c r="U72" s="1409"/>
      <c r="V72" s="1409"/>
    </row>
    <row r="73" spans="1:22" x14ac:dyDescent="0.15">
      <c r="P73" s="1409"/>
      <c r="Q73" s="1409"/>
      <c r="R73" s="1409"/>
      <c r="S73" s="1409"/>
      <c r="T73" s="1409"/>
      <c r="U73" s="1409"/>
      <c r="V73" s="1409"/>
    </row>
    <row r="74" spans="1:22" x14ac:dyDescent="0.15">
      <c r="P74" s="1409"/>
      <c r="Q74" s="1409"/>
      <c r="R74" s="1409"/>
      <c r="S74" s="1409"/>
      <c r="T74" s="1409"/>
      <c r="U74" s="1409"/>
      <c r="V74" s="1409"/>
    </row>
    <row r="75" spans="1:22" x14ac:dyDescent="0.15">
      <c r="P75" s="1409"/>
      <c r="Q75" s="1409"/>
      <c r="R75" s="1409"/>
      <c r="S75" s="1409"/>
      <c r="T75" s="1409"/>
      <c r="U75" s="1409"/>
      <c r="V75" s="1409"/>
    </row>
    <row r="76" spans="1:22" x14ac:dyDescent="0.15">
      <c r="P76" s="1409"/>
      <c r="Q76" s="1409"/>
      <c r="R76" s="1409"/>
      <c r="S76" s="1409"/>
      <c r="T76" s="1409"/>
      <c r="U76" s="1409"/>
      <c r="V76" s="1409"/>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B30D74"/>
  </sheetPr>
  <dimension ref="A1:F39"/>
  <sheetViews>
    <sheetView workbookViewId="0">
      <selection activeCell="H21" sqref="H21"/>
    </sheetView>
  </sheetViews>
  <sheetFormatPr baseColWidth="10" defaultColWidth="8.83203125" defaultRowHeight="13" x14ac:dyDescent="0.15"/>
  <cols>
    <col min="1" max="1" width="8.83203125" style="1368"/>
    <col min="2" max="2" width="19.5" style="1368" customWidth="1"/>
    <col min="3" max="3" width="18.5" style="1368" customWidth="1"/>
    <col min="4" max="4" width="26.83203125" style="1368" customWidth="1"/>
    <col min="5" max="5" width="27" style="1368" customWidth="1"/>
    <col min="6" max="6" width="16.5" style="1368" customWidth="1"/>
    <col min="7" max="16384" width="8.83203125" style="1368"/>
  </cols>
  <sheetData>
    <row r="1" spans="1:6" s="1404" customFormat="1" x14ac:dyDescent="0.15">
      <c r="A1" s="46" t="s">
        <v>67</v>
      </c>
    </row>
    <row r="2" spans="1:6" s="1404" customFormat="1" x14ac:dyDescent="0.15">
      <c r="A2" s="1404" t="s">
        <v>1104</v>
      </c>
      <c r="B2" s="1404" t="s">
        <v>1187</v>
      </c>
    </row>
    <row r="3" spans="1:6" s="1404" customFormat="1" x14ac:dyDescent="0.15">
      <c r="A3" s="1404" t="s">
        <v>64</v>
      </c>
    </row>
    <row r="4" spans="1:6" s="1404" customFormat="1" x14ac:dyDescent="0.15">
      <c r="A4" s="46" t="s">
        <v>63</v>
      </c>
    </row>
    <row r="5" spans="1:6" s="1404" customFormat="1" x14ac:dyDescent="0.15"/>
    <row r="6" spans="1:6" s="1469" customFormat="1" x14ac:dyDescent="0.15"/>
    <row r="8" spans="1:6" ht="32.25" customHeight="1" thickBot="1" x14ac:dyDescent="0.2">
      <c r="B8" s="122" t="s">
        <v>1188</v>
      </c>
    </row>
    <row r="9" spans="1:6" ht="56" thickBot="1" x14ac:dyDescent="0.2">
      <c r="B9" s="1470"/>
      <c r="C9" s="1471" t="s">
        <v>1189</v>
      </c>
      <c r="D9" s="1471" t="s">
        <v>1190</v>
      </c>
      <c r="E9" s="1471" t="s">
        <v>1191</v>
      </c>
      <c r="F9" s="1472" t="s">
        <v>1192</v>
      </c>
    </row>
    <row r="10" spans="1:6" x14ac:dyDescent="0.15">
      <c r="B10" s="1372" t="s">
        <v>1133</v>
      </c>
      <c r="C10" s="1473" t="s">
        <v>371</v>
      </c>
      <c r="D10" s="1474" t="s">
        <v>370</v>
      </c>
      <c r="E10" s="1474" t="s">
        <v>371</v>
      </c>
      <c r="F10" s="1475" t="s">
        <v>370</v>
      </c>
    </row>
    <row r="11" spans="1:6" x14ac:dyDescent="0.15">
      <c r="B11" s="1369" t="s">
        <v>105</v>
      </c>
      <c r="C11" s="1476" t="s">
        <v>371</v>
      </c>
      <c r="D11" s="1477" t="s">
        <v>370</v>
      </c>
      <c r="E11" s="1477" t="s">
        <v>370</v>
      </c>
      <c r="F11" s="1478" t="s">
        <v>370</v>
      </c>
    </row>
    <row r="12" spans="1:6" x14ac:dyDescent="0.15">
      <c r="B12" s="1372" t="s">
        <v>934</v>
      </c>
      <c r="C12" s="1473" t="s">
        <v>370</v>
      </c>
      <c r="D12" s="1474" t="s">
        <v>370</v>
      </c>
      <c r="E12" s="1474" t="s">
        <v>370</v>
      </c>
      <c r="F12" s="1475" t="s">
        <v>370</v>
      </c>
    </row>
    <row r="13" spans="1:6" x14ac:dyDescent="0.15">
      <c r="B13" s="1369" t="s">
        <v>538</v>
      </c>
      <c r="C13" s="1476" t="s">
        <v>370</v>
      </c>
      <c r="D13" s="1477" t="s">
        <v>371</v>
      </c>
      <c r="E13" s="1477" t="s">
        <v>370</v>
      </c>
      <c r="F13" s="1478" t="s">
        <v>370</v>
      </c>
    </row>
    <row r="14" spans="1:6" x14ac:dyDescent="0.15">
      <c r="B14" s="1372" t="s">
        <v>104</v>
      </c>
      <c r="C14" s="1473" t="s">
        <v>371</v>
      </c>
      <c r="D14" s="1474" t="s">
        <v>370</v>
      </c>
      <c r="E14" s="1474" t="s">
        <v>370</v>
      </c>
      <c r="F14" s="1475" t="s">
        <v>370</v>
      </c>
    </row>
    <row r="15" spans="1:6" x14ac:dyDescent="0.15">
      <c r="B15" s="1369" t="s">
        <v>107</v>
      </c>
      <c r="C15" s="1476" t="s">
        <v>371</v>
      </c>
      <c r="D15" s="1477" t="s">
        <v>370</v>
      </c>
      <c r="E15" s="1477" t="s">
        <v>370</v>
      </c>
      <c r="F15" s="1478" t="s">
        <v>370</v>
      </c>
    </row>
    <row r="16" spans="1:6" x14ac:dyDescent="0.15">
      <c r="B16" s="1372" t="s">
        <v>225</v>
      </c>
      <c r="C16" s="1473" t="s">
        <v>371</v>
      </c>
      <c r="D16" s="1474" t="s">
        <v>370</v>
      </c>
      <c r="E16" s="1474" t="s">
        <v>370</v>
      </c>
      <c r="F16" s="1475" t="s">
        <v>370</v>
      </c>
    </row>
    <row r="17" spans="2:6" x14ac:dyDescent="0.15">
      <c r="B17" s="1369" t="s">
        <v>1136</v>
      </c>
      <c r="C17" s="1476" t="s">
        <v>371</v>
      </c>
      <c r="D17" s="1477" t="s">
        <v>371</v>
      </c>
      <c r="E17" s="1477" t="s">
        <v>370</v>
      </c>
      <c r="F17" s="1478" t="s">
        <v>370</v>
      </c>
    </row>
    <row r="18" spans="2:6" x14ac:dyDescent="0.15">
      <c r="B18" s="1372" t="s">
        <v>227</v>
      </c>
      <c r="C18" s="1473" t="s">
        <v>371</v>
      </c>
      <c r="D18" s="1474" t="s">
        <v>371</v>
      </c>
      <c r="E18" s="1474" t="s">
        <v>370</v>
      </c>
      <c r="F18" s="1475" t="s">
        <v>370</v>
      </c>
    </row>
    <row r="19" spans="2:6" x14ac:dyDescent="0.15">
      <c r="B19" s="1369" t="s">
        <v>112</v>
      </c>
      <c r="C19" s="1476" t="s">
        <v>371</v>
      </c>
      <c r="D19" s="1477" t="s">
        <v>370</v>
      </c>
      <c r="E19" s="1477" t="s">
        <v>370</v>
      </c>
      <c r="F19" s="1478" t="s">
        <v>370</v>
      </c>
    </row>
    <row r="20" spans="2:6" x14ac:dyDescent="0.15">
      <c r="B20" s="1372" t="s">
        <v>347</v>
      </c>
      <c r="C20" s="1473" t="s">
        <v>371</v>
      </c>
      <c r="D20" s="1474" t="s">
        <v>370</v>
      </c>
      <c r="E20" s="1474" t="s">
        <v>370</v>
      </c>
      <c r="F20" s="1475" t="s">
        <v>370</v>
      </c>
    </row>
    <row r="21" spans="2:6" x14ac:dyDescent="0.15">
      <c r="B21" s="1369" t="s">
        <v>441</v>
      </c>
      <c r="C21" s="1476" t="s">
        <v>371</v>
      </c>
      <c r="D21" s="1477" t="s">
        <v>370</v>
      </c>
      <c r="E21" s="1477" t="s">
        <v>370</v>
      </c>
      <c r="F21" s="1478" t="s">
        <v>370</v>
      </c>
    </row>
    <row r="22" spans="2:6" x14ac:dyDescent="0.15">
      <c r="B22" s="1372" t="s">
        <v>348</v>
      </c>
      <c r="C22" s="1473" t="s">
        <v>370</v>
      </c>
      <c r="D22" s="1474" t="s">
        <v>370</v>
      </c>
      <c r="E22" s="1474" t="s">
        <v>370</v>
      </c>
      <c r="F22" s="1475" t="s">
        <v>370</v>
      </c>
    </row>
    <row r="23" spans="2:6" x14ac:dyDescent="0.15">
      <c r="B23" s="1369" t="s">
        <v>101</v>
      </c>
      <c r="C23" s="1476" t="s">
        <v>370</v>
      </c>
      <c r="D23" s="1477" t="s">
        <v>370</v>
      </c>
      <c r="E23" s="1477" t="s">
        <v>370</v>
      </c>
      <c r="F23" s="1478" t="s">
        <v>370</v>
      </c>
    </row>
    <row r="24" spans="2:6" x14ac:dyDescent="0.15">
      <c r="B24" s="1372" t="s">
        <v>110</v>
      </c>
      <c r="C24" s="1473" t="s">
        <v>370</v>
      </c>
      <c r="D24" s="1474" t="s">
        <v>370</v>
      </c>
      <c r="E24" s="1474" t="s">
        <v>370</v>
      </c>
      <c r="F24" s="1475" t="s">
        <v>370</v>
      </c>
    </row>
    <row r="25" spans="2:6" x14ac:dyDescent="0.15">
      <c r="B25" s="1369" t="s">
        <v>743</v>
      </c>
      <c r="C25" s="1476" t="s">
        <v>371</v>
      </c>
      <c r="D25" s="1477" t="s">
        <v>371</v>
      </c>
      <c r="E25" s="1477" t="s">
        <v>370</v>
      </c>
      <c r="F25" s="1478" t="s">
        <v>370</v>
      </c>
    </row>
    <row r="26" spans="2:6" x14ac:dyDescent="0.15">
      <c r="B26" s="1372" t="s">
        <v>228</v>
      </c>
      <c r="C26" s="1473" t="s">
        <v>370</v>
      </c>
      <c r="D26" s="1474" t="s">
        <v>370</v>
      </c>
      <c r="E26" s="1474" t="s">
        <v>370</v>
      </c>
      <c r="F26" s="1475" t="s">
        <v>370</v>
      </c>
    </row>
    <row r="27" spans="2:6" x14ac:dyDescent="0.15">
      <c r="B27" s="1369" t="s">
        <v>231</v>
      </c>
      <c r="C27" s="1476" t="s">
        <v>371</v>
      </c>
      <c r="D27" s="1477" t="s">
        <v>370</v>
      </c>
      <c r="E27" s="1477" t="s">
        <v>370</v>
      </c>
      <c r="F27" s="1478" t="s">
        <v>370</v>
      </c>
    </row>
    <row r="28" spans="2:6" x14ac:dyDescent="0.15">
      <c r="B28" s="1372" t="s">
        <v>106</v>
      </c>
      <c r="C28" s="1473" t="s">
        <v>370</v>
      </c>
      <c r="D28" s="1474" t="s">
        <v>370</v>
      </c>
      <c r="E28" s="1474" t="s">
        <v>370</v>
      </c>
      <c r="F28" s="1475" t="s">
        <v>370</v>
      </c>
    </row>
    <row r="29" spans="2:6" x14ac:dyDescent="0.15">
      <c r="B29" s="1369" t="s">
        <v>229</v>
      </c>
      <c r="C29" s="1476" t="s">
        <v>371</v>
      </c>
      <c r="D29" s="1477" t="s">
        <v>371</v>
      </c>
      <c r="E29" s="1477" t="s">
        <v>370</v>
      </c>
      <c r="F29" s="1478" t="s">
        <v>370</v>
      </c>
    </row>
    <row r="30" spans="2:6" x14ac:dyDescent="0.15">
      <c r="B30" s="1372" t="s">
        <v>226</v>
      </c>
      <c r="C30" s="1473" t="s">
        <v>371</v>
      </c>
      <c r="D30" s="1474" t="s">
        <v>370</v>
      </c>
      <c r="E30" s="1474" t="s">
        <v>370</v>
      </c>
      <c r="F30" s="1475" t="s">
        <v>370</v>
      </c>
    </row>
    <row r="31" spans="2:6" x14ac:dyDescent="0.15">
      <c r="B31" s="1395" t="s">
        <v>372</v>
      </c>
      <c r="C31" s="1476"/>
      <c r="D31" s="1477"/>
      <c r="E31" s="1477"/>
      <c r="F31" s="1478"/>
    </row>
    <row r="32" spans="2:6" x14ac:dyDescent="0.15">
      <c r="B32" s="1372" t="s">
        <v>482</v>
      </c>
      <c r="C32" s="1479">
        <v>7</v>
      </c>
      <c r="D32" s="1480">
        <v>16</v>
      </c>
      <c r="E32" s="1480">
        <v>20</v>
      </c>
      <c r="F32" s="1481">
        <v>21</v>
      </c>
    </row>
    <row r="33" spans="2:6" x14ac:dyDescent="0.15">
      <c r="B33" s="1369" t="s">
        <v>483</v>
      </c>
      <c r="C33" s="1482">
        <v>14</v>
      </c>
      <c r="D33" s="1483">
        <v>5</v>
      </c>
      <c r="E33" s="1483">
        <v>1</v>
      </c>
      <c r="F33" s="1484">
        <v>0</v>
      </c>
    </row>
    <row r="34" spans="2:6" x14ac:dyDescent="0.15">
      <c r="B34" s="1485" t="s">
        <v>377</v>
      </c>
      <c r="C34" s="1479"/>
      <c r="D34" s="1480"/>
      <c r="E34" s="1480"/>
      <c r="F34" s="1481"/>
    </row>
    <row r="35" spans="2:6" x14ac:dyDescent="0.15">
      <c r="B35" s="1369" t="s">
        <v>482</v>
      </c>
      <c r="C35" s="1482">
        <v>22</v>
      </c>
      <c r="D35" s="1483">
        <v>22</v>
      </c>
      <c r="E35" s="1483">
        <v>10</v>
      </c>
      <c r="F35" s="1484">
        <v>8</v>
      </c>
    </row>
    <row r="36" spans="2:6" x14ac:dyDescent="0.15">
      <c r="B36" s="1372" t="s">
        <v>483</v>
      </c>
      <c r="C36" s="1479">
        <v>6</v>
      </c>
      <c r="D36" s="1480">
        <v>6</v>
      </c>
      <c r="E36" s="1480">
        <v>18</v>
      </c>
      <c r="F36" s="1481">
        <v>20</v>
      </c>
    </row>
    <row r="38" spans="2:6" x14ac:dyDescent="0.15">
      <c r="B38" s="1468" t="s">
        <v>1193</v>
      </c>
      <c r="C38" s="1468"/>
      <c r="D38" s="1468"/>
    </row>
    <row r="39" spans="2:6" x14ac:dyDescent="0.15">
      <c r="B39" s="1401" t="s">
        <v>1194</v>
      </c>
      <c r="C39" s="1358"/>
      <c r="D39" s="1358"/>
      <c r="E39" s="1358"/>
      <c r="F39" s="1358"/>
    </row>
  </sheetData>
  <hyperlinks>
    <hyperlink ref="A1" r:id="rId1" display="http://dx.doi.org/10.1787/9789264266391-es"/>
    <hyperlink ref="A4" r:id="rId2"/>
  </hyperlinks>
  <pageMargins left="0.7" right="0.7" top="0.75" bottom="0.75" header="0.3" footer="0.3"/>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AC75"/>
  <sheetViews>
    <sheetView workbookViewId="0">
      <selection activeCell="A2" sqref="A2"/>
    </sheetView>
  </sheetViews>
  <sheetFormatPr baseColWidth="10" defaultColWidth="8.83203125" defaultRowHeight="15" x14ac:dyDescent="0.2"/>
  <cols>
    <col min="1" max="1" width="7.5" customWidth="1"/>
  </cols>
  <sheetData>
    <row r="1" spans="1:16" s="27" customFormat="1" x14ac:dyDescent="0.2">
      <c r="A1" s="23" t="s">
        <v>67</v>
      </c>
    </row>
    <row r="2" spans="1:16" s="27" customFormat="1" ht="13" x14ac:dyDescent="0.15">
      <c r="A2" s="27" t="s">
        <v>66</v>
      </c>
      <c r="B2" s="27" t="s">
        <v>201</v>
      </c>
    </row>
    <row r="3" spans="1:16" s="27" customFormat="1" ht="13" x14ac:dyDescent="0.15">
      <c r="A3" s="27" t="s">
        <v>64</v>
      </c>
    </row>
    <row r="4" spans="1:16" s="27" customFormat="1" x14ac:dyDescent="0.2">
      <c r="A4" s="23" t="s">
        <v>63</v>
      </c>
    </row>
    <row r="5" spans="1:16" s="27" customFormat="1" ht="13" x14ac:dyDescent="0.15"/>
    <row r="7" spans="1:16" x14ac:dyDescent="0.2">
      <c r="B7" s="91" t="s">
        <v>202</v>
      </c>
    </row>
    <row r="8" spans="1:16" x14ac:dyDescent="0.2">
      <c r="B8" s="91" t="s">
        <v>203</v>
      </c>
      <c r="P8" s="91" t="s">
        <v>204</v>
      </c>
    </row>
    <row r="39" spans="2:29" ht="16.5" customHeight="1" x14ac:dyDescent="0.2"/>
    <row r="40" spans="2:29" ht="16.5" customHeight="1" x14ac:dyDescent="0.2"/>
    <row r="41" spans="2:29" ht="22.5" customHeight="1" x14ac:dyDescent="0.2">
      <c r="B41" s="1489" t="s">
        <v>205</v>
      </c>
      <c r="C41" s="1489"/>
      <c r="D41" s="1489"/>
      <c r="E41" s="1489"/>
      <c r="F41" s="1489"/>
      <c r="G41" s="1489"/>
      <c r="H41" s="1489"/>
      <c r="I41" s="1489"/>
      <c r="J41" s="1489"/>
      <c r="K41" s="1489"/>
      <c r="L41" s="1489"/>
      <c r="M41" s="1489"/>
      <c r="N41" s="1489"/>
      <c r="O41" s="1489"/>
      <c r="P41" s="1489"/>
      <c r="Q41" s="1489"/>
      <c r="R41" s="1489"/>
      <c r="S41" s="1489"/>
      <c r="T41" s="1489"/>
      <c r="U41" s="1489"/>
      <c r="V41" s="1489"/>
      <c r="W41" s="1489"/>
      <c r="X41" s="1489"/>
      <c r="Y41" s="1489"/>
      <c r="Z41" s="1489"/>
      <c r="AA41" s="1489"/>
      <c r="AB41" s="1489"/>
      <c r="AC41" s="1489"/>
    </row>
    <row r="42" spans="2:29" ht="15" customHeight="1" x14ac:dyDescent="0.2">
      <c r="B42" s="26" t="s">
        <v>206</v>
      </c>
      <c r="C42" s="98"/>
      <c r="D42" s="98"/>
      <c r="E42" s="98"/>
      <c r="F42" s="98"/>
      <c r="G42" s="98"/>
      <c r="H42" s="98"/>
      <c r="I42" s="98"/>
      <c r="J42" s="98"/>
      <c r="K42" s="98"/>
      <c r="L42" s="98"/>
    </row>
    <row r="43" spans="2:29" x14ac:dyDescent="0.2">
      <c r="B43" s="1489" t="s">
        <v>207</v>
      </c>
      <c r="C43" s="1489"/>
      <c r="D43" s="1489"/>
      <c r="E43" s="1489"/>
      <c r="F43" s="1489"/>
      <c r="G43" s="1489"/>
      <c r="H43" s="1489"/>
      <c r="I43" s="1489"/>
      <c r="J43" s="1489"/>
      <c r="K43" s="1489"/>
      <c r="L43" s="1489"/>
    </row>
    <row r="44" spans="2:29" x14ac:dyDescent="0.2">
      <c r="B44" s="99" t="s">
        <v>208</v>
      </c>
      <c r="C44" s="98"/>
      <c r="D44" s="98"/>
      <c r="E44" s="98"/>
      <c r="F44" s="98"/>
      <c r="G44" s="98"/>
      <c r="H44" s="98"/>
      <c r="I44" s="98"/>
      <c r="J44" s="98"/>
      <c r="K44" s="98"/>
      <c r="L44" s="98"/>
    </row>
    <row r="45" spans="2:29" x14ac:dyDescent="0.2">
      <c r="B45" s="90"/>
    </row>
    <row r="46" spans="2:29" x14ac:dyDescent="0.2">
      <c r="B46" s="82" t="s">
        <v>160</v>
      </c>
      <c r="C46" s="82"/>
      <c r="D46" s="82"/>
      <c r="E46" s="82"/>
    </row>
    <row r="47" spans="2:29" x14ac:dyDescent="0.2">
      <c r="B47" s="82"/>
      <c r="C47" s="82" t="s">
        <v>209</v>
      </c>
      <c r="D47" s="82" t="s">
        <v>210</v>
      </c>
      <c r="E47" s="82"/>
    </row>
    <row r="48" spans="2:29" x14ac:dyDescent="0.2">
      <c r="B48" s="100" t="s">
        <v>182</v>
      </c>
      <c r="C48" s="101">
        <v>1</v>
      </c>
      <c r="D48" s="101">
        <v>9</v>
      </c>
    </row>
    <row r="49" spans="2:5" x14ac:dyDescent="0.2">
      <c r="B49" s="100" t="s">
        <v>211</v>
      </c>
      <c r="C49" s="101">
        <v>1</v>
      </c>
      <c r="D49" s="101">
        <v>9</v>
      </c>
    </row>
    <row r="50" spans="2:5" x14ac:dyDescent="0.2">
      <c r="B50" s="100" t="s">
        <v>212</v>
      </c>
      <c r="C50" s="101">
        <v>1</v>
      </c>
      <c r="D50" s="101">
        <v>9</v>
      </c>
    </row>
    <row r="51" spans="2:5" x14ac:dyDescent="0.2">
      <c r="B51" s="100" t="s">
        <v>193</v>
      </c>
      <c r="C51" s="101">
        <v>1</v>
      </c>
      <c r="D51" s="101">
        <v>9</v>
      </c>
    </row>
    <row r="52" spans="2:5" x14ac:dyDescent="0.2">
      <c r="B52" t="s">
        <v>213</v>
      </c>
      <c r="C52" s="101">
        <v>1</v>
      </c>
      <c r="D52" s="101">
        <v>9</v>
      </c>
    </row>
    <row r="53" spans="2:5" x14ac:dyDescent="0.2">
      <c r="B53" s="100" t="s">
        <v>214</v>
      </c>
      <c r="C53" s="101">
        <v>2</v>
      </c>
      <c r="D53" s="101">
        <v>8</v>
      </c>
    </row>
    <row r="54" spans="2:5" x14ac:dyDescent="0.2">
      <c r="B54" s="100" t="s">
        <v>215</v>
      </c>
      <c r="C54" s="101">
        <v>2</v>
      </c>
      <c r="D54" s="101">
        <v>8</v>
      </c>
    </row>
    <row r="55" spans="2:5" x14ac:dyDescent="0.2">
      <c r="B55" s="102" t="s">
        <v>192</v>
      </c>
      <c r="C55" s="101">
        <v>2</v>
      </c>
      <c r="D55" s="101">
        <v>8</v>
      </c>
    </row>
    <row r="56" spans="2:5" x14ac:dyDescent="0.2">
      <c r="B56" s="100" t="s">
        <v>216</v>
      </c>
      <c r="C56" s="101">
        <v>2</v>
      </c>
      <c r="D56" s="101">
        <v>8</v>
      </c>
    </row>
    <row r="57" spans="2:5" x14ac:dyDescent="0.2">
      <c r="B57" s="100" t="s">
        <v>217</v>
      </c>
      <c r="C57" s="101">
        <v>3</v>
      </c>
      <c r="D57" s="101">
        <v>7</v>
      </c>
    </row>
    <row r="58" spans="2:5" x14ac:dyDescent="0.2">
      <c r="B58" s="102" t="s">
        <v>218</v>
      </c>
      <c r="C58" s="101">
        <v>4</v>
      </c>
      <c r="D58" s="101">
        <v>6</v>
      </c>
    </row>
    <row r="59" spans="2:5" x14ac:dyDescent="0.2">
      <c r="B59" s="102" t="s">
        <v>219</v>
      </c>
      <c r="C59" s="103">
        <v>6</v>
      </c>
      <c r="D59" s="103">
        <v>4</v>
      </c>
    </row>
    <row r="62" spans="2:5" x14ac:dyDescent="0.2">
      <c r="B62" s="82" t="s">
        <v>159</v>
      </c>
      <c r="C62" s="82"/>
      <c r="D62" s="82"/>
      <c r="E62" s="82"/>
    </row>
    <row r="63" spans="2:5" x14ac:dyDescent="0.2">
      <c r="B63" s="82"/>
      <c r="C63" s="82" t="s">
        <v>209</v>
      </c>
      <c r="D63" s="82" t="s">
        <v>210</v>
      </c>
      <c r="E63" s="82"/>
    </row>
    <row r="64" spans="2:5" x14ac:dyDescent="0.2">
      <c r="B64" s="100" t="s">
        <v>212</v>
      </c>
      <c r="C64" s="101">
        <v>1</v>
      </c>
      <c r="D64" s="101">
        <v>9</v>
      </c>
    </row>
    <row r="65" spans="2:4" x14ac:dyDescent="0.2">
      <c r="B65" s="100" t="s">
        <v>193</v>
      </c>
      <c r="C65" s="101">
        <v>1</v>
      </c>
      <c r="D65" s="101">
        <v>9</v>
      </c>
    </row>
    <row r="66" spans="2:4" x14ac:dyDescent="0.2">
      <c r="B66" t="s">
        <v>213</v>
      </c>
      <c r="C66" s="101">
        <v>1</v>
      </c>
      <c r="D66" s="101">
        <v>9</v>
      </c>
    </row>
    <row r="67" spans="2:4" x14ac:dyDescent="0.2">
      <c r="B67" s="100" t="s">
        <v>214</v>
      </c>
      <c r="C67" s="101">
        <v>2</v>
      </c>
      <c r="D67" s="101">
        <v>8</v>
      </c>
    </row>
    <row r="68" spans="2:4" x14ac:dyDescent="0.2">
      <c r="B68" s="100" t="s">
        <v>211</v>
      </c>
      <c r="C68" s="101">
        <v>2</v>
      </c>
      <c r="D68" s="101">
        <v>8</v>
      </c>
    </row>
    <row r="69" spans="2:4" x14ac:dyDescent="0.2">
      <c r="B69" s="100" t="s">
        <v>182</v>
      </c>
      <c r="C69" s="101">
        <v>3</v>
      </c>
      <c r="D69" s="101">
        <v>7</v>
      </c>
    </row>
    <row r="70" spans="2:4" x14ac:dyDescent="0.2">
      <c r="B70" s="102" t="s">
        <v>192</v>
      </c>
      <c r="C70" s="101">
        <v>3</v>
      </c>
      <c r="D70" s="101">
        <v>7</v>
      </c>
    </row>
    <row r="71" spans="2:4" x14ac:dyDescent="0.2">
      <c r="B71" s="100" t="s">
        <v>217</v>
      </c>
      <c r="C71" s="101">
        <v>6</v>
      </c>
      <c r="D71" s="101">
        <v>4</v>
      </c>
    </row>
    <row r="72" spans="2:4" x14ac:dyDescent="0.2">
      <c r="B72" s="102" t="s">
        <v>218</v>
      </c>
      <c r="C72" s="101">
        <v>6</v>
      </c>
      <c r="D72" s="101">
        <v>4</v>
      </c>
    </row>
    <row r="73" spans="2:4" x14ac:dyDescent="0.2">
      <c r="B73" s="100" t="s">
        <v>216</v>
      </c>
      <c r="C73" s="101">
        <v>6</v>
      </c>
      <c r="D73" s="101">
        <v>4</v>
      </c>
    </row>
    <row r="74" spans="2:4" x14ac:dyDescent="0.2">
      <c r="B74" s="100" t="s">
        <v>219</v>
      </c>
      <c r="C74" s="101">
        <v>7</v>
      </c>
      <c r="D74" s="101">
        <v>3</v>
      </c>
    </row>
    <row r="75" spans="2:4" x14ac:dyDescent="0.2">
      <c r="B75" s="100" t="s">
        <v>215</v>
      </c>
      <c r="C75" s="101">
        <v>9</v>
      </c>
      <c r="D75" s="101">
        <v>1</v>
      </c>
    </row>
  </sheetData>
  <mergeCells count="2">
    <mergeCell ref="B41:AC41"/>
    <mergeCell ref="B43:L43"/>
  </mergeCells>
  <hyperlinks>
    <hyperlink ref="A1" r:id="rId1" display="http://dx.doi.org/10.1787/9789264266391-es"/>
    <hyperlink ref="A4" r:id="rId2"/>
  </hyperlinks>
  <pageMargins left="0.7" right="0.7" top="0.75" bottom="0.75" header="0.3" footer="0.3"/>
  <pageSetup orientation="portrait" verticalDpi="0"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I58"/>
  <sheetViews>
    <sheetView topLeftCell="A7" workbookViewId="0">
      <selection activeCell="B5" sqref="B5"/>
    </sheetView>
  </sheetViews>
  <sheetFormatPr baseColWidth="10" defaultColWidth="9.1640625" defaultRowHeight="13" x14ac:dyDescent="0.15"/>
  <cols>
    <col min="1" max="16384" width="9.1640625" style="39"/>
  </cols>
  <sheetData>
    <row r="1" spans="1:2" s="45" customFormat="1" x14ac:dyDescent="0.15">
      <c r="A1" s="46" t="s">
        <v>67</v>
      </c>
    </row>
    <row r="2" spans="1:2" s="45" customFormat="1" x14ac:dyDescent="0.15">
      <c r="A2" s="45" t="s">
        <v>220</v>
      </c>
      <c r="B2" s="45" t="s">
        <v>221</v>
      </c>
    </row>
    <row r="3" spans="1:2" s="45" customFormat="1" x14ac:dyDescent="0.15">
      <c r="A3" s="45" t="s">
        <v>64</v>
      </c>
    </row>
    <row r="4" spans="1:2" s="45" customFormat="1" x14ac:dyDescent="0.15">
      <c r="A4" s="46" t="s">
        <v>63</v>
      </c>
    </row>
    <row r="5" spans="1:2" s="45" customFormat="1" x14ac:dyDescent="0.15"/>
    <row r="9" spans="1:2" x14ac:dyDescent="0.15">
      <c r="B9" s="44" t="s">
        <v>222</v>
      </c>
    </row>
    <row r="37" spans="2:9" x14ac:dyDescent="0.15">
      <c r="B37" s="43" t="s">
        <v>223</v>
      </c>
    </row>
    <row r="39" spans="2:9" x14ac:dyDescent="0.15">
      <c r="B39" s="104"/>
      <c r="C39" s="104"/>
      <c r="D39" s="104"/>
      <c r="E39" s="104">
        <v>2007</v>
      </c>
      <c r="F39" s="104">
        <v>2009</v>
      </c>
      <c r="G39" s="104">
        <v>2014</v>
      </c>
      <c r="H39" s="104">
        <v>2015</v>
      </c>
      <c r="I39" s="104"/>
    </row>
    <row r="40" spans="2:9" x14ac:dyDescent="0.15">
      <c r="B40" s="104"/>
      <c r="C40" s="104" t="s">
        <v>90</v>
      </c>
      <c r="D40" s="104" t="s">
        <v>224</v>
      </c>
      <c r="E40" s="104">
        <v>-3.004</v>
      </c>
      <c r="F40" s="104">
        <v>-6.3719999999999999</v>
      </c>
      <c r="G40" s="104">
        <v>-7.9690000000000003</v>
      </c>
      <c r="H40" s="104">
        <v>-7.65</v>
      </c>
      <c r="I40" s="104"/>
    </row>
    <row r="41" spans="2:9" x14ac:dyDescent="0.15">
      <c r="B41" s="104"/>
      <c r="C41" s="104" t="s">
        <v>18</v>
      </c>
      <c r="D41" s="104" t="s">
        <v>103</v>
      </c>
      <c r="E41" s="104">
        <v>-2.7370000000000001</v>
      </c>
      <c r="F41" s="104">
        <v>-3.1880000000000002</v>
      </c>
      <c r="G41" s="104">
        <v>-6.0469999999999997</v>
      </c>
      <c r="H41" s="104"/>
      <c r="I41" s="104"/>
    </row>
    <row r="42" spans="2:9" x14ac:dyDescent="0.15">
      <c r="B42" s="104"/>
      <c r="C42" s="104" t="s">
        <v>14</v>
      </c>
      <c r="D42" s="104" t="s">
        <v>225</v>
      </c>
      <c r="E42" s="104">
        <v>0.308</v>
      </c>
      <c r="F42" s="104">
        <v>-3.508</v>
      </c>
      <c r="G42" s="104">
        <v>-6.008</v>
      </c>
      <c r="H42" s="104">
        <v>-5.8330000000000002</v>
      </c>
      <c r="I42" s="104"/>
    </row>
    <row r="43" spans="2:9" x14ac:dyDescent="0.15">
      <c r="B43" s="104"/>
      <c r="C43" s="104" t="s">
        <v>15</v>
      </c>
      <c r="D43" s="104" t="s">
        <v>112</v>
      </c>
      <c r="E43" s="104">
        <v>2.5979999999999999</v>
      </c>
      <c r="F43" s="104">
        <v>-3.57</v>
      </c>
      <c r="G43" s="104">
        <v>-5.3460000000000001</v>
      </c>
      <c r="H43" s="104">
        <v>-5.2880000000000003</v>
      </c>
      <c r="I43" s="104"/>
    </row>
    <row r="44" spans="2:9" x14ac:dyDescent="0.15">
      <c r="B44" s="104"/>
      <c r="C44" s="104" t="s">
        <v>13</v>
      </c>
      <c r="D44" s="104" t="s">
        <v>110</v>
      </c>
      <c r="E44" s="104">
        <v>-1.1499999999999999</v>
      </c>
      <c r="F44" s="104">
        <v>-4.9569999999999999</v>
      </c>
      <c r="G44" s="104">
        <v>-4.5839999999999996</v>
      </c>
      <c r="H44" s="104"/>
      <c r="I44" s="104"/>
    </row>
    <row r="45" spans="2:9" x14ac:dyDescent="0.15">
      <c r="B45" s="104"/>
      <c r="C45" s="104" t="s">
        <v>19</v>
      </c>
      <c r="D45" s="104" t="s">
        <v>105</v>
      </c>
      <c r="E45" s="104">
        <v>0.161</v>
      </c>
      <c r="F45" s="104">
        <v>-1.9390000000000001</v>
      </c>
      <c r="G45" s="104">
        <v>-4.1360000000000001</v>
      </c>
      <c r="H45" s="104">
        <v>-7.3719999999999999</v>
      </c>
      <c r="I45" s="104"/>
    </row>
    <row r="46" spans="2:9" x14ac:dyDescent="0.15">
      <c r="B46" s="104"/>
      <c r="C46" s="104" t="s">
        <v>20</v>
      </c>
      <c r="D46" s="104" t="s">
        <v>226</v>
      </c>
      <c r="E46" s="104">
        <v>1.0999999999999999E-2</v>
      </c>
      <c r="F46" s="104">
        <v>-1.649</v>
      </c>
      <c r="G46" s="104">
        <v>-3.45</v>
      </c>
      <c r="H46" s="104"/>
      <c r="I46" s="104"/>
    </row>
    <row r="47" spans="2:9" x14ac:dyDescent="0.15">
      <c r="B47" s="104"/>
      <c r="C47" s="104" t="s">
        <v>89</v>
      </c>
      <c r="D47" s="104" t="s">
        <v>227</v>
      </c>
      <c r="E47" s="104">
        <v>-1.8460000000000001</v>
      </c>
      <c r="F47" s="104">
        <v>-5.55</v>
      </c>
      <c r="G47" s="104">
        <v>-3.3519999999999999</v>
      </c>
      <c r="H47" s="104">
        <v>-3.2250000000000001</v>
      </c>
      <c r="I47" s="104"/>
    </row>
    <row r="48" spans="2:9" x14ac:dyDescent="0.15">
      <c r="B48" s="104"/>
      <c r="C48" s="104" t="s">
        <v>92</v>
      </c>
      <c r="D48" s="104" t="s">
        <v>228</v>
      </c>
      <c r="E48" s="104">
        <v>3.2519999999999998</v>
      </c>
      <c r="F48" s="104">
        <v>-0.89900000000000002</v>
      </c>
      <c r="G48" s="104">
        <v>-3.1720000000000002</v>
      </c>
      <c r="H48" s="104">
        <v>-2.7869999999999999</v>
      </c>
      <c r="I48" s="104"/>
    </row>
    <row r="49" spans="2:9" x14ac:dyDescent="0.15">
      <c r="B49" s="104"/>
      <c r="C49" s="104" t="s">
        <v>84</v>
      </c>
      <c r="D49" s="104" t="s">
        <v>229</v>
      </c>
      <c r="E49" s="104">
        <v>0.105</v>
      </c>
      <c r="F49" s="104">
        <v>-3.028</v>
      </c>
      <c r="G49" s="104">
        <v>-3.0350000000000001</v>
      </c>
      <c r="H49" s="104"/>
      <c r="I49" s="104"/>
    </row>
    <row r="50" spans="2:9" x14ac:dyDescent="0.15">
      <c r="B50" s="104"/>
      <c r="C50" s="104" t="s">
        <v>12</v>
      </c>
      <c r="D50" s="104" t="s">
        <v>107</v>
      </c>
      <c r="E50" s="104">
        <v>-0.84699999999999998</v>
      </c>
      <c r="F50" s="104">
        <v>-2.794</v>
      </c>
      <c r="G50" s="104">
        <v>-1.758</v>
      </c>
      <c r="H50" s="104"/>
      <c r="I50" s="104"/>
    </row>
    <row r="51" spans="2:9" x14ac:dyDescent="0.15">
      <c r="B51" s="104"/>
      <c r="C51" s="104" t="s">
        <v>17</v>
      </c>
      <c r="D51" s="104" t="s">
        <v>230</v>
      </c>
      <c r="E51" s="104">
        <v>7.931</v>
      </c>
      <c r="F51" s="104">
        <v>-4.2510000000000003</v>
      </c>
      <c r="G51" s="104">
        <v>-1.5009999999999999</v>
      </c>
      <c r="H51" s="104"/>
      <c r="I51" s="104"/>
    </row>
    <row r="52" spans="2:9" x14ac:dyDescent="0.15">
      <c r="B52" s="104"/>
      <c r="C52" s="104" t="s">
        <v>86</v>
      </c>
      <c r="D52" s="104" t="s">
        <v>231</v>
      </c>
      <c r="E52" s="104">
        <v>2.0779999999999998</v>
      </c>
      <c r="F52" s="104">
        <v>-0.54600000000000004</v>
      </c>
      <c r="G52" s="104">
        <v>-0.72099999999999997</v>
      </c>
      <c r="H52" s="104">
        <v>-2.4580000000000002</v>
      </c>
      <c r="I52" s="104"/>
    </row>
    <row r="53" spans="2:9" x14ac:dyDescent="0.15">
      <c r="B53" s="104"/>
      <c r="C53" s="104" t="s">
        <v>88</v>
      </c>
      <c r="D53" s="104" t="s">
        <v>101</v>
      </c>
      <c r="E53" s="104">
        <v>-3.7989999999999999</v>
      </c>
      <c r="F53" s="104">
        <v>-11.125999999999999</v>
      </c>
      <c r="G53" s="104">
        <v>-0.497</v>
      </c>
      <c r="H53" s="104">
        <v>-0.39600000000000002</v>
      </c>
      <c r="I53" s="104"/>
    </row>
    <row r="54" spans="2:9" x14ac:dyDescent="0.15">
      <c r="B54" s="104"/>
      <c r="C54" s="104" t="s">
        <v>10</v>
      </c>
      <c r="D54" s="104" t="s">
        <v>106</v>
      </c>
      <c r="E54" s="104">
        <v>3.3479999999999999</v>
      </c>
      <c r="F54" s="104">
        <v>-1.3919999999999999</v>
      </c>
      <c r="G54" s="104">
        <v>-0.27500000000000002</v>
      </c>
      <c r="H54" s="104">
        <v>-2.242</v>
      </c>
      <c r="I54" s="104"/>
    </row>
    <row r="55" spans="2:9" x14ac:dyDescent="0.15">
      <c r="B55" s="104"/>
      <c r="C55" s="104"/>
      <c r="D55" s="104"/>
      <c r="E55" s="104"/>
      <c r="F55" s="104"/>
      <c r="G55" s="104"/>
      <c r="H55" s="104"/>
      <c r="I55" s="104"/>
    </row>
    <row r="56" spans="2:9" x14ac:dyDescent="0.15">
      <c r="B56" s="104"/>
      <c r="C56" s="104" t="s">
        <v>16</v>
      </c>
      <c r="D56" s="104" t="s">
        <v>16</v>
      </c>
      <c r="E56" s="104">
        <v>-0.86372471839917675</v>
      </c>
      <c r="F56" s="104">
        <v>-3.4659514434754293</v>
      </c>
      <c r="G56" s="104">
        <v>-4.4850360134117029</v>
      </c>
      <c r="H56" s="104"/>
      <c r="I56" s="104"/>
    </row>
    <row r="57" spans="2:9" x14ac:dyDescent="0.15">
      <c r="B57" s="104"/>
      <c r="C57" s="104" t="s">
        <v>39</v>
      </c>
      <c r="D57" s="104" t="s">
        <v>39</v>
      </c>
      <c r="E57" s="104">
        <v>-1.5006877511947059</v>
      </c>
      <c r="F57" s="104">
        <v>-8.3310633802875937</v>
      </c>
      <c r="G57" s="104">
        <v>-3.5119831926028016</v>
      </c>
      <c r="H57" s="104"/>
      <c r="I57" s="104"/>
    </row>
    <row r="58" spans="2:9" x14ac:dyDescent="0.15">
      <c r="B58" s="104"/>
      <c r="C58" s="104"/>
      <c r="D58" s="104"/>
      <c r="E58" s="104"/>
      <c r="F58" s="104"/>
      <c r="G58" s="104"/>
      <c r="H58" s="104"/>
      <c r="I58" s="104"/>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K59"/>
  <sheetViews>
    <sheetView topLeftCell="A19" workbookViewId="0">
      <selection activeCell="B35" sqref="B35"/>
    </sheetView>
  </sheetViews>
  <sheetFormatPr baseColWidth="10" defaultColWidth="9.1640625" defaultRowHeight="13" x14ac:dyDescent="0.15"/>
  <cols>
    <col min="1" max="16384" width="9.1640625" style="39"/>
  </cols>
  <sheetData>
    <row r="1" spans="1:2" s="45" customFormat="1" x14ac:dyDescent="0.15">
      <c r="A1" s="46" t="s">
        <v>67</v>
      </c>
    </row>
    <row r="2" spans="1:2" s="45" customFormat="1" x14ac:dyDescent="0.15">
      <c r="A2" s="45" t="s">
        <v>220</v>
      </c>
      <c r="B2" s="45" t="s">
        <v>232</v>
      </c>
    </row>
    <row r="3" spans="1:2" s="45" customFormat="1" x14ac:dyDescent="0.15">
      <c r="A3" s="45" t="s">
        <v>64</v>
      </c>
    </row>
    <row r="4" spans="1:2" s="45" customFormat="1" x14ac:dyDescent="0.15">
      <c r="A4" s="46" t="s">
        <v>63</v>
      </c>
    </row>
    <row r="5" spans="1:2" s="45" customFormat="1" x14ac:dyDescent="0.15"/>
    <row r="8" spans="1:2" x14ac:dyDescent="0.15">
      <c r="B8" s="44" t="s">
        <v>233</v>
      </c>
    </row>
    <row r="36" spans="2:11" x14ac:dyDescent="0.15">
      <c r="B36" s="43" t="s">
        <v>234</v>
      </c>
    </row>
    <row r="37" spans="2:11" x14ac:dyDescent="0.15">
      <c r="B37" s="43" t="s">
        <v>235</v>
      </c>
    </row>
    <row r="38" spans="2:11" x14ac:dyDescent="0.15">
      <c r="B38" s="43"/>
    </row>
    <row r="39" spans="2:11" x14ac:dyDescent="0.15">
      <c r="E39" s="39">
        <v>2007</v>
      </c>
      <c r="F39" s="39">
        <v>2009</v>
      </c>
      <c r="G39" s="39">
        <v>2014</v>
      </c>
      <c r="H39" s="39">
        <v>2015</v>
      </c>
    </row>
    <row r="40" spans="2:11" x14ac:dyDescent="0.15">
      <c r="B40" s="104"/>
      <c r="C40" s="104" t="s">
        <v>15</v>
      </c>
      <c r="D40" s="104" t="s">
        <v>112</v>
      </c>
      <c r="E40" s="104">
        <v>4.8150000000000004</v>
      </c>
      <c r="F40" s="104">
        <v>-3.226</v>
      </c>
      <c r="G40" s="104">
        <v>-9.7360000000000007</v>
      </c>
      <c r="H40" s="104">
        <v>-4.9180000000000001</v>
      </c>
      <c r="I40" s="104"/>
      <c r="J40" s="104"/>
      <c r="K40" s="104"/>
    </row>
    <row r="41" spans="2:11" x14ac:dyDescent="0.15">
      <c r="B41" s="104"/>
      <c r="C41" s="104" t="s">
        <v>18</v>
      </c>
      <c r="D41" s="104" t="s">
        <v>103</v>
      </c>
      <c r="E41" s="104">
        <v>-3.3050000000000002</v>
      </c>
      <c r="F41" s="104">
        <v>-3.3919999999999999</v>
      </c>
      <c r="G41" s="104">
        <v>-7.5570000000000004</v>
      </c>
      <c r="H41" s="104">
        <v>-9.2929999999999993</v>
      </c>
      <c r="I41" s="104"/>
      <c r="J41" s="104"/>
      <c r="K41" s="104"/>
    </row>
    <row r="42" spans="2:11" x14ac:dyDescent="0.15">
      <c r="B42" s="104"/>
      <c r="C42" s="104" t="s">
        <v>13</v>
      </c>
      <c r="D42" s="104" t="s">
        <v>110</v>
      </c>
      <c r="E42" s="104">
        <v>-1.3640000000000001</v>
      </c>
      <c r="F42" s="104">
        <v>-3.6560000000000001</v>
      </c>
      <c r="G42" s="104">
        <v>-4.7329999999999997</v>
      </c>
      <c r="H42" s="104">
        <v>-4.0919999999999996</v>
      </c>
      <c r="I42" s="104"/>
      <c r="J42" s="104"/>
      <c r="K42" s="104"/>
    </row>
    <row r="43" spans="2:11" x14ac:dyDescent="0.15">
      <c r="B43" s="104"/>
      <c r="C43" s="104" t="s">
        <v>20</v>
      </c>
      <c r="D43" s="104" t="s">
        <v>226</v>
      </c>
      <c r="E43" s="104">
        <v>1.3160000000000001</v>
      </c>
      <c r="F43" s="104">
        <v>0.155</v>
      </c>
      <c r="G43" s="104">
        <v>-4.7309999999999999</v>
      </c>
      <c r="H43" s="104">
        <v>-4.109</v>
      </c>
      <c r="I43" s="104"/>
      <c r="J43" s="104"/>
      <c r="K43" s="104"/>
    </row>
    <row r="44" spans="2:11" x14ac:dyDescent="0.15">
      <c r="B44" s="104"/>
      <c r="C44" s="104" t="s">
        <v>19</v>
      </c>
      <c r="D44" s="104" t="s">
        <v>105</v>
      </c>
      <c r="E44" s="104">
        <v>-0.62</v>
      </c>
      <c r="F44" s="104">
        <v>-0.59899999999999998</v>
      </c>
      <c r="G44" s="104">
        <v>-4.3719999999999999</v>
      </c>
      <c r="H44" s="104">
        <v>-6.7220000000000004</v>
      </c>
      <c r="I44" s="104"/>
      <c r="J44" s="104"/>
      <c r="K44" s="104"/>
    </row>
    <row r="45" spans="2:11" x14ac:dyDescent="0.15">
      <c r="B45" s="104"/>
      <c r="C45" s="104" t="s">
        <v>12</v>
      </c>
      <c r="D45" s="104" t="s">
        <v>107</v>
      </c>
      <c r="E45" s="104">
        <v>-2.02</v>
      </c>
      <c r="F45" s="104">
        <v>-2.29</v>
      </c>
      <c r="G45" s="104">
        <v>-3.129</v>
      </c>
      <c r="H45" s="104">
        <v>-3.3</v>
      </c>
      <c r="I45" s="104"/>
      <c r="J45" s="104"/>
      <c r="K45" s="104"/>
    </row>
    <row r="46" spans="2:11" x14ac:dyDescent="0.15">
      <c r="B46" s="104"/>
      <c r="C46" s="104" t="s">
        <v>84</v>
      </c>
      <c r="D46" s="104" t="s">
        <v>102</v>
      </c>
      <c r="E46" s="104">
        <v>-0.13200000000000001</v>
      </c>
      <c r="F46" s="104">
        <v>-2.407</v>
      </c>
      <c r="G46" s="104">
        <v>-3.101</v>
      </c>
      <c r="H46" s="104">
        <v>-2.7069999999999999</v>
      </c>
      <c r="I46" s="104"/>
      <c r="J46" s="104"/>
      <c r="K46" s="104"/>
    </row>
    <row r="47" spans="2:11" x14ac:dyDescent="0.15">
      <c r="B47" s="104"/>
      <c r="C47" s="104" t="s">
        <v>92</v>
      </c>
      <c r="D47" s="104" t="s">
        <v>228</v>
      </c>
      <c r="E47" s="104">
        <v>5.7530000000000001</v>
      </c>
      <c r="F47" s="104">
        <v>2.1760000000000002</v>
      </c>
      <c r="G47" s="104">
        <v>-1.5629999999999999</v>
      </c>
      <c r="H47" s="104">
        <v>-0.92700000000000005</v>
      </c>
      <c r="I47" s="104"/>
      <c r="J47" s="104"/>
      <c r="K47" s="104"/>
    </row>
    <row r="48" spans="2:11" x14ac:dyDescent="0.15">
      <c r="B48" s="104"/>
      <c r="C48" s="104" t="s">
        <v>86</v>
      </c>
      <c r="D48" s="104" t="s">
        <v>231</v>
      </c>
      <c r="E48" s="104">
        <v>2.09</v>
      </c>
      <c r="F48" s="104">
        <v>0.11</v>
      </c>
      <c r="G48" s="104">
        <v>-1.554</v>
      </c>
      <c r="H48" s="104">
        <v>-2.9820000000000002</v>
      </c>
      <c r="I48" s="104"/>
      <c r="J48" s="104"/>
      <c r="K48" s="104"/>
    </row>
    <row r="49" spans="2:11" x14ac:dyDescent="0.15">
      <c r="B49" s="104"/>
      <c r="C49" s="104" t="s">
        <v>17</v>
      </c>
      <c r="D49" s="104" t="s">
        <v>230</v>
      </c>
      <c r="E49" s="104">
        <v>0.53600000000000003</v>
      </c>
      <c r="F49" s="104">
        <v>-4.2699999999999996</v>
      </c>
      <c r="G49" s="104">
        <v>-1.464</v>
      </c>
      <c r="H49" s="104">
        <v>-2.0329999999999999</v>
      </c>
      <c r="I49" s="104"/>
      <c r="J49" s="104"/>
      <c r="K49" s="104"/>
    </row>
    <row r="50" spans="2:11" x14ac:dyDescent="0.15">
      <c r="B50" s="104"/>
      <c r="C50" s="104" t="s">
        <v>10</v>
      </c>
      <c r="D50" s="104" t="s">
        <v>106</v>
      </c>
      <c r="E50" s="104">
        <v>1.59</v>
      </c>
      <c r="F50" s="104">
        <v>-0.21099999999999999</v>
      </c>
      <c r="G50" s="104">
        <v>-0.20799999999999999</v>
      </c>
      <c r="H50" s="104">
        <v>-1.75</v>
      </c>
      <c r="I50" s="104"/>
      <c r="J50" s="104"/>
      <c r="K50" s="104"/>
    </row>
    <row r="51" spans="2:11" x14ac:dyDescent="0.15">
      <c r="B51" s="104"/>
      <c r="C51" s="104"/>
      <c r="D51" s="104"/>
      <c r="E51" s="104"/>
      <c r="F51" s="104"/>
      <c r="G51" s="104"/>
      <c r="H51" s="104"/>
      <c r="I51" s="104"/>
      <c r="J51" s="104"/>
      <c r="K51" s="104"/>
    </row>
    <row r="52" spans="2:11" x14ac:dyDescent="0.15">
      <c r="B52" s="104"/>
      <c r="C52" s="104" t="s">
        <v>16</v>
      </c>
      <c r="D52" s="104" t="s">
        <v>16</v>
      </c>
      <c r="E52" s="104">
        <v>-1.6569763363399923</v>
      </c>
      <c r="F52" s="104">
        <v>-2.8642430056776793</v>
      </c>
      <c r="G52" s="104">
        <v>-5.3120427462711683</v>
      </c>
      <c r="H52" s="104">
        <v>-6.044524255297187</v>
      </c>
      <c r="I52" s="104"/>
      <c r="J52" s="104"/>
      <c r="K52" s="104"/>
    </row>
    <row r="53" spans="2:11" x14ac:dyDescent="0.15">
      <c r="B53" s="104"/>
      <c r="C53" s="104" t="s">
        <v>39</v>
      </c>
      <c r="D53" s="104" t="s">
        <v>39</v>
      </c>
      <c r="E53" s="104">
        <v>-3.0963952936778401</v>
      </c>
      <c r="F53" s="104">
        <v>-6.3000916337621797</v>
      </c>
      <c r="G53" s="104">
        <v>-2.7704999652404498</v>
      </c>
      <c r="H53" s="104">
        <v>-2.6157452527374998</v>
      </c>
      <c r="I53" s="104"/>
      <c r="J53" s="104"/>
      <c r="K53" s="104"/>
    </row>
    <row r="54" spans="2:11" x14ac:dyDescent="0.15">
      <c r="B54" s="104"/>
      <c r="C54" s="104"/>
      <c r="D54" s="104"/>
      <c r="E54" s="104"/>
      <c r="F54" s="104"/>
      <c r="G54" s="104"/>
      <c r="H54" s="104"/>
      <c r="I54" s="104"/>
      <c r="J54" s="104"/>
      <c r="K54" s="104"/>
    </row>
    <row r="55" spans="2:11" x14ac:dyDescent="0.15">
      <c r="B55" s="104"/>
      <c r="C55" s="104"/>
      <c r="D55" s="104"/>
      <c r="E55" s="104"/>
      <c r="F55" s="104"/>
      <c r="G55" s="104"/>
      <c r="H55" s="104"/>
      <c r="I55" s="104"/>
      <c r="J55" s="104"/>
      <c r="K55" s="104"/>
    </row>
    <row r="56" spans="2:11" x14ac:dyDescent="0.15">
      <c r="B56" s="104"/>
      <c r="C56" s="104"/>
      <c r="D56" s="104"/>
      <c r="E56" s="104"/>
      <c r="F56" s="104"/>
      <c r="G56" s="104"/>
      <c r="H56" s="104"/>
      <c r="I56" s="104"/>
      <c r="J56" s="104"/>
      <c r="K56" s="104"/>
    </row>
    <row r="57" spans="2:11" x14ac:dyDescent="0.15">
      <c r="B57" s="104"/>
      <c r="C57" s="104"/>
      <c r="D57" s="104"/>
      <c r="E57" s="104"/>
      <c r="F57" s="104"/>
      <c r="G57" s="104"/>
      <c r="H57" s="104"/>
      <c r="I57" s="104"/>
      <c r="J57" s="104"/>
      <c r="K57" s="104"/>
    </row>
    <row r="58" spans="2:11" x14ac:dyDescent="0.15">
      <c r="B58" s="104"/>
      <c r="C58" s="104"/>
      <c r="D58" s="104"/>
      <c r="E58" s="104"/>
      <c r="F58" s="104"/>
      <c r="G58" s="104"/>
      <c r="H58" s="104"/>
      <c r="I58" s="104"/>
      <c r="J58" s="104"/>
      <c r="K58" s="104"/>
    </row>
    <row r="59" spans="2:11" x14ac:dyDescent="0.15">
      <c r="B59" s="104"/>
      <c r="C59" s="104"/>
      <c r="D59" s="104"/>
      <c r="E59" s="104"/>
      <c r="F59" s="104"/>
      <c r="G59" s="104"/>
      <c r="H59" s="104"/>
      <c r="I59" s="104"/>
      <c r="J59" s="104"/>
      <c r="K59" s="104"/>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R57"/>
  <sheetViews>
    <sheetView workbookViewId="0">
      <selection activeCell="B6" sqref="B6"/>
    </sheetView>
  </sheetViews>
  <sheetFormatPr baseColWidth="10" defaultColWidth="9.1640625" defaultRowHeight="13" x14ac:dyDescent="0.15"/>
  <cols>
    <col min="1" max="16384" width="9.1640625" style="39"/>
  </cols>
  <sheetData>
    <row r="1" spans="1:18" s="45" customFormat="1" x14ac:dyDescent="0.15">
      <c r="A1" s="46" t="s">
        <v>67</v>
      </c>
    </row>
    <row r="2" spans="1:18" s="45" customFormat="1" x14ac:dyDescent="0.15">
      <c r="A2" s="45" t="s">
        <v>220</v>
      </c>
      <c r="B2" s="45" t="s">
        <v>236</v>
      </c>
    </row>
    <row r="3" spans="1:18" s="45" customFormat="1" x14ac:dyDescent="0.15">
      <c r="A3" s="45" t="s">
        <v>64</v>
      </c>
    </row>
    <row r="4" spans="1:18" s="45" customFormat="1" x14ac:dyDescent="0.15">
      <c r="A4" s="46" t="s">
        <v>63</v>
      </c>
    </row>
    <row r="5" spans="1:18" s="45" customFormat="1" x14ac:dyDescent="0.15"/>
    <row r="9" spans="1:18" x14ac:dyDescent="0.15">
      <c r="P9" s="105"/>
      <c r="Q9" s="105"/>
      <c r="R9" s="105"/>
    </row>
    <row r="10" spans="1:18" x14ac:dyDescent="0.15">
      <c r="B10" s="44" t="s">
        <v>237</v>
      </c>
    </row>
    <row r="38" spans="2:8" x14ac:dyDescent="0.15">
      <c r="B38" s="43" t="s">
        <v>238</v>
      </c>
    </row>
    <row r="39" spans="2:8" x14ac:dyDescent="0.15">
      <c r="B39" s="43" t="s">
        <v>239</v>
      </c>
    </row>
    <row r="40" spans="2:8" x14ac:dyDescent="0.15">
      <c r="B40" s="43"/>
    </row>
    <row r="42" spans="2:8" x14ac:dyDescent="0.15">
      <c r="B42" s="104"/>
      <c r="C42" s="104"/>
      <c r="D42" s="104"/>
      <c r="E42" s="104">
        <v>2016</v>
      </c>
      <c r="F42" s="104">
        <v>2017</v>
      </c>
      <c r="G42" s="104">
        <v>2018</v>
      </c>
      <c r="H42" s="104"/>
    </row>
    <row r="43" spans="2:8" x14ac:dyDescent="0.15">
      <c r="B43" s="104"/>
      <c r="C43" s="104" t="s">
        <v>18</v>
      </c>
      <c r="D43" s="104" t="s">
        <v>103</v>
      </c>
      <c r="E43" s="106">
        <v>-7.1440000000000001</v>
      </c>
      <c r="F43" s="106">
        <v>-6.9710000000000001</v>
      </c>
      <c r="G43" s="106">
        <v>-6.9249999999999998</v>
      </c>
      <c r="H43" s="104"/>
    </row>
    <row r="44" spans="2:8" x14ac:dyDescent="0.15">
      <c r="B44" s="104"/>
      <c r="C44" s="104" t="s">
        <v>19</v>
      </c>
      <c r="D44" s="104" t="s">
        <v>105</v>
      </c>
      <c r="E44" s="106">
        <v>-5.976</v>
      </c>
      <c r="F44" s="106">
        <v>-5.33</v>
      </c>
      <c r="G44" s="106">
        <v>-4.6079999999999997</v>
      </c>
      <c r="H44" s="104"/>
    </row>
    <row r="45" spans="2:8" x14ac:dyDescent="0.15">
      <c r="B45" s="104"/>
      <c r="C45" s="104" t="s">
        <v>84</v>
      </c>
      <c r="D45" s="104" t="s">
        <v>102</v>
      </c>
      <c r="E45" s="106">
        <v>-2.6030000000000002</v>
      </c>
      <c r="F45" s="106">
        <v>-3.0209999999999999</v>
      </c>
      <c r="G45" s="106">
        <v>-2.9119999999999999</v>
      </c>
      <c r="H45" s="104"/>
    </row>
    <row r="46" spans="2:8" x14ac:dyDescent="0.15">
      <c r="B46" s="104"/>
      <c r="C46" s="104" t="s">
        <v>20</v>
      </c>
      <c r="D46" s="104" t="s">
        <v>226</v>
      </c>
      <c r="E46" s="106">
        <v>-3.931</v>
      </c>
      <c r="F46" s="106">
        <v>-3.4980000000000002</v>
      </c>
      <c r="G46" s="106">
        <v>-2.867</v>
      </c>
      <c r="H46" s="104"/>
    </row>
    <row r="47" spans="2:8" x14ac:dyDescent="0.15">
      <c r="B47" s="104"/>
      <c r="C47" s="104" t="s">
        <v>13</v>
      </c>
      <c r="D47" s="104" t="s">
        <v>110</v>
      </c>
      <c r="E47" s="106">
        <v>-4.83</v>
      </c>
      <c r="F47" s="106">
        <v>-3.589</v>
      </c>
      <c r="G47" s="106">
        <v>-2.74</v>
      </c>
      <c r="H47" s="104"/>
    </row>
    <row r="48" spans="2:8" x14ac:dyDescent="0.15">
      <c r="B48" s="104"/>
      <c r="C48" s="104" t="s">
        <v>86</v>
      </c>
      <c r="D48" s="104" t="s">
        <v>231</v>
      </c>
      <c r="E48" s="106">
        <v>-2.597</v>
      </c>
      <c r="F48" s="106">
        <v>-2.5019999999999998</v>
      </c>
      <c r="G48" s="106">
        <v>-2.39</v>
      </c>
      <c r="H48" s="104"/>
    </row>
    <row r="49" spans="2:8" x14ac:dyDescent="0.15">
      <c r="B49" s="104"/>
      <c r="C49" s="104" t="s">
        <v>12</v>
      </c>
      <c r="D49" s="104" t="s">
        <v>107</v>
      </c>
      <c r="E49" s="106">
        <v>-1.968</v>
      </c>
      <c r="F49" s="106">
        <v>-1.54</v>
      </c>
      <c r="G49" s="106">
        <v>-1.637</v>
      </c>
      <c r="H49" s="104"/>
    </row>
    <row r="50" spans="2:8" x14ac:dyDescent="0.15">
      <c r="B50" s="104"/>
      <c r="C50" s="104" t="s">
        <v>17</v>
      </c>
      <c r="D50" s="104" t="s">
        <v>230</v>
      </c>
      <c r="E50" s="106">
        <v>-2.3250000000000002</v>
      </c>
      <c r="F50" s="106">
        <v>-1.7669999999999999</v>
      </c>
      <c r="G50" s="106">
        <v>-1.167</v>
      </c>
      <c r="H50" s="104"/>
    </row>
    <row r="51" spans="2:8" x14ac:dyDescent="0.15">
      <c r="B51" s="104"/>
      <c r="C51" s="104" t="s">
        <v>10</v>
      </c>
      <c r="D51" s="104" t="s">
        <v>106</v>
      </c>
      <c r="E51" s="106">
        <v>-1.7150000000000001</v>
      </c>
      <c r="F51" s="106">
        <v>-1.202</v>
      </c>
      <c r="G51" s="106">
        <v>-1.0429999999999999</v>
      </c>
      <c r="H51" s="104"/>
    </row>
    <row r="52" spans="2:8" x14ac:dyDescent="0.15">
      <c r="B52" s="104"/>
      <c r="C52" s="104" t="s">
        <v>92</v>
      </c>
      <c r="D52" s="104" t="s">
        <v>228</v>
      </c>
      <c r="E52" s="106">
        <v>-0.57399999999999995</v>
      </c>
      <c r="F52" s="106">
        <v>0.46200000000000002</v>
      </c>
      <c r="G52" s="106">
        <v>1.1859999999999999</v>
      </c>
      <c r="H52" s="104"/>
    </row>
    <row r="53" spans="2:8" x14ac:dyDescent="0.15">
      <c r="B53" s="104"/>
      <c r="C53" s="104" t="s">
        <v>15</v>
      </c>
      <c r="D53" s="104" t="s">
        <v>112</v>
      </c>
      <c r="E53" s="106">
        <v>-0.59899999999999998</v>
      </c>
      <c r="F53" s="106">
        <v>3.9279999999999999</v>
      </c>
      <c r="G53" s="106">
        <v>2.7</v>
      </c>
      <c r="H53" s="104"/>
    </row>
    <row r="54" spans="2:8" x14ac:dyDescent="0.15">
      <c r="B54" s="104"/>
      <c r="C54" s="104"/>
      <c r="D54" s="104"/>
      <c r="E54" s="106"/>
      <c r="F54" s="106"/>
      <c r="G54" s="106"/>
      <c r="H54" s="104"/>
    </row>
    <row r="55" spans="2:8" x14ac:dyDescent="0.15">
      <c r="B55" s="104"/>
      <c r="C55" s="104" t="s">
        <v>16</v>
      </c>
      <c r="D55" s="104"/>
      <c r="E55" s="106">
        <v>-2.1996757290903548</v>
      </c>
      <c r="F55" s="106">
        <v>-4.4365340264515769</v>
      </c>
      <c r="G55" s="106">
        <v>-4.0622129850924207</v>
      </c>
      <c r="H55" s="104"/>
    </row>
    <row r="56" spans="2:8" x14ac:dyDescent="0.15">
      <c r="B56" s="104"/>
      <c r="C56" s="104" t="s">
        <v>39</v>
      </c>
      <c r="D56" s="104"/>
      <c r="E56" s="106">
        <v>-2.47136133635968</v>
      </c>
      <c r="F56" s="106">
        <v>-2.2278260913381001</v>
      </c>
      <c r="G56" s="106"/>
      <c r="H56" s="104"/>
    </row>
    <row r="57" spans="2:8" x14ac:dyDescent="0.15">
      <c r="B57" s="104"/>
      <c r="C57" s="104"/>
      <c r="D57" s="104"/>
      <c r="E57" s="104"/>
      <c r="F57" s="104"/>
      <c r="G57" s="104"/>
      <c r="H57" s="104"/>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N58"/>
  <sheetViews>
    <sheetView workbookViewId="0">
      <selection activeCell="A2" sqref="A2"/>
    </sheetView>
  </sheetViews>
  <sheetFormatPr baseColWidth="10" defaultColWidth="9.1640625" defaultRowHeight="13" x14ac:dyDescent="0.15"/>
  <cols>
    <col min="1" max="16384" width="9.1640625" style="39"/>
  </cols>
  <sheetData>
    <row r="1" spans="1:14" s="45" customFormat="1" x14ac:dyDescent="0.15">
      <c r="A1" s="46" t="s">
        <v>67</v>
      </c>
    </row>
    <row r="2" spans="1:14" s="45" customFormat="1" x14ac:dyDescent="0.15">
      <c r="A2" s="45" t="s">
        <v>220</v>
      </c>
      <c r="B2" s="45" t="s">
        <v>240</v>
      </c>
    </row>
    <row r="3" spans="1:14" s="45" customFormat="1" x14ac:dyDescent="0.15">
      <c r="A3" s="45" t="s">
        <v>64</v>
      </c>
    </row>
    <row r="4" spans="1:14" s="45" customFormat="1" x14ac:dyDescent="0.15">
      <c r="A4" s="46" t="s">
        <v>63</v>
      </c>
    </row>
    <row r="5" spans="1:14" s="45" customFormat="1" x14ac:dyDescent="0.15"/>
    <row r="6" spans="1:14" x14ac:dyDescent="0.15">
      <c r="L6" s="107"/>
      <c r="M6" s="107"/>
      <c r="N6" s="107"/>
    </row>
    <row r="7" spans="1:14" x14ac:dyDescent="0.15">
      <c r="D7" s="108"/>
      <c r="E7" s="108"/>
      <c r="F7" s="108"/>
    </row>
    <row r="8" spans="1:14" x14ac:dyDescent="0.15">
      <c r="B8" s="44" t="s">
        <v>241</v>
      </c>
    </row>
    <row r="36" spans="2:12" x14ac:dyDescent="0.15">
      <c r="B36" s="43" t="s">
        <v>242</v>
      </c>
    </row>
    <row r="38" spans="2:12" x14ac:dyDescent="0.15">
      <c r="B38" s="104"/>
      <c r="C38" s="104"/>
      <c r="D38" s="109"/>
      <c r="E38" s="109">
        <v>2007</v>
      </c>
      <c r="F38" s="109">
        <v>2009</v>
      </c>
      <c r="G38" s="109">
        <v>2014</v>
      </c>
      <c r="H38" s="104">
        <v>2015</v>
      </c>
      <c r="I38" s="104"/>
      <c r="J38" s="104"/>
      <c r="K38" s="104"/>
      <c r="L38" s="109"/>
    </row>
    <row r="39" spans="2:12" x14ac:dyDescent="0.15">
      <c r="B39" s="104"/>
      <c r="C39" s="104" t="s">
        <v>88</v>
      </c>
      <c r="D39" s="109" t="s">
        <v>101</v>
      </c>
      <c r="E39" s="110">
        <v>114.47799999999999</v>
      </c>
      <c r="F39" s="110">
        <v>141.93600000000001</v>
      </c>
      <c r="G39" s="110">
        <v>135.61500000000001</v>
      </c>
      <c r="H39" s="111">
        <v>124.349</v>
      </c>
      <c r="I39" s="112"/>
      <c r="J39" s="104"/>
      <c r="K39" s="104"/>
      <c r="L39" s="109"/>
    </row>
    <row r="40" spans="2:12" x14ac:dyDescent="0.15">
      <c r="B40" s="104"/>
      <c r="C40" s="104" t="s">
        <v>90</v>
      </c>
      <c r="D40" s="109" t="s">
        <v>224</v>
      </c>
      <c r="E40" s="110">
        <v>51.414999999999999</v>
      </c>
      <c r="F40" s="110">
        <v>63.048999999999999</v>
      </c>
      <c r="G40" s="110">
        <v>98.366</v>
      </c>
      <c r="H40" s="111">
        <v>103.012</v>
      </c>
      <c r="I40" s="112"/>
      <c r="J40" s="104"/>
      <c r="K40" s="104"/>
      <c r="L40" s="109"/>
    </row>
    <row r="41" spans="2:12" x14ac:dyDescent="0.15">
      <c r="B41" s="104"/>
      <c r="C41" s="104" t="s">
        <v>18</v>
      </c>
      <c r="D41" s="109" t="s">
        <v>103</v>
      </c>
      <c r="E41" s="110">
        <v>63.743000000000002</v>
      </c>
      <c r="F41" s="110">
        <v>64.944000000000003</v>
      </c>
      <c r="G41" s="110">
        <v>63.314</v>
      </c>
      <c r="H41" s="111"/>
      <c r="I41" s="112"/>
      <c r="J41" s="104"/>
      <c r="K41" s="104"/>
      <c r="L41" s="109"/>
    </row>
    <row r="42" spans="2:12" x14ac:dyDescent="0.15">
      <c r="B42" s="104"/>
      <c r="C42" s="104" t="s">
        <v>20</v>
      </c>
      <c r="D42" s="109" t="s">
        <v>226</v>
      </c>
      <c r="E42" s="110">
        <v>67.984999999999999</v>
      </c>
      <c r="F42" s="110">
        <v>63.098999999999997</v>
      </c>
      <c r="G42" s="110">
        <v>61.164999999999999</v>
      </c>
      <c r="H42" s="111"/>
      <c r="I42" s="112"/>
      <c r="J42" s="104"/>
      <c r="K42" s="104"/>
      <c r="L42" s="109"/>
    </row>
    <row r="43" spans="2:12" x14ac:dyDescent="0.15">
      <c r="B43" s="104"/>
      <c r="C43" s="104" t="s">
        <v>89</v>
      </c>
      <c r="D43" s="109" t="s">
        <v>227</v>
      </c>
      <c r="E43" s="110">
        <v>38.030999999999999</v>
      </c>
      <c r="F43" s="110">
        <v>48.213999999999999</v>
      </c>
      <c r="G43" s="110">
        <v>56.834000000000003</v>
      </c>
      <c r="H43" s="111">
        <v>58.914999999999999</v>
      </c>
      <c r="I43" s="112"/>
      <c r="J43" s="104"/>
      <c r="K43" s="104"/>
      <c r="L43" s="109"/>
    </row>
    <row r="44" spans="2:12" x14ac:dyDescent="0.15">
      <c r="B44" s="104"/>
      <c r="C44" s="104" t="s">
        <v>13</v>
      </c>
      <c r="D44" s="109" t="s">
        <v>110</v>
      </c>
      <c r="E44" s="110">
        <v>37.533999999999999</v>
      </c>
      <c r="F44" s="110">
        <v>43.923999999999999</v>
      </c>
      <c r="G44" s="110">
        <v>49.511000000000003</v>
      </c>
      <c r="H44" s="111"/>
      <c r="I44" s="112"/>
      <c r="J44" s="104"/>
      <c r="K44" s="104"/>
      <c r="L44" s="109"/>
    </row>
    <row r="45" spans="2:12" x14ac:dyDescent="0.15">
      <c r="B45" s="104"/>
      <c r="C45" s="104" t="s">
        <v>19</v>
      </c>
      <c r="D45" s="109" t="s">
        <v>105</v>
      </c>
      <c r="E45" s="110">
        <v>44.39</v>
      </c>
      <c r="F45" s="110">
        <v>47.59</v>
      </c>
      <c r="G45" s="110">
        <v>45.097000000000001</v>
      </c>
      <c r="H45" s="111">
        <v>56.506</v>
      </c>
      <c r="I45" s="112"/>
      <c r="J45" s="104"/>
      <c r="K45" s="104"/>
      <c r="L45" s="109"/>
    </row>
    <row r="46" spans="2:12" x14ac:dyDescent="0.15">
      <c r="B46" s="104"/>
      <c r="C46" s="104" t="s">
        <v>12</v>
      </c>
      <c r="D46" s="109" t="s">
        <v>107</v>
      </c>
      <c r="E46" s="110">
        <v>32.469000000000001</v>
      </c>
      <c r="F46" s="110">
        <v>35.170999999999999</v>
      </c>
      <c r="G46" s="110">
        <v>44.281999999999996</v>
      </c>
      <c r="H46" s="111"/>
      <c r="I46" s="112"/>
      <c r="J46" s="104"/>
      <c r="K46" s="104"/>
      <c r="L46" s="109"/>
    </row>
    <row r="47" spans="2:12" x14ac:dyDescent="0.15">
      <c r="B47" s="104"/>
      <c r="C47" s="104" t="s">
        <v>14</v>
      </c>
      <c r="D47" s="109" t="s">
        <v>225</v>
      </c>
      <c r="E47" s="110">
        <v>26.856999999999999</v>
      </c>
      <c r="F47" s="110">
        <v>26.545999999999999</v>
      </c>
      <c r="G47" s="110">
        <v>39.261000000000003</v>
      </c>
      <c r="H47" s="111">
        <v>42.375999999999998</v>
      </c>
      <c r="I47" s="112"/>
      <c r="J47" s="104"/>
      <c r="K47" s="104"/>
      <c r="L47" s="109"/>
    </row>
    <row r="48" spans="2:12" x14ac:dyDescent="0.15">
      <c r="B48" s="104"/>
      <c r="C48" s="104" t="s">
        <v>92</v>
      </c>
      <c r="D48" s="109" t="s">
        <v>228</v>
      </c>
      <c r="E48" s="110">
        <v>49.960999999999999</v>
      </c>
      <c r="F48" s="110">
        <v>41.286999999999999</v>
      </c>
      <c r="G48" s="110">
        <v>37.081000000000003</v>
      </c>
      <c r="H48" s="111">
        <v>38.773000000000003</v>
      </c>
      <c r="I48" s="112"/>
      <c r="J48" s="104"/>
      <c r="K48" s="104"/>
      <c r="L48" s="109"/>
    </row>
    <row r="49" spans="2:12" x14ac:dyDescent="0.15">
      <c r="B49" s="104"/>
      <c r="C49" s="104" t="s">
        <v>84</v>
      </c>
      <c r="D49" s="109" t="s">
        <v>102</v>
      </c>
      <c r="E49" s="110">
        <v>17.518999999999998</v>
      </c>
      <c r="F49" s="110">
        <v>22.728999999999999</v>
      </c>
      <c r="G49" s="110">
        <v>34.383000000000003</v>
      </c>
      <c r="H49" s="111"/>
      <c r="I49" s="112"/>
      <c r="J49" s="104"/>
      <c r="K49" s="104"/>
      <c r="L49" s="113"/>
    </row>
    <row r="50" spans="2:12" x14ac:dyDescent="0.15">
      <c r="B50" s="104"/>
      <c r="C50" s="104" t="s">
        <v>15</v>
      </c>
      <c r="D50" s="109" t="s">
        <v>112</v>
      </c>
      <c r="E50" s="110">
        <v>27.196999999999999</v>
      </c>
      <c r="F50" s="110">
        <v>17.719000000000001</v>
      </c>
      <c r="G50" s="110">
        <v>31.184000000000001</v>
      </c>
      <c r="H50" s="111">
        <v>34.531999999999996</v>
      </c>
      <c r="I50" s="112"/>
      <c r="J50" s="104"/>
      <c r="K50" s="104"/>
      <c r="L50" s="109"/>
    </row>
    <row r="51" spans="2:12" x14ac:dyDescent="0.15">
      <c r="B51" s="104"/>
      <c r="C51" s="104" t="s">
        <v>10</v>
      </c>
      <c r="D51" s="109" t="s">
        <v>106</v>
      </c>
      <c r="E51" s="110">
        <v>31.87</v>
      </c>
      <c r="F51" s="110">
        <v>28.384</v>
      </c>
      <c r="G51" s="110">
        <v>20.681999999999999</v>
      </c>
      <c r="H51" s="111">
        <v>23.064</v>
      </c>
      <c r="I51" s="112"/>
      <c r="J51" s="104"/>
      <c r="K51" s="104"/>
      <c r="L51" s="113"/>
    </row>
    <row r="52" spans="2:12" x14ac:dyDescent="0.15">
      <c r="B52" s="104"/>
      <c r="C52" s="104" t="s">
        <v>86</v>
      </c>
      <c r="D52" s="109" t="s">
        <v>231</v>
      </c>
      <c r="E52" s="110">
        <v>18.141999999999999</v>
      </c>
      <c r="F52" s="110">
        <v>18.245000000000001</v>
      </c>
      <c r="G52" s="110">
        <v>20.244</v>
      </c>
      <c r="H52" s="111">
        <v>23.829000000000001</v>
      </c>
      <c r="I52" s="112"/>
      <c r="J52" s="104"/>
      <c r="K52" s="104"/>
      <c r="L52" s="109"/>
    </row>
    <row r="53" spans="2:12" x14ac:dyDescent="0.15">
      <c r="B53" s="104"/>
      <c r="C53" s="104" t="s">
        <v>17</v>
      </c>
      <c r="D53" s="109" t="s">
        <v>230</v>
      </c>
      <c r="E53" s="110">
        <v>3.89</v>
      </c>
      <c r="F53" s="110">
        <v>5.8339999999999996</v>
      </c>
      <c r="G53" s="110">
        <v>15.061</v>
      </c>
      <c r="H53" s="111"/>
      <c r="I53" s="112"/>
      <c r="J53" s="104"/>
      <c r="K53" s="104"/>
      <c r="L53" s="109"/>
    </row>
    <row r="54" spans="2:12" x14ac:dyDescent="0.15">
      <c r="B54" s="104"/>
      <c r="C54" s="104"/>
      <c r="D54" s="109"/>
      <c r="E54" s="110"/>
      <c r="F54" s="110"/>
      <c r="G54" s="110"/>
      <c r="H54" s="111"/>
      <c r="I54" s="104"/>
      <c r="J54" s="104"/>
      <c r="K54" s="104"/>
      <c r="L54" s="109"/>
    </row>
    <row r="55" spans="2:12" x14ac:dyDescent="0.15">
      <c r="B55" s="104"/>
      <c r="C55" s="104" t="s">
        <v>16</v>
      </c>
      <c r="D55" s="109"/>
      <c r="E55" s="110">
        <v>46.223996051297114</v>
      </c>
      <c r="F55" s="110">
        <v>49.0195608991379</v>
      </c>
      <c r="G55" s="110">
        <v>50.40972332877994</v>
      </c>
      <c r="H55" s="111"/>
      <c r="I55" s="104"/>
      <c r="J55" s="104"/>
      <c r="K55" s="104"/>
      <c r="L55" s="109"/>
    </row>
    <row r="56" spans="2:12" x14ac:dyDescent="0.15">
      <c r="B56" s="104"/>
      <c r="C56" s="104" t="s">
        <v>39</v>
      </c>
      <c r="D56" s="109"/>
      <c r="E56" s="110">
        <v>73.244035290925794</v>
      </c>
      <c r="F56" s="110">
        <v>90.268682277588724</v>
      </c>
      <c r="G56" s="110">
        <v>110.01700817923022</v>
      </c>
      <c r="H56" s="111"/>
      <c r="I56" s="104"/>
      <c r="J56" s="104"/>
      <c r="K56" s="104"/>
      <c r="L56" s="104"/>
    </row>
    <row r="57" spans="2:12" x14ac:dyDescent="0.15">
      <c r="B57" s="104"/>
      <c r="C57" s="104"/>
      <c r="D57" s="109"/>
      <c r="E57" s="110"/>
      <c r="F57" s="110"/>
      <c r="G57" s="104"/>
      <c r="H57" s="104"/>
      <c r="I57" s="104"/>
      <c r="J57" s="104"/>
      <c r="K57" s="104"/>
      <c r="L57" s="104"/>
    </row>
    <row r="58" spans="2:12" x14ac:dyDescent="0.15">
      <c r="B58" s="104"/>
      <c r="C58" s="104"/>
      <c r="D58" s="109"/>
      <c r="E58" s="110"/>
      <c r="F58" s="110"/>
      <c r="G58" s="104"/>
      <c r="H58" s="104"/>
      <c r="I58" s="104"/>
      <c r="J58" s="104"/>
      <c r="K58" s="104"/>
      <c r="L58" s="104"/>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F58"/>
  <sheetViews>
    <sheetView workbookViewId="0">
      <selection activeCell="B5" sqref="B5"/>
    </sheetView>
  </sheetViews>
  <sheetFormatPr baseColWidth="10" defaultColWidth="9.1640625" defaultRowHeight="13" x14ac:dyDescent="0.15"/>
  <cols>
    <col min="1" max="16384" width="9.1640625" style="39"/>
  </cols>
  <sheetData>
    <row r="1" spans="1:6" s="45" customFormat="1" x14ac:dyDescent="0.15">
      <c r="A1" s="46" t="s">
        <v>67</v>
      </c>
    </row>
    <row r="2" spans="1:6" s="45" customFormat="1" x14ac:dyDescent="0.15">
      <c r="A2" s="45" t="s">
        <v>220</v>
      </c>
      <c r="B2" s="45" t="s">
        <v>243</v>
      </c>
    </row>
    <row r="3" spans="1:6" s="45" customFormat="1" x14ac:dyDescent="0.15">
      <c r="A3" s="45" t="s">
        <v>64</v>
      </c>
    </row>
    <row r="4" spans="1:6" s="45" customFormat="1" x14ac:dyDescent="0.15">
      <c r="A4" s="46" t="s">
        <v>63</v>
      </c>
    </row>
    <row r="5" spans="1:6" s="45" customFormat="1" x14ac:dyDescent="0.15"/>
    <row r="6" spans="1:6" x14ac:dyDescent="0.15">
      <c r="F6" s="114"/>
    </row>
    <row r="9" spans="1:6" x14ac:dyDescent="0.15">
      <c r="B9" s="44" t="s">
        <v>244</v>
      </c>
    </row>
    <row r="38" spans="2:6" x14ac:dyDescent="0.15">
      <c r="B38" s="43" t="s">
        <v>245</v>
      </c>
    </row>
    <row r="40" spans="2:6" x14ac:dyDescent="0.15">
      <c r="B40" s="104"/>
      <c r="C40" s="104"/>
      <c r="D40" s="115">
        <v>2009</v>
      </c>
      <c r="E40" s="115">
        <v>2014</v>
      </c>
      <c r="F40" s="115">
        <v>2015</v>
      </c>
    </row>
    <row r="41" spans="2:6" x14ac:dyDescent="0.15">
      <c r="B41" s="104" t="s">
        <v>90</v>
      </c>
      <c r="C41" s="104" t="s">
        <v>224</v>
      </c>
      <c r="D41" s="104">
        <v>9382.4599851289458</v>
      </c>
      <c r="E41" s="104">
        <v>16165.721220331327</v>
      </c>
      <c r="F41" s="104">
        <v>17142.10644846483</v>
      </c>
    </row>
    <row r="42" spans="2:6" x14ac:dyDescent="0.15">
      <c r="B42" s="104" t="s">
        <v>20</v>
      </c>
      <c r="C42" s="104" t="s">
        <v>226</v>
      </c>
      <c r="D42" s="104">
        <v>9763.5819001477448</v>
      </c>
      <c r="E42" s="104">
        <v>12879.143077744888</v>
      </c>
      <c r="F42" s="104"/>
    </row>
    <row r="43" spans="2:6" x14ac:dyDescent="0.15">
      <c r="B43" s="104" t="s">
        <v>88</v>
      </c>
      <c r="C43" s="104" t="s">
        <v>101</v>
      </c>
      <c r="D43" s="104">
        <v>11796.900230334186</v>
      </c>
      <c r="E43" s="104">
        <v>11838.63758217469</v>
      </c>
      <c r="F43" s="104">
        <v>10956.227817170025</v>
      </c>
    </row>
    <row r="44" spans="2:6" x14ac:dyDescent="0.15">
      <c r="B44" s="104" t="s">
        <v>18</v>
      </c>
      <c r="C44" s="104" t="s">
        <v>103</v>
      </c>
      <c r="D44" s="104">
        <v>8643.0110808426125</v>
      </c>
      <c r="E44" s="104">
        <v>10265.010980774643</v>
      </c>
      <c r="F44" s="104"/>
    </row>
    <row r="45" spans="2:6" x14ac:dyDescent="0.15">
      <c r="B45" s="104" t="s">
        <v>19</v>
      </c>
      <c r="C45" s="104" t="s">
        <v>105</v>
      </c>
      <c r="D45" s="104">
        <v>8393.9089906386325</v>
      </c>
      <c r="E45" s="104">
        <v>10056.76584887749</v>
      </c>
      <c r="F45" s="104">
        <v>12744.673483016264</v>
      </c>
    </row>
    <row r="46" spans="2:6" x14ac:dyDescent="0.15">
      <c r="B46" s="104" t="s">
        <v>13</v>
      </c>
      <c r="C46" s="104" t="s">
        <v>110</v>
      </c>
      <c r="D46" s="104">
        <v>6310.6365519792562</v>
      </c>
      <c r="E46" s="104">
        <v>8490.8198596780258</v>
      </c>
      <c r="F46" s="104"/>
    </row>
    <row r="47" spans="2:6" x14ac:dyDescent="0.15">
      <c r="B47" s="104" t="s">
        <v>92</v>
      </c>
      <c r="C47" s="104" t="s">
        <v>228</v>
      </c>
      <c r="D47" s="104">
        <v>5899.419729206963</v>
      </c>
      <c r="E47" s="104">
        <v>7709.7895000372146</v>
      </c>
      <c r="F47" s="104">
        <v>8437.5944444537199</v>
      </c>
    </row>
    <row r="48" spans="2:6" x14ac:dyDescent="0.15">
      <c r="B48" s="104" t="s">
        <v>12</v>
      </c>
      <c r="C48" s="104" t="s">
        <v>107</v>
      </c>
      <c r="D48" s="104">
        <v>3653.8402536297558</v>
      </c>
      <c r="E48" s="104">
        <v>5955.9764264599016</v>
      </c>
      <c r="F48" s="104"/>
    </row>
    <row r="49" spans="2:6" x14ac:dyDescent="0.15">
      <c r="B49" s="104" t="s">
        <v>14</v>
      </c>
      <c r="C49" s="104" t="s">
        <v>225</v>
      </c>
      <c r="D49" s="104">
        <v>3233.6732564649001</v>
      </c>
      <c r="E49" s="104">
        <v>5880.2680899968209</v>
      </c>
      <c r="F49" s="104">
        <v>6560.7477722786343</v>
      </c>
    </row>
    <row r="50" spans="2:6" x14ac:dyDescent="0.15">
      <c r="B50" s="104" t="s">
        <v>84</v>
      </c>
      <c r="C50" s="104" t="s">
        <v>102</v>
      </c>
      <c r="D50" s="104">
        <v>2402.5558972648892</v>
      </c>
      <c r="E50" s="104">
        <v>4818.7476111184906</v>
      </c>
      <c r="F50" s="104"/>
    </row>
    <row r="51" spans="2:6" x14ac:dyDescent="0.15">
      <c r="B51" s="104" t="s">
        <v>89</v>
      </c>
      <c r="C51" s="104" t="s">
        <v>227</v>
      </c>
      <c r="D51" s="104">
        <v>3350.9611179514095</v>
      </c>
      <c r="E51" s="104">
        <v>4576.3705433024097</v>
      </c>
      <c r="F51" s="104">
        <v>4887.9459324916061</v>
      </c>
    </row>
    <row r="52" spans="2:6" x14ac:dyDescent="0.15">
      <c r="B52" s="104" t="s">
        <v>15</v>
      </c>
      <c r="C52" s="104" t="s">
        <v>112</v>
      </c>
      <c r="D52" s="104">
        <v>1569.23250393583</v>
      </c>
      <c r="E52" s="104">
        <v>3531.5854136432536</v>
      </c>
      <c r="F52" s="104">
        <v>3889.5051400207035</v>
      </c>
    </row>
    <row r="53" spans="2:6" x14ac:dyDescent="0.15">
      <c r="B53" s="104" t="s">
        <v>17</v>
      </c>
      <c r="C53" s="104" t="s">
        <v>230</v>
      </c>
      <c r="D53" s="104">
        <v>1041.9224598905371</v>
      </c>
      <c r="E53" s="104">
        <v>3463.3130564239168</v>
      </c>
      <c r="F53" s="104"/>
    </row>
    <row r="54" spans="2:6" x14ac:dyDescent="0.15">
      <c r="B54" s="104" t="s">
        <v>10</v>
      </c>
      <c r="C54" s="104" t="s">
        <v>106</v>
      </c>
      <c r="D54" s="104">
        <v>2525.2233539292479</v>
      </c>
      <c r="E54" s="104">
        <v>2455.2205238331417</v>
      </c>
      <c r="F54" s="104">
        <v>2812.0167257141966</v>
      </c>
    </row>
    <row r="55" spans="2:6" x14ac:dyDescent="0.15">
      <c r="B55" s="104" t="s">
        <v>86</v>
      </c>
      <c r="C55" s="104" t="s">
        <v>231</v>
      </c>
      <c r="D55" s="104">
        <v>1114.7684232964109</v>
      </c>
      <c r="E55" s="104">
        <v>1721.3869230130119</v>
      </c>
      <c r="F55" s="104">
        <v>2074.8634916033361</v>
      </c>
    </row>
    <row r="56" spans="2:6" x14ac:dyDescent="0.15">
      <c r="B56" s="104"/>
      <c r="C56" s="104"/>
      <c r="D56" s="104"/>
      <c r="E56" s="104"/>
      <c r="F56" s="104"/>
    </row>
    <row r="57" spans="2:6" x14ac:dyDescent="0.15">
      <c r="B57" s="104" t="s">
        <v>16</v>
      </c>
      <c r="C57" s="104" t="s">
        <v>16</v>
      </c>
      <c r="D57" s="104">
        <v>6454.4253204048327</v>
      </c>
      <c r="E57" s="104">
        <v>8203.6556745939197</v>
      </c>
      <c r="F57" s="104"/>
    </row>
    <row r="58" spans="2:6" x14ac:dyDescent="0.15">
      <c r="B58" s="104" t="s">
        <v>39</v>
      </c>
      <c r="C58" s="104" t="s">
        <v>39</v>
      </c>
      <c r="D58" s="104">
        <v>31670.182970501304</v>
      </c>
      <c r="E58" s="104">
        <v>44531.670535561563</v>
      </c>
      <c r="F58" s="104"/>
    </row>
  </sheetData>
  <hyperlinks>
    <hyperlink ref="A1" r:id="rId1" display="http://dx.doi.org/10.1787/9789264266391-es"/>
    <hyperlink ref="A4" r:id="rId2"/>
  </hyperlinks>
  <pageMargins left="0.7" right="0.7" top="0.75" bottom="0.75" header="0.3" footer="0.3"/>
  <pageSetup orientation="portrait"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N58"/>
  <sheetViews>
    <sheetView workbookViewId="0">
      <selection activeCell="B5" sqref="B5"/>
    </sheetView>
  </sheetViews>
  <sheetFormatPr baseColWidth="10" defaultColWidth="9.1640625" defaultRowHeight="13" x14ac:dyDescent="0.15"/>
  <cols>
    <col min="1" max="16384" width="9.1640625" style="39"/>
  </cols>
  <sheetData>
    <row r="1" spans="1:14" s="45" customFormat="1" x14ac:dyDescent="0.15">
      <c r="A1" s="46" t="s">
        <v>67</v>
      </c>
    </row>
    <row r="2" spans="1:14" s="45" customFormat="1" x14ac:dyDescent="0.15">
      <c r="A2" s="45" t="s">
        <v>220</v>
      </c>
      <c r="B2" s="45" t="s">
        <v>246</v>
      </c>
    </row>
    <row r="3" spans="1:14" s="45" customFormat="1" x14ac:dyDescent="0.15">
      <c r="A3" s="45" t="s">
        <v>64</v>
      </c>
    </row>
    <row r="4" spans="1:14" s="45" customFormat="1" x14ac:dyDescent="0.15">
      <c r="A4" s="46" t="s">
        <v>63</v>
      </c>
    </row>
    <row r="5" spans="1:14" s="45" customFormat="1" x14ac:dyDescent="0.15"/>
    <row r="6" spans="1:14" x14ac:dyDescent="0.15">
      <c r="K6" s="107"/>
      <c r="L6" s="107"/>
      <c r="M6" s="107"/>
      <c r="N6" s="107"/>
    </row>
    <row r="7" spans="1:14" x14ac:dyDescent="0.15">
      <c r="C7" s="107"/>
      <c r="D7" s="116"/>
      <c r="E7" s="116"/>
    </row>
    <row r="8" spans="1:14" x14ac:dyDescent="0.15">
      <c r="D8" s="108"/>
      <c r="E8" s="108"/>
      <c r="F8" s="108"/>
    </row>
    <row r="9" spans="1:14" x14ac:dyDescent="0.15">
      <c r="B9" s="44" t="s">
        <v>247</v>
      </c>
    </row>
    <row r="37" spans="2:9" x14ac:dyDescent="0.15">
      <c r="B37" s="43" t="s">
        <v>245</v>
      </c>
    </row>
    <row r="39" spans="2:9" x14ac:dyDescent="0.15">
      <c r="B39" s="104"/>
      <c r="C39" s="104"/>
      <c r="D39" s="109"/>
      <c r="E39" s="109">
        <v>2007</v>
      </c>
      <c r="F39" s="109">
        <v>2009</v>
      </c>
      <c r="G39" s="109">
        <v>2014</v>
      </c>
      <c r="H39" s="104">
        <v>2015</v>
      </c>
      <c r="I39" s="104"/>
    </row>
    <row r="40" spans="2:9" x14ac:dyDescent="0.15">
      <c r="B40" s="104"/>
      <c r="C40" s="104" t="s">
        <v>15</v>
      </c>
      <c r="D40" s="109" t="s">
        <v>112</v>
      </c>
      <c r="E40" s="110">
        <v>26.722999999999999</v>
      </c>
      <c r="F40" s="110">
        <v>29.396000000000001</v>
      </c>
      <c r="G40" s="110">
        <v>38.661000000000001</v>
      </c>
      <c r="H40" s="111">
        <v>33.984000000000002</v>
      </c>
      <c r="I40" s="112"/>
    </row>
    <row r="41" spans="2:9" x14ac:dyDescent="0.15">
      <c r="B41" s="104"/>
      <c r="C41" s="104" t="s">
        <v>90</v>
      </c>
      <c r="D41" s="109" t="s">
        <v>224</v>
      </c>
      <c r="E41" s="110">
        <v>34.587000000000003</v>
      </c>
      <c r="F41" s="110">
        <v>31.702000000000002</v>
      </c>
      <c r="G41" s="110">
        <v>36.604999999999997</v>
      </c>
      <c r="H41" s="111">
        <v>36.58</v>
      </c>
      <c r="I41" s="112"/>
    </row>
    <row r="42" spans="2:9" x14ac:dyDescent="0.15">
      <c r="B42" s="104"/>
      <c r="C42" s="104" t="s">
        <v>19</v>
      </c>
      <c r="D42" s="109" t="s">
        <v>105</v>
      </c>
      <c r="E42" s="110">
        <v>24.696999999999999</v>
      </c>
      <c r="F42" s="110">
        <v>26.902000000000001</v>
      </c>
      <c r="G42" s="110">
        <v>33.555999999999997</v>
      </c>
      <c r="H42" s="111">
        <v>36.573999999999998</v>
      </c>
      <c r="I42" s="112"/>
    </row>
    <row r="43" spans="2:9" x14ac:dyDescent="0.15">
      <c r="B43" s="104"/>
      <c r="C43" s="104" t="s">
        <v>18</v>
      </c>
      <c r="D43" s="109" t="s">
        <v>103</v>
      </c>
      <c r="E43" s="110">
        <v>34.895000000000003</v>
      </c>
      <c r="F43" s="110">
        <v>33.920999999999999</v>
      </c>
      <c r="G43" s="110">
        <v>33.064</v>
      </c>
      <c r="H43" s="111"/>
      <c r="I43" s="112"/>
    </row>
    <row r="44" spans="2:9" x14ac:dyDescent="0.15">
      <c r="B44" s="104"/>
      <c r="C44" s="104" t="s">
        <v>20</v>
      </c>
      <c r="D44" s="109" t="s">
        <v>226</v>
      </c>
      <c r="E44" s="110">
        <v>28.881</v>
      </c>
      <c r="F44" s="110">
        <v>28.055</v>
      </c>
      <c r="G44" s="110">
        <v>28.716000000000001</v>
      </c>
      <c r="H44" s="111"/>
      <c r="I44" s="112"/>
    </row>
    <row r="45" spans="2:9" x14ac:dyDescent="0.15">
      <c r="B45" s="104"/>
      <c r="C45" s="104" t="s">
        <v>12</v>
      </c>
      <c r="D45" s="109" t="s">
        <v>107</v>
      </c>
      <c r="E45" s="110">
        <v>27.18</v>
      </c>
      <c r="F45" s="110">
        <v>26.727</v>
      </c>
      <c r="G45" s="110">
        <v>27.696000000000002</v>
      </c>
      <c r="H45" s="111"/>
      <c r="I45" s="112"/>
    </row>
    <row r="46" spans="2:9" x14ac:dyDescent="0.15">
      <c r="B46" s="104"/>
      <c r="C46" s="104" t="s">
        <v>88</v>
      </c>
      <c r="D46" s="109" t="s">
        <v>101</v>
      </c>
      <c r="E46" s="110">
        <v>27.550999999999998</v>
      </c>
      <c r="F46" s="110">
        <v>27.542999999999999</v>
      </c>
      <c r="G46" s="110">
        <v>26.326000000000001</v>
      </c>
      <c r="H46" s="111">
        <v>27.847000000000001</v>
      </c>
      <c r="I46" s="112"/>
    </row>
    <row r="47" spans="2:9" x14ac:dyDescent="0.15">
      <c r="B47" s="104"/>
      <c r="C47" s="104" t="s">
        <v>13</v>
      </c>
      <c r="D47" s="109" t="s">
        <v>110</v>
      </c>
      <c r="E47" s="110">
        <v>22.222999999999999</v>
      </c>
      <c r="F47" s="110">
        <v>23.288</v>
      </c>
      <c r="G47" s="110">
        <v>23.356999999999999</v>
      </c>
      <c r="H47" s="111"/>
      <c r="I47" s="112"/>
    </row>
    <row r="48" spans="2:9" x14ac:dyDescent="0.15">
      <c r="B48" s="104"/>
      <c r="C48" s="104" t="s">
        <v>86</v>
      </c>
      <c r="D48" s="109" t="s">
        <v>231</v>
      </c>
      <c r="E48" s="110">
        <v>20.332999999999998</v>
      </c>
      <c r="F48" s="110">
        <v>20.792999999999999</v>
      </c>
      <c r="G48" s="110">
        <v>22.765999999999998</v>
      </c>
      <c r="H48" s="111">
        <v>21.989000000000001</v>
      </c>
      <c r="I48" s="112"/>
    </row>
    <row r="49" spans="2:9" x14ac:dyDescent="0.15">
      <c r="B49" s="104"/>
      <c r="C49" s="104" t="s">
        <v>17</v>
      </c>
      <c r="D49" s="109" t="s">
        <v>230</v>
      </c>
      <c r="E49" s="110">
        <v>27.204999999999998</v>
      </c>
      <c r="F49" s="110">
        <v>20.74</v>
      </c>
      <c r="G49" s="110">
        <v>22.452999999999999</v>
      </c>
      <c r="H49" s="111"/>
      <c r="I49" s="112"/>
    </row>
    <row r="50" spans="2:9" x14ac:dyDescent="0.15">
      <c r="B50" s="104"/>
      <c r="C50" s="104" t="s">
        <v>10</v>
      </c>
      <c r="D50" s="109" t="s">
        <v>106</v>
      </c>
      <c r="E50" s="110">
        <v>21.942</v>
      </c>
      <c r="F50" s="110">
        <v>20.055</v>
      </c>
      <c r="G50" s="110">
        <v>22.317</v>
      </c>
      <c r="H50" s="111">
        <v>20.338000000000001</v>
      </c>
      <c r="I50" s="112"/>
    </row>
    <row r="51" spans="2:9" x14ac:dyDescent="0.15">
      <c r="B51" s="104"/>
      <c r="C51" s="104" t="s">
        <v>92</v>
      </c>
      <c r="D51" s="109" t="s">
        <v>228</v>
      </c>
      <c r="E51" s="110">
        <v>26.239000000000001</v>
      </c>
      <c r="F51" s="110">
        <v>23.055</v>
      </c>
      <c r="G51" s="110">
        <v>20.45</v>
      </c>
      <c r="H51" s="111">
        <v>20.372</v>
      </c>
      <c r="I51" s="112"/>
    </row>
    <row r="52" spans="2:9" x14ac:dyDescent="0.15">
      <c r="B52" s="104"/>
      <c r="C52" s="104" t="s">
        <v>89</v>
      </c>
      <c r="D52" s="109" t="s">
        <v>227</v>
      </c>
      <c r="E52" s="110">
        <v>16.738</v>
      </c>
      <c r="F52" s="110">
        <v>15.853</v>
      </c>
      <c r="G52" s="110">
        <v>17.962</v>
      </c>
      <c r="H52" s="111">
        <v>18.488</v>
      </c>
      <c r="I52" s="112"/>
    </row>
    <row r="53" spans="2:9" x14ac:dyDescent="0.15">
      <c r="B53" s="104"/>
      <c r="C53" s="104" t="s">
        <v>84</v>
      </c>
      <c r="D53" s="109" t="s">
        <v>102</v>
      </c>
      <c r="E53" s="110">
        <v>16.414000000000001</v>
      </c>
      <c r="F53" s="110">
        <v>13.282</v>
      </c>
      <c r="G53" s="110">
        <v>15.055999999999999</v>
      </c>
      <c r="H53" s="111"/>
      <c r="I53" s="112"/>
    </row>
    <row r="54" spans="2:9" x14ac:dyDescent="0.15">
      <c r="B54" s="104"/>
      <c r="C54" s="104" t="s">
        <v>14</v>
      </c>
      <c r="D54" s="109" t="s">
        <v>225</v>
      </c>
      <c r="E54" s="110">
        <v>15.087</v>
      </c>
      <c r="F54" s="110">
        <v>13.676</v>
      </c>
      <c r="G54" s="110">
        <v>13.576000000000001</v>
      </c>
      <c r="H54" s="111">
        <v>14.122999999999999</v>
      </c>
      <c r="I54" s="112"/>
    </row>
    <row r="55" spans="2:9" x14ac:dyDescent="0.15">
      <c r="B55" s="104"/>
      <c r="C55" s="104"/>
      <c r="D55" s="109"/>
      <c r="E55" s="110"/>
      <c r="F55" s="110"/>
      <c r="G55" s="110"/>
      <c r="H55" s="111"/>
      <c r="I55" s="104"/>
    </row>
    <row r="56" spans="2:9" x14ac:dyDescent="0.15">
      <c r="B56" s="104"/>
      <c r="C56" s="104" t="s">
        <v>16</v>
      </c>
      <c r="D56" s="109" t="s">
        <v>16</v>
      </c>
      <c r="E56" s="110">
        <v>27.975899378758314</v>
      </c>
      <c r="F56" s="110">
        <v>27.789318886869484</v>
      </c>
      <c r="G56" s="110">
        <v>28.600112603898566</v>
      </c>
      <c r="H56" s="111"/>
      <c r="I56" s="104"/>
    </row>
    <row r="57" spans="2:9" x14ac:dyDescent="0.15">
      <c r="B57" s="104"/>
      <c r="C57" s="104" t="s">
        <v>39</v>
      </c>
      <c r="D57" s="109" t="s">
        <v>39</v>
      </c>
      <c r="E57" s="110">
        <v>37.502496600643163</v>
      </c>
      <c r="F57" s="110">
        <v>36.123410883523142</v>
      </c>
      <c r="G57" s="110">
        <v>38.002852300683074</v>
      </c>
      <c r="H57" s="111"/>
      <c r="I57" s="104"/>
    </row>
    <row r="58" spans="2:9" x14ac:dyDescent="0.15">
      <c r="B58" s="104"/>
      <c r="C58" s="104"/>
      <c r="D58" s="109"/>
      <c r="E58" s="110"/>
      <c r="F58" s="110"/>
      <c r="G58" s="104"/>
      <c r="H58" s="104"/>
      <c r="I58" s="104"/>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H57"/>
  <sheetViews>
    <sheetView workbookViewId="0">
      <selection activeCell="B4" sqref="B4"/>
    </sheetView>
  </sheetViews>
  <sheetFormatPr baseColWidth="10" defaultColWidth="9.1640625" defaultRowHeight="13" x14ac:dyDescent="0.15"/>
  <cols>
    <col min="1" max="16384" width="9.1640625" style="39"/>
  </cols>
  <sheetData>
    <row r="1" spans="1:2" s="45" customFormat="1" x14ac:dyDescent="0.15">
      <c r="A1" s="46" t="s">
        <v>67</v>
      </c>
    </row>
    <row r="2" spans="1:2" s="45" customFormat="1" x14ac:dyDescent="0.15">
      <c r="A2" s="45" t="s">
        <v>220</v>
      </c>
      <c r="B2" s="45" t="s">
        <v>248</v>
      </c>
    </row>
    <row r="3" spans="1:2" s="45" customFormat="1" x14ac:dyDescent="0.15">
      <c r="A3" s="45" t="s">
        <v>64</v>
      </c>
    </row>
    <row r="4" spans="1:2" s="45" customFormat="1" x14ac:dyDescent="0.15">
      <c r="A4" s="46" t="s">
        <v>63</v>
      </c>
    </row>
    <row r="5" spans="1:2" s="45" customFormat="1" x14ac:dyDescent="0.15"/>
    <row r="8" spans="1:2" x14ac:dyDescent="0.15">
      <c r="B8" s="44" t="s">
        <v>249</v>
      </c>
    </row>
    <row r="37" spans="2:8" x14ac:dyDescent="0.15">
      <c r="B37" s="43" t="s">
        <v>245</v>
      </c>
    </row>
    <row r="39" spans="2:8" x14ac:dyDescent="0.15">
      <c r="B39" s="104"/>
      <c r="C39" s="104" t="s">
        <v>250</v>
      </c>
      <c r="D39" s="115">
        <v>2009</v>
      </c>
      <c r="E39" s="115">
        <v>2014</v>
      </c>
      <c r="F39" s="115">
        <v>2015</v>
      </c>
      <c r="G39" s="115"/>
      <c r="H39" s="104"/>
    </row>
    <row r="40" spans="2:8" x14ac:dyDescent="0.15">
      <c r="B40" s="104" t="s">
        <v>19</v>
      </c>
      <c r="C40" s="104" t="s">
        <v>105</v>
      </c>
      <c r="D40" s="104">
        <v>4745.049420449518</v>
      </c>
      <c r="E40" s="104">
        <v>7483.1053805249994</v>
      </c>
      <c r="F40" s="104">
        <v>8249.1667167536416</v>
      </c>
      <c r="G40" s="104"/>
      <c r="H40" s="104"/>
    </row>
    <row r="41" spans="2:8" x14ac:dyDescent="0.15">
      <c r="B41" s="104" t="s">
        <v>20</v>
      </c>
      <c r="C41" s="104" t="s">
        <v>226</v>
      </c>
      <c r="D41" s="104">
        <v>4341.1190135503639</v>
      </c>
      <c r="E41" s="104">
        <v>6046.6855283474015</v>
      </c>
      <c r="F41" s="104"/>
      <c r="G41" s="104"/>
      <c r="H41" s="104"/>
    </row>
    <row r="42" spans="2:8" x14ac:dyDescent="0.15">
      <c r="B42" s="104" t="s">
        <v>90</v>
      </c>
      <c r="C42" s="104" t="s">
        <v>224</v>
      </c>
      <c r="D42" s="104">
        <v>4717.31955804276</v>
      </c>
      <c r="E42" s="104">
        <v>6015.1083265129482</v>
      </c>
      <c r="F42" s="104">
        <v>6088.1315216575322</v>
      </c>
      <c r="G42" s="104"/>
      <c r="H42" s="104"/>
    </row>
    <row r="43" spans="2:8" x14ac:dyDescent="0.15">
      <c r="B43" s="104" t="s">
        <v>18</v>
      </c>
      <c r="C43" s="104" t="s">
        <v>251</v>
      </c>
      <c r="D43" s="104">
        <v>4514.3555453820582</v>
      </c>
      <c r="E43" s="104">
        <v>5360.628913501816</v>
      </c>
      <c r="F43" s="104"/>
      <c r="G43" s="104"/>
      <c r="H43" s="104"/>
    </row>
    <row r="44" spans="2:8" x14ac:dyDescent="0.15">
      <c r="B44" s="104" t="s">
        <v>17</v>
      </c>
      <c r="C44" s="104" t="s">
        <v>230</v>
      </c>
      <c r="D44" s="104">
        <v>3703.8382129704137</v>
      </c>
      <c r="E44" s="104">
        <v>5163.163507977426</v>
      </c>
      <c r="F44" s="104"/>
      <c r="G44" s="104"/>
      <c r="H44" s="104"/>
    </row>
    <row r="45" spans="2:8" x14ac:dyDescent="0.15">
      <c r="B45" s="104" t="s">
        <v>15</v>
      </c>
      <c r="C45" s="104" t="s">
        <v>112</v>
      </c>
      <c r="D45" s="104">
        <v>2603.29977950286</v>
      </c>
      <c r="E45" s="104">
        <v>4378.4028121609526</v>
      </c>
      <c r="F45" s="104">
        <v>3827.7344008654286</v>
      </c>
      <c r="G45" s="104"/>
      <c r="H45" s="104"/>
    </row>
    <row r="46" spans="2:8" x14ac:dyDescent="0.15">
      <c r="B46" s="104" t="s">
        <v>92</v>
      </c>
      <c r="C46" s="104" t="s">
        <v>252</v>
      </c>
      <c r="D46" s="104">
        <v>3294.1113260262196</v>
      </c>
      <c r="E46" s="104">
        <v>4252.2041260969881</v>
      </c>
      <c r="F46" s="104">
        <v>4433.1496066936379</v>
      </c>
      <c r="G46" s="104"/>
      <c r="H46" s="104"/>
    </row>
    <row r="47" spans="2:8" x14ac:dyDescent="0.15">
      <c r="B47" s="104" t="s">
        <v>13</v>
      </c>
      <c r="C47" s="104" t="s">
        <v>253</v>
      </c>
      <c r="D47" s="104">
        <v>3345.8279623088747</v>
      </c>
      <c r="E47" s="104">
        <v>4005.5384132716285</v>
      </c>
      <c r="F47" s="104"/>
      <c r="G47" s="104"/>
      <c r="H47" s="104"/>
    </row>
    <row r="48" spans="2:8" x14ac:dyDescent="0.15">
      <c r="B48" s="104" t="s">
        <v>12</v>
      </c>
      <c r="C48" s="104" t="s">
        <v>107</v>
      </c>
      <c r="D48" s="104">
        <v>2776.6343846116611</v>
      </c>
      <c r="E48" s="104">
        <v>3725.161288531323</v>
      </c>
      <c r="F48" s="104"/>
      <c r="G48" s="104"/>
      <c r="H48" s="104"/>
    </row>
    <row r="49" spans="2:8" x14ac:dyDescent="0.15">
      <c r="B49" s="104" t="s">
        <v>10</v>
      </c>
      <c r="C49" s="104" t="s">
        <v>106</v>
      </c>
      <c r="D49" s="104">
        <v>1784.1993682554842</v>
      </c>
      <c r="E49" s="104">
        <v>2649.3932560704066</v>
      </c>
      <c r="F49" s="104">
        <v>2479.6795075496348</v>
      </c>
      <c r="G49" s="104"/>
      <c r="H49" s="104"/>
    </row>
    <row r="50" spans="2:8" x14ac:dyDescent="0.15">
      <c r="B50" s="104" t="s">
        <v>88</v>
      </c>
      <c r="C50" s="104" t="s">
        <v>101</v>
      </c>
      <c r="D50" s="104">
        <v>2289.1809276736935</v>
      </c>
      <c r="E50" s="104">
        <v>2298.1277087981111</v>
      </c>
      <c r="F50" s="104">
        <v>2453.57088973086</v>
      </c>
      <c r="G50" s="104"/>
      <c r="H50" s="104"/>
    </row>
    <row r="51" spans="2:8" x14ac:dyDescent="0.15">
      <c r="B51" s="104" t="s">
        <v>84</v>
      </c>
      <c r="C51" s="104" t="s">
        <v>102</v>
      </c>
      <c r="D51" s="104">
        <v>1403.9148163002317</v>
      </c>
      <c r="E51" s="104">
        <v>2110.0474678816727</v>
      </c>
      <c r="F51" s="104"/>
      <c r="G51" s="104"/>
      <c r="H51" s="104"/>
    </row>
    <row r="52" spans="2:8" x14ac:dyDescent="0.15">
      <c r="B52" s="104" t="s">
        <v>14</v>
      </c>
      <c r="C52" s="104" t="s">
        <v>225</v>
      </c>
      <c r="D52" s="104">
        <v>1665.9047966212868</v>
      </c>
      <c r="E52" s="104">
        <v>2033.3397709685421</v>
      </c>
      <c r="F52" s="104">
        <v>2186.5087862325722</v>
      </c>
      <c r="G52" s="104"/>
      <c r="H52" s="104"/>
    </row>
    <row r="53" spans="2:8" x14ac:dyDescent="0.15">
      <c r="B53" s="104" t="s">
        <v>86</v>
      </c>
      <c r="C53" s="104" t="s">
        <v>231</v>
      </c>
      <c r="D53" s="104">
        <v>1270.4269740746788</v>
      </c>
      <c r="E53" s="104">
        <v>1935.8946933777577</v>
      </c>
      <c r="F53" s="104">
        <v>1914.6781575575274</v>
      </c>
      <c r="G53" s="104"/>
      <c r="H53" s="104"/>
    </row>
    <row r="54" spans="2:8" x14ac:dyDescent="0.15">
      <c r="B54" s="104" t="s">
        <v>89</v>
      </c>
      <c r="C54" s="104" t="s">
        <v>227</v>
      </c>
      <c r="D54" s="104">
        <v>1101.7365386297427</v>
      </c>
      <c r="E54" s="104">
        <v>1446.3148409821631</v>
      </c>
      <c r="F54" s="104">
        <v>1534.003585137682</v>
      </c>
      <c r="G54" s="104"/>
      <c r="H54" s="104"/>
    </row>
    <row r="55" spans="2:8" x14ac:dyDescent="0.15">
      <c r="B55" s="104"/>
      <c r="C55" s="104"/>
      <c r="D55" s="104"/>
      <c r="E55" s="104"/>
      <c r="F55" s="104"/>
      <c r="G55" s="104"/>
      <c r="H55" s="104"/>
    </row>
    <row r="56" spans="2:8" x14ac:dyDescent="0.15">
      <c r="B56" s="104" t="s">
        <v>16</v>
      </c>
      <c r="C56" s="104" t="s">
        <v>16</v>
      </c>
      <c r="D56" s="104">
        <v>3659.0308066869911</v>
      </c>
      <c r="E56" s="104">
        <v>4654.3694462819049</v>
      </c>
      <c r="F56" s="104"/>
      <c r="G56" s="104"/>
      <c r="H56" s="104"/>
    </row>
    <row r="57" spans="2:8" x14ac:dyDescent="0.15">
      <c r="B57" s="104" t="s">
        <v>39</v>
      </c>
      <c r="C57" s="104" t="s">
        <v>39</v>
      </c>
      <c r="D57" s="104">
        <v>12768.938280282786</v>
      </c>
      <c r="E57" s="104">
        <v>15448.366335498322</v>
      </c>
      <c r="F57" s="104"/>
      <c r="G57" s="104"/>
      <c r="H57" s="104"/>
    </row>
  </sheetData>
  <hyperlinks>
    <hyperlink ref="A1" r:id="rId1" display="http://dx.doi.org/10.1787/9789264266391-es"/>
    <hyperlink ref="A4" r:id="rId2"/>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U97"/>
  <sheetViews>
    <sheetView workbookViewId="0">
      <selection activeCell="U23" sqref="U23"/>
    </sheetView>
  </sheetViews>
  <sheetFormatPr baseColWidth="10" defaultColWidth="9.1640625" defaultRowHeight="13" x14ac:dyDescent="0.15"/>
  <cols>
    <col min="1" max="2" width="9.1640625" style="4"/>
    <col min="3" max="3" width="9.1640625" style="4" customWidth="1"/>
    <col min="4" max="7" width="9.1640625" style="4"/>
    <col min="8" max="8" width="10" style="4" customWidth="1"/>
    <col min="9" max="16384" width="9.1640625" style="4"/>
  </cols>
  <sheetData>
    <row r="1" spans="1:2" s="22" customFormat="1" ht="15" x14ac:dyDescent="0.2">
      <c r="A1" s="23" t="s">
        <v>67</v>
      </c>
    </row>
    <row r="2" spans="1:2" s="22" customFormat="1" x14ac:dyDescent="0.15">
      <c r="A2" s="22" t="s">
        <v>66</v>
      </c>
      <c r="B2" s="22" t="s">
        <v>65</v>
      </c>
    </row>
    <row r="3" spans="1:2" s="22" customFormat="1" x14ac:dyDescent="0.15">
      <c r="A3" s="22" t="s">
        <v>64</v>
      </c>
    </row>
    <row r="4" spans="1:2" s="22" customFormat="1" ht="15" x14ac:dyDescent="0.2">
      <c r="A4" s="23" t="s">
        <v>63</v>
      </c>
    </row>
    <row r="5" spans="1:2" s="22" customFormat="1" x14ac:dyDescent="0.15"/>
    <row r="7" spans="1:2" x14ac:dyDescent="0.15">
      <c r="B7" s="21" t="s">
        <v>62</v>
      </c>
    </row>
    <row r="17" spans="2:15" x14ac:dyDescent="0.15">
      <c r="I17" s="13"/>
    </row>
    <row r="18" spans="2:15" x14ac:dyDescent="0.15">
      <c r="I18" s="13"/>
    </row>
    <row r="22" spans="2:15" x14ac:dyDescent="0.15">
      <c r="I22" s="13"/>
    </row>
    <row r="23" spans="2:15" x14ac:dyDescent="0.15">
      <c r="I23" s="13"/>
    </row>
    <row r="27" spans="2:15" x14ac:dyDescent="0.15">
      <c r="I27" s="13"/>
    </row>
    <row r="28" spans="2:15" x14ac:dyDescent="0.15">
      <c r="I28" s="13"/>
    </row>
    <row r="29" spans="2:15" x14ac:dyDescent="0.15">
      <c r="B29" s="1486"/>
      <c r="C29" s="1486"/>
      <c r="D29" s="1486"/>
      <c r="E29" s="1486"/>
      <c r="F29" s="1486"/>
      <c r="G29" s="1486"/>
      <c r="H29" s="1486"/>
      <c r="I29" s="1486"/>
      <c r="J29" s="1486"/>
      <c r="K29" s="1486"/>
      <c r="L29" s="1486"/>
      <c r="M29" s="1486"/>
      <c r="N29" s="1486"/>
      <c r="O29" s="1486"/>
    </row>
    <row r="34" spans="2:14" x14ac:dyDescent="0.15">
      <c r="I34" s="13"/>
    </row>
    <row r="36" spans="2:14" x14ac:dyDescent="0.15">
      <c r="I36" s="13"/>
    </row>
    <row r="44" spans="2:14" x14ac:dyDescent="0.15">
      <c r="B44" s="20" t="s">
        <v>61</v>
      </c>
    </row>
    <row r="45" spans="2:14" x14ac:dyDescent="0.15">
      <c r="B45" s="20"/>
    </row>
    <row r="46" spans="2:14" x14ac:dyDescent="0.15">
      <c r="B46" s="20"/>
    </row>
    <row r="47" spans="2:14" x14ac:dyDescent="0.15">
      <c r="B47" s="20"/>
    </row>
    <row r="48" spans="2:14" x14ac:dyDescent="0.15">
      <c r="B48" s="12"/>
      <c r="C48" s="19"/>
      <c r="D48" s="19"/>
      <c r="E48" s="18"/>
      <c r="F48" s="12"/>
      <c r="G48" s="12"/>
      <c r="H48" s="19"/>
      <c r="I48" s="19"/>
      <c r="J48" s="18"/>
      <c r="N48" s="13"/>
    </row>
    <row r="49" spans="2:21" ht="60" x14ac:dyDescent="0.15">
      <c r="B49" s="17" t="s">
        <v>60</v>
      </c>
      <c r="C49" s="16" t="s">
        <v>59</v>
      </c>
      <c r="D49" s="16" t="s">
        <v>58</v>
      </c>
      <c r="E49" s="16" t="s">
        <v>57</v>
      </c>
      <c r="F49" s="12"/>
      <c r="G49" s="15"/>
      <c r="H49" s="14"/>
      <c r="I49" s="14"/>
      <c r="J49" s="14"/>
      <c r="S49" s="5"/>
      <c r="T49" s="5"/>
      <c r="U49" s="5"/>
    </row>
    <row r="50" spans="2:21" x14ac:dyDescent="0.15">
      <c r="B50" s="4" t="s">
        <v>56</v>
      </c>
      <c r="C50" s="8">
        <v>0.27029999999999998</v>
      </c>
      <c r="D50" s="8">
        <v>0.55049999999999999</v>
      </c>
      <c r="E50" s="7">
        <f t="shared" ref="E50:E66" si="0">+D50-C50</f>
        <v>0.2802</v>
      </c>
      <c r="F50" s="12"/>
      <c r="G50" s="11"/>
      <c r="H50" s="7"/>
      <c r="I50" s="7"/>
      <c r="J50" s="10"/>
      <c r="S50" s="9"/>
      <c r="T50" s="9"/>
      <c r="U50" s="5"/>
    </row>
    <row r="51" spans="2:21" x14ac:dyDescent="0.15">
      <c r="B51" s="4" t="s">
        <v>55</v>
      </c>
      <c r="C51" s="8">
        <v>0.25109999999999999</v>
      </c>
      <c r="D51" s="8">
        <v>0.51370000000000005</v>
      </c>
      <c r="E51" s="7">
        <f t="shared" si="0"/>
        <v>0.26260000000000006</v>
      </c>
      <c r="F51" s="12"/>
      <c r="G51" s="11"/>
      <c r="H51" s="7"/>
      <c r="I51" s="7"/>
      <c r="J51" s="10"/>
      <c r="S51" s="9"/>
      <c r="T51" s="9"/>
      <c r="U51" s="5"/>
    </row>
    <row r="52" spans="2:21" x14ac:dyDescent="0.15">
      <c r="B52" s="4" t="s">
        <v>54</v>
      </c>
      <c r="C52" s="8">
        <v>0.22570000000000001</v>
      </c>
      <c r="D52" s="8">
        <v>0.48110000000000003</v>
      </c>
      <c r="E52" s="7">
        <f t="shared" si="0"/>
        <v>0.25540000000000002</v>
      </c>
      <c r="F52" s="12"/>
      <c r="G52" s="11"/>
      <c r="H52" s="7"/>
      <c r="I52" s="7"/>
      <c r="J52" s="10"/>
      <c r="S52" s="9"/>
      <c r="T52" s="9"/>
      <c r="U52" s="5"/>
    </row>
    <row r="53" spans="2:21" x14ac:dyDescent="0.15">
      <c r="B53" s="4" t="s">
        <v>53</v>
      </c>
      <c r="C53" s="8">
        <v>0.26950000000000002</v>
      </c>
      <c r="D53" s="8">
        <v>0.51719999999999999</v>
      </c>
      <c r="E53" s="7">
        <f t="shared" si="0"/>
        <v>0.24769999999999998</v>
      </c>
      <c r="F53" s="12"/>
      <c r="G53" s="11"/>
      <c r="H53" s="7"/>
      <c r="I53" s="7"/>
      <c r="J53" s="10"/>
      <c r="S53" s="9"/>
      <c r="T53" s="9"/>
      <c r="U53" s="5"/>
    </row>
    <row r="54" spans="2:21" x14ac:dyDescent="0.15">
      <c r="B54" s="4" t="s">
        <v>52</v>
      </c>
      <c r="C54" s="8">
        <v>0.25679999999999997</v>
      </c>
      <c r="D54" s="8">
        <v>0.49180000000000001</v>
      </c>
      <c r="E54" s="7">
        <f t="shared" si="0"/>
        <v>0.23500000000000004</v>
      </c>
      <c r="F54" s="12"/>
      <c r="G54" s="11"/>
      <c r="H54" s="7"/>
      <c r="I54" s="7"/>
      <c r="J54" s="10"/>
      <c r="R54" s="13"/>
      <c r="S54" s="9"/>
      <c r="T54" s="9"/>
      <c r="U54" s="5"/>
    </row>
    <row r="55" spans="2:21" x14ac:dyDescent="0.15">
      <c r="B55" s="4" t="s">
        <v>51</v>
      </c>
      <c r="C55" s="8">
        <v>0.25040000000000001</v>
      </c>
      <c r="D55" s="8">
        <v>0.48039999999999999</v>
      </c>
      <c r="E55" s="7">
        <f t="shared" si="0"/>
        <v>0.22999999999999998</v>
      </c>
      <c r="F55" s="12"/>
      <c r="G55" s="11"/>
      <c r="H55" s="7"/>
      <c r="I55" s="7"/>
      <c r="J55" s="10"/>
      <c r="S55" s="9"/>
      <c r="T55" s="9"/>
      <c r="U55" s="5"/>
    </row>
    <row r="56" spans="2:21" x14ac:dyDescent="0.15">
      <c r="B56" s="4" t="s">
        <v>50</v>
      </c>
      <c r="C56" s="8">
        <v>0.24779999999999999</v>
      </c>
      <c r="D56" s="8">
        <v>0.47720000000000001</v>
      </c>
      <c r="E56" s="7">
        <f t="shared" si="0"/>
        <v>0.22940000000000002</v>
      </c>
      <c r="F56" s="12"/>
      <c r="G56" s="11"/>
      <c r="H56" s="7"/>
      <c r="I56" s="7"/>
      <c r="J56" s="10"/>
      <c r="S56" s="9"/>
      <c r="T56" s="9"/>
      <c r="U56" s="5"/>
    </row>
    <row r="57" spans="2:21" x14ac:dyDescent="0.15">
      <c r="B57" s="4" t="s">
        <v>49</v>
      </c>
      <c r="C57" s="8">
        <v>0.23680000000000001</v>
      </c>
      <c r="D57" s="8">
        <v>0.4536</v>
      </c>
      <c r="E57" s="7">
        <f t="shared" si="0"/>
        <v>0.21679999999999999</v>
      </c>
      <c r="F57" s="12"/>
      <c r="G57" s="11"/>
      <c r="H57" s="7"/>
      <c r="I57" s="7"/>
      <c r="J57" s="10"/>
      <c r="S57" s="9"/>
      <c r="T57" s="9"/>
      <c r="U57" s="5"/>
    </row>
    <row r="58" spans="2:21" x14ac:dyDescent="0.15">
      <c r="B58" s="4" t="s">
        <v>48</v>
      </c>
      <c r="C58" s="8">
        <v>0.2389</v>
      </c>
      <c r="D58" s="8">
        <v>0.45279999999999998</v>
      </c>
      <c r="E58" s="7">
        <f t="shared" si="0"/>
        <v>0.21389999999999998</v>
      </c>
      <c r="F58" s="12"/>
      <c r="G58" s="11"/>
      <c r="H58" s="7"/>
      <c r="I58" s="7"/>
      <c r="J58" s="10"/>
      <c r="S58" s="9"/>
      <c r="T58" s="9"/>
      <c r="U58" s="5"/>
    </row>
    <row r="59" spans="2:21" x14ac:dyDescent="0.15">
      <c r="B59" s="4" t="s">
        <v>47</v>
      </c>
      <c r="C59" s="8">
        <v>0.3145</v>
      </c>
      <c r="D59" s="8">
        <v>0.52590000000000003</v>
      </c>
      <c r="E59" s="7">
        <f t="shared" si="0"/>
        <v>0.21140000000000003</v>
      </c>
      <c r="F59" s="12"/>
      <c r="G59" s="11"/>
      <c r="H59" s="7"/>
      <c r="I59" s="7"/>
      <c r="J59" s="10"/>
      <c r="S59" s="9"/>
      <c r="T59" s="9"/>
      <c r="U59" s="5"/>
    </row>
    <row r="60" spans="2:21" x14ac:dyDescent="0.15">
      <c r="B60" s="4" t="s">
        <v>46</v>
      </c>
      <c r="C60" s="8">
        <v>0.28289999999999998</v>
      </c>
      <c r="D60" s="8">
        <v>0.48749999999999999</v>
      </c>
      <c r="E60" s="7">
        <f t="shared" si="0"/>
        <v>0.2046</v>
      </c>
      <c r="F60" s="12"/>
      <c r="G60" s="11"/>
      <c r="H60" s="7"/>
      <c r="I60" s="7"/>
      <c r="J60" s="10"/>
      <c r="S60" s="9"/>
      <c r="T60" s="9"/>
      <c r="U60" s="5"/>
    </row>
    <row r="61" spans="2:21" x14ac:dyDescent="0.15">
      <c r="B61" s="4" t="s">
        <v>45</v>
      </c>
      <c r="C61" s="8">
        <v>0.30780000000000002</v>
      </c>
      <c r="D61" s="8">
        <v>0.50939999999999996</v>
      </c>
      <c r="E61" s="7">
        <f t="shared" si="0"/>
        <v>0.20159999999999995</v>
      </c>
      <c r="F61" s="12"/>
      <c r="G61" s="11"/>
      <c r="H61" s="7"/>
      <c r="I61" s="7"/>
      <c r="J61" s="10"/>
      <c r="S61" s="9"/>
      <c r="T61" s="9"/>
      <c r="U61" s="5"/>
    </row>
    <row r="62" spans="2:21" x14ac:dyDescent="0.15">
      <c r="B62" s="4" t="s">
        <v>44</v>
      </c>
      <c r="C62" s="8">
        <v>0.31659999999999999</v>
      </c>
      <c r="D62" s="8">
        <v>0.51790000000000003</v>
      </c>
      <c r="E62" s="7">
        <f t="shared" si="0"/>
        <v>0.20130000000000003</v>
      </c>
      <c r="F62" s="12"/>
      <c r="G62" s="11"/>
      <c r="H62" s="7"/>
      <c r="I62" s="7"/>
      <c r="J62" s="10"/>
      <c r="S62" s="9"/>
      <c r="T62" s="9"/>
      <c r="U62" s="5"/>
    </row>
    <row r="63" spans="2:21" x14ac:dyDescent="0.15">
      <c r="B63" s="4" t="s">
        <v>43</v>
      </c>
      <c r="C63" s="8">
        <v>0.23769999999999999</v>
      </c>
      <c r="D63" s="8">
        <v>0.43869999999999998</v>
      </c>
      <c r="E63" s="7">
        <f t="shared" si="0"/>
        <v>0.20099999999999998</v>
      </c>
      <c r="F63" s="12"/>
      <c r="G63" s="11"/>
      <c r="H63" s="7"/>
      <c r="I63" s="7"/>
      <c r="J63" s="10"/>
      <c r="S63" s="9"/>
      <c r="T63" s="9"/>
      <c r="U63" s="5"/>
    </row>
    <row r="64" spans="2:21" x14ac:dyDescent="0.15">
      <c r="B64" s="4" t="s">
        <v>42</v>
      </c>
      <c r="C64" s="8">
        <v>0.23480000000000001</v>
      </c>
      <c r="D64" s="8">
        <v>0.4355</v>
      </c>
      <c r="E64" s="7">
        <f t="shared" si="0"/>
        <v>0.20069999999999999</v>
      </c>
      <c r="F64" s="12"/>
      <c r="G64" s="11"/>
      <c r="H64" s="7"/>
      <c r="I64" s="7"/>
      <c r="J64" s="10"/>
      <c r="S64" s="9"/>
      <c r="T64" s="9"/>
      <c r="U64" s="5"/>
    </row>
    <row r="65" spans="2:21" x14ac:dyDescent="0.15">
      <c r="B65" s="4" t="s">
        <v>41</v>
      </c>
      <c r="C65" s="8">
        <v>0.23599999999999999</v>
      </c>
      <c r="D65" s="8">
        <v>0.43090000000000001</v>
      </c>
      <c r="E65" s="7">
        <f t="shared" si="0"/>
        <v>0.19490000000000002</v>
      </c>
      <c r="F65" s="12"/>
      <c r="G65" s="11"/>
      <c r="H65" s="7"/>
      <c r="I65" s="7"/>
      <c r="J65" s="10"/>
      <c r="S65" s="9"/>
      <c r="T65" s="9"/>
      <c r="U65" s="5"/>
    </row>
    <row r="66" spans="2:21" x14ac:dyDescent="0.15">
      <c r="B66" s="4" t="s">
        <v>40</v>
      </c>
      <c r="C66" s="8">
        <v>0.311</v>
      </c>
      <c r="D66" s="8">
        <v>0.49959999999999999</v>
      </c>
      <c r="E66" s="7">
        <f t="shared" si="0"/>
        <v>0.18859999999999999</v>
      </c>
      <c r="F66" s="12"/>
      <c r="G66" s="11"/>
      <c r="H66" s="7"/>
      <c r="I66" s="7"/>
      <c r="J66" s="10"/>
      <c r="S66" s="9"/>
      <c r="T66" s="9"/>
      <c r="U66" s="5"/>
    </row>
    <row r="67" spans="2:21" x14ac:dyDescent="0.15">
      <c r="B67" s="4" t="s">
        <v>39</v>
      </c>
      <c r="C67" s="8">
        <v>0.29210274411764708</v>
      </c>
      <c r="D67" s="8">
        <v>0.46986901176470586</v>
      </c>
      <c r="E67" s="7">
        <v>0.17776626764705877</v>
      </c>
      <c r="F67" s="12"/>
      <c r="G67" s="11"/>
      <c r="H67" s="7"/>
      <c r="I67" s="7"/>
      <c r="J67" s="10"/>
      <c r="S67" s="9"/>
      <c r="T67" s="9"/>
      <c r="U67" s="5"/>
    </row>
    <row r="68" spans="2:21" x14ac:dyDescent="0.15">
      <c r="B68" s="4" t="s">
        <v>38</v>
      </c>
      <c r="C68" s="8">
        <v>0.31319999999999998</v>
      </c>
      <c r="D68" s="8">
        <v>0.48909999999999998</v>
      </c>
      <c r="E68" s="7">
        <f t="shared" ref="E68:E74" si="1">+D68-C68</f>
        <v>0.1759</v>
      </c>
      <c r="F68" s="12"/>
      <c r="G68" s="11"/>
      <c r="H68" s="7"/>
      <c r="I68" s="7"/>
      <c r="J68" s="10"/>
      <c r="S68" s="9"/>
      <c r="T68" s="9"/>
      <c r="U68" s="5"/>
    </row>
    <row r="69" spans="2:21" x14ac:dyDescent="0.15">
      <c r="B69" s="4" t="s">
        <v>37</v>
      </c>
      <c r="C69" s="8">
        <v>0.36459999999999998</v>
      </c>
      <c r="D69" s="8">
        <v>0.53890000000000005</v>
      </c>
      <c r="E69" s="7">
        <f t="shared" si="1"/>
        <v>0.17430000000000007</v>
      </c>
      <c r="F69" s="12"/>
      <c r="G69" s="11"/>
      <c r="H69" s="7"/>
      <c r="I69" s="7"/>
      <c r="J69" s="10"/>
      <c r="S69" s="9"/>
      <c r="T69" s="9"/>
      <c r="U69" s="5"/>
    </row>
    <row r="70" spans="2:21" x14ac:dyDescent="0.15">
      <c r="B70" s="4" t="s">
        <v>36</v>
      </c>
      <c r="C70" s="8">
        <v>0.30659999999999998</v>
      </c>
      <c r="D70" s="8">
        <v>0.4798</v>
      </c>
      <c r="E70" s="7">
        <f t="shared" si="1"/>
        <v>0.17320000000000002</v>
      </c>
      <c r="F70" s="12"/>
      <c r="G70" s="11"/>
      <c r="H70" s="7"/>
      <c r="I70" s="7"/>
      <c r="J70" s="10"/>
      <c r="S70" s="9"/>
      <c r="T70" s="9"/>
      <c r="U70" s="5"/>
    </row>
    <row r="71" spans="2:21" x14ac:dyDescent="0.15">
      <c r="B71" s="4" t="s">
        <v>35</v>
      </c>
      <c r="C71" s="8">
        <v>0.24959999999999999</v>
      </c>
      <c r="D71" s="8">
        <v>0.42275000000000001</v>
      </c>
      <c r="E71" s="7">
        <f t="shared" si="1"/>
        <v>0.17315000000000003</v>
      </c>
      <c r="F71" s="12"/>
      <c r="G71" s="11"/>
      <c r="H71" s="7"/>
      <c r="I71" s="7"/>
      <c r="J71" s="10"/>
      <c r="S71" s="9"/>
      <c r="T71" s="9"/>
      <c r="U71" s="5"/>
    </row>
    <row r="72" spans="2:21" x14ac:dyDescent="0.15">
      <c r="B72" s="4" t="s">
        <v>34</v>
      </c>
      <c r="C72" s="8">
        <v>0.31009999999999999</v>
      </c>
      <c r="D72" s="8">
        <v>0.48249999999999998</v>
      </c>
      <c r="E72" s="7">
        <f t="shared" si="1"/>
        <v>0.1724</v>
      </c>
      <c r="F72" s="12"/>
      <c r="G72" s="11"/>
      <c r="H72" s="7"/>
      <c r="I72" s="7"/>
      <c r="J72" s="10"/>
      <c r="S72" s="9"/>
      <c r="T72" s="9"/>
      <c r="U72" s="5"/>
    </row>
    <row r="73" spans="2:21" x14ac:dyDescent="0.15">
      <c r="B73" s="4" t="s">
        <v>33</v>
      </c>
      <c r="C73" s="8">
        <v>0.3387</v>
      </c>
      <c r="D73" s="8">
        <v>0.50939999999999996</v>
      </c>
      <c r="E73" s="7">
        <f t="shared" si="1"/>
        <v>0.17069999999999996</v>
      </c>
      <c r="F73" s="12"/>
      <c r="G73" s="11"/>
      <c r="H73" s="7"/>
      <c r="I73" s="7"/>
      <c r="J73" s="10"/>
      <c r="S73" s="9"/>
      <c r="T73" s="9"/>
      <c r="U73" s="5"/>
    </row>
    <row r="74" spans="2:21" x14ac:dyDescent="0.15">
      <c r="B74" s="4" t="s">
        <v>32</v>
      </c>
      <c r="C74" s="8">
        <v>0.25060969999999999</v>
      </c>
      <c r="D74" s="8">
        <v>0.40551179999999998</v>
      </c>
      <c r="E74" s="7">
        <f t="shared" si="1"/>
        <v>0.15490209999999999</v>
      </c>
      <c r="F74" s="12"/>
      <c r="G74" s="11"/>
      <c r="H74" s="7"/>
      <c r="I74" s="7"/>
      <c r="J74" s="10"/>
      <c r="S74" s="9"/>
      <c r="T74" s="9"/>
      <c r="U74" s="5"/>
    </row>
    <row r="75" spans="2:21" x14ac:dyDescent="0.15">
      <c r="B75" s="4" t="s">
        <v>31</v>
      </c>
      <c r="C75" s="8">
        <v>0.28895409999999999</v>
      </c>
      <c r="D75" s="8">
        <v>0.36813669999999998</v>
      </c>
      <c r="E75" s="7">
        <v>0.15445724137931038</v>
      </c>
      <c r="F75" s="12"/>
      <c r="G75" s="11"/>
      <c r="H75" s="7"/>
      <c r="I75" s="7"/>
      <c r="J75" s="10"/>
      <c r="S75" s="9"/>
      <c r="T75" s="9"/>
      <c r="U75" s="5"/>
    </row>
    <row r="76" spans="2:21" x14ac:dyDescent="0.15">
      <c r="B76" s="4" t="s">
        <v>30</v>
      </c>
      <c r="C76" s="8">
        <v>0.3357502</v>
      </c>
      <c r="D76" s="8">
        <v>0.48828759999999999</v>
      </c>
      <c r="E76" s="7">
        <f t="shared" ref="E76:E89" si="2">+D76-C76</f>
        <v>0.15253739999999999</v>
      </c>
      <c r="F76" s="12"/>
      <c r="G76" s="11"/>
      <c r="H76" s="7"/>
      <c r="I76" s="7"/>
      <c r="J76" s="10"/>
      <c r="S76" s="9"/>
      <c r="T76" s="9"/>
      <c r="U76" s="5"/>
    </row>
    <row r="77" spans="2:21" x14ac:dyDescent="0.15">
      <c r="B77" s="4" t="s">
        <v>29</v>
      </c>
      <c r="C77" s="8">
        <v>0.24979999999999999</v>
      </c>
      <c r="D77" s="8">
        <v>0.39989999999999998</v>
      </c>
      <c r="E77" s="7">
        <f t="shared" si="2"/>
        <v>0.15009999999999998</v>
      </c>
      <c r="F77" s="12"/>
      <c r="G77" s="11"/>
      <c r="H77" s="7"/>
      <c r="I77" s="7"/>
      <c r="J77" s="10"/>
      <c r="S77" s="9"/>
      <c r="T77" s="9"/>
      <c r="U77" s="5"/>
    </row>
    <row r="78" spans="2:21" x14ac:dyDescent="0.15">
      <c r="B78" s="4" t="s">
        <v>28</v>
      </c>
      <c r="C78" s="8">
        <v>0.32400000000000001</v>
      </c>
      <c r="D78" s="8">
        <v>0.46</v>
      </c>
      <c r="E78" s="7">
        <f t="shared" si="2"/>
        <v>0.13600000000000001</v>
      </c>
      <c r="S78" s="9"/>
      <c r="T78" s="9"/>
      <c r="U78" s="5"/>
    </row>
    <row r="79" spans="2:21" x14ac:dyDescent="0.15">
      <c r="B79" s="4" t="s">
        <v>27</v>
      </c>
      <c r="C79" s="8">
        <v>0.32300000000000001</v>
      </c>
      <c r="D79" s="8">
        <v>0.45300000000000001</v>
      </c>
      <c r="E79" s="7">
        <f t="shared" si="2"/>
        <v>0.13</v>
      </c>
      <c r="S79" s="9"/>
      <c r="T79" s="9"/>
      <c r="U79" s="5"/>
    </row>
    <row r="80" spans="2:21" x14ac:dyDescent="0.15">
      <c r="B80" s="4" t="s">
        <v>26</v>
      </c>
      <c r="C80" s="8">
        <v>0.31557930000000001</v>
      </c>
      <c r="D80" s="8">
        <v>0.43790030000000002</v>
      </c>
      <c r="E80" s="7">
        <f t="shared" si="2"/>
        <v>0.12232100000000001</v>
      </c>
      <c r="S80" s="9"/>
      <c r="T80" s="9"/>
      <c r="U80" s="5"/>
    </row>
    <row r="81" spans="2:21" x14ac:dyDescent="0.15">
      <c r="B81" s="4" t="s">
        <v>25</v>
      </c>
      <c r="C81" s="8">
        <v>0.376</v>
      </c>
      <c r="D81" s="8">
        <v>0.48399999999999999</v>
      </c>
      <c r="E81" s="7">
        <f t="shared" si="2"/>
        <v>0.10799999999999998</v>
      </c>
      <c r="S81" s="9"/>
      <c r="T81" s="9"/>
      <c r="U81" s="5"/>
    </row>
    <row r="82" spans="2:21" x14ac:dyDescent="0.15">
      <c r="B82" s="4" t="s">
        <v>24</v>
      </c>
      <c r="C82" s="8">
        <v>0.37740000000000001</v>
      </c>
      <c r="D82" s="8">
        <v>0.48065999999999998</v>
      </c>
      <c r="E82" s="7">
        <f t="shared" si="2"/>
        <v>0.10325999999999996</v>
      </c>
      <c r="S82" s="9"/>
      <c r="T82" s="9"/>
      <c r="U82" s="5"/>
    </row>
    <row r="83" spans="2:21" x14ac:dyDescent="0.15">
      <c r="B83" s="4" t="s">
        <v>23</v>
      </c>
      <c r="C83" s="8">
        <v>0.41199999999999998</v>
      </c>
      <c r="D83" s="8">
        <v>0.47399999999999998</v>
      </c>
      <c r="E83" s="7">
        <f t="shared" si="2"/>
        <v>6.2E-2</v>
      </c>
      <c r="S83" s="9"/>
      <c r="T83" s="9"/>
      <c r="U83" s="5"/>
    </row>
    <row r="84" spans="2:21" x14ac:dyDescent="0.15">
      <c r="B84" s="4" t="s">
        <v>22</v>
      </c>
      <c r="C84" s="8">
        <v>0.307</v>
      </c>
      <c r="D84" s="8">
        <v>0.33800000000000002</v>
      </c>
      <c r="E84" s="7">
        <f t="shared" si="2"/>
        <v>3.1000000000000028E-2</v>
      </c>
      <c r="S84" s="9"/>
      <c r="T84" s="9"/>
      <c r="U84" s="5"/>
    </row>
    <row r="85" spans="2:21" x14ac:dyDescent="0.15">
      <c r="B85" s="4" t="s">
        <v>21</v>
      </c>
      <c r="C85" s="8">
        <v>0.43</v>
      </c>
      <c r="D85" s="8">
        <v>0.43669999999999998</v>
      </c>
      <c r="E85" s="7">
        <f t="shared" si="2"/>
        <v>6.6999999999999837E-3</v>
      </c>
      <c r="S85" s="9"/>
      <c r="T85" s="9"/>
      <c r="U85" s="5"/>
    </row>
    <row r="86" spans="2:21" x14ac:dyDescent="0.15">
      <c r="B86" s="4" t="s">
        <v>20</v>
      </c>
      <c r="C86" s="8">
        <v>0.45699601000000001</v>
      </c>
      <c r="D86" s="8">
        <v>0.52810000000000001</v>
      </c>
      <c r="E86" s="7">
        <f t="shared" si="2"/>
        <v>7.1103990000000006E-2</v>
      </c>
      <c r="S86" s="9"/>
      <c r="T86" s="9"/>
      <c r="U86" s="5"/>
    </row>
    <row r="87" spans="2:21" x14ac:dyDescent="0.15">
      <c r="B87" s="4" t="s">
        <v>19</v>
      </c>
      <c r="C87" s="8">
        <v>0.44729000000000002</v>
      </c>
      <c r="D87" s="8">
        <v>0.51300000000000001</v>
      </c>
      <c r="E87" s="7">
        <f t="shared" si="2"/>
        <v>6.5709999999999991E-2</v>
      </c>
      <c r="S87" s="9"/>
      <c r="T87" s="9"/>
      <c r="U87" s="5"/>
    </row>
    <row r="88" spans="2:21" x14ac:dyDescent="0.15">
      <c r="B88" s="4" t="s">
        <v>18</v>
      </c>
      <c r="C88" s="8">
        <v>0.54379999999999995</v>
      </c>
      <c r="D88" s="8">
        <v>0.59989999999999999</v>
      </c>
      <c r="E88" s="7">
        <f t="shared" si="2"/>
        <v>5.6100000000000039E-2</v>
      </c>
      <c r="S88" s="9"/>
      <c r="T88" s="9"/>
      <c r="U88" s="5"/>
    </row>
    <row r="89" spans="2:21" x14ac:dyDescent="0.15">
      <c r="B89" s="4" t="s">
        <v>17</v>
      </c>
      <c r="C89" s="8">
        <v>0.52643972999999999</v>
      </c>
      <c r="D89" s="8">
        <v>0.56348841999999999</v>
      </c>
      <c r="E89" s="7">
        <f t="shared" si="2"/>
        <v>3.7048689999999995E-2</v>
      </c>
      <c r="S89" s="9"/>
      <c r="T89" s="9"/>
      <c r="U89" s="5"/>
    </row>
    <row r="90" spans="2:21" x14ac:dyDescent="0.15">
      <c r="B90" s="4" t="s">
        <v>16</v>
      </c>
      <c r="C90" s="8">
        <v>0.49478209857564476</v>
      </c>
      <c r="D90" s="8">
        <v>0.5230510184406697</v>
      </c>
      <c r="E90" s="7">
        <v>2.8268919865024944E-2</v>
      </c>
      <c r="S90" s="9"/>
      <c r="T90" s="9"/>
      <c r="U90" s="5"/>
    </row>
    <row r="91" spans="2:21" x14ac:dyDescent="0.15">
      <c r="B91" s="4" t="s">
        <v>15</v>
      </c>
      <c r="C91" s="8">
        <v>0.45700000000000002</v>
      </c>
      <c r="D91" s="8">
        <v>0.48180000000000001</v>
      </c>
      <c r="E91" s="7">
        <f t="shared" ref="E91:E97" si="3">+D91-C91</f>
        <v>2.4799999999999989E-2</v>
      </c>
      <c r="S91" s="9"/>
      <c r="T91" s="9"/>
      <c r="U91" s="5"/>
    </row>
    <row r="92" spans="2:21" x14ac:dyDescent="0.15">
      <c r="B92" s="4" t="s">
        <v>14</v>
      </c>
      <c r="C92" s="8">
        <v>0.48899999999999999</v>
      </c>
      <c r="D92" s="8">
        <v>0.51200000000000001</v>
      </c>
      <c r="E92" s="7">
        <f t="shared" si="3"/>
        <v>2.300000000000002E-2</v>
      </c>
      <c r="S92" s="9"/>
      <c r="T92" s="9"/>
      <c r="U92" s="5"/>
    </row>
    <row r="93" spans="2:21" x14ac:dyDescent="0.15">
      <c r="B93" s="4" t="s">
        <v>13</v>
      </c>
      <c r="C93" s="8">
        <v>0.48764236999999999</v>
      </c>
      <c r="D93" s="8">
        <v>0.50873533999999998</v>
      </c>
      <c r="E93" s="7">
        <f t="shared" si="3"/>
        <v>2.1092969999999989E-2</v>
      </c>
      <c r="S93" s="9"/>
      <c r="T93" s="9"/>
      <c r="U93" s="5"/>
    </row>
    <row r="94" spans="2:21" x14ac:dyDescent="0.15">
      <c r="B94" s="4" t="s">
        <v>12</v>
      </c>
      <c r="C94" s="8">
        <v>0.56696407290773743</v>
      </c>
      <c r="D94" s="8">
        <v>0.57806846128803679</v>
      </c>
      <c r="E94" s="7">
        <f t="shared" si="3"/>
        <v>1.1104388380299368E-2</v>
      </c>
      <c r="S94" s="9"/>
      <c r="T94" s="9"/>
      <c r="U94" s="5"/>
    </row>
    <row r="95" spans="2:21" x14ac:dyDescent="0.15">
      <c r="B95" s="4" t="s">
        <v>11</v>
      </c>
      <c r="C95" s="8">
        <v>0.49299999999999999</v>
      </c>
      <c r="D95" s="8">
        <v>0.50249999999999995</v>
      </c>
      <c r="E95" s="7">
        <f t="shared" si="3"/>
        <v>9.4999999999999529E-3</v>
      </c>
      <c r="S95" s="9"/>
      <c r="T95" s="9"/>
      <c r="U95" s="5"/>
    </row>
    <row r="96" spans="2:21" x14ac:dyDescent="0.15">
      <c r="B96" s="4" t="s">
        <v>10</v>
      </c>
      <c r="C96" s="8">
        <v>0.49370000000000003</v>
      </c>
      <c r="D96" s="8">
        <v>0.50251800000000002</v>
      </c>
      <c r="E96" s="7">
        <f t="shared" si="3"/>
        <v>8.8179999999999925E-3</v>
      </c>
      <c r="S96" s="9"/>
      <c r="T96" s="9"/>
      <c r="U96" s="5"/>
    </row>
    <row r="97" spans="2:21" x14ac:dyDescent="0.15">
      <c r="B97" s="4" t="s">
        <v>9</v>
      </c>
      <c r="C97" s="8">
        <v>0.54555299999999995</v>
      </c>
      <c r="D97" s="8">
        <v>0.54980200000000001</v>
      </c>
      <c r="E97" s="7">
        <f t="shared" si="3"/>
        <v>4.2490000000000583E-3</v>
      </c>
      <c r="S97" s="6"/>
      <c r="T97" s="6"/>
      <c r="U97" s="5"/>
    </row>
  </sheetData>
  <mergeCells count="1">
    <mergeCell ref="B29:O29"/>
  </mergeCells>
  <hyperlinks>
    <hyperlink ref="B57" r:id="rId1" tooltip="Click once to display linked information. Click and hold to select this cell." display="http://dotstat.oecd.org/OECDStat_Metadata/ShowMetadata.ashx?Dataset=IDD&amp;Coords=[LOCATION].[DEU]&amp;ShowOnWeb=true&amp;Lang=en"/>
    <hyperlink ref="B68" r:id="rId2" tooltip="Click once to display linked information. Click and hold to select this cell." display="http://dotstat.oecd.org/OECDStat_Metadata/ShowMetadata.ashx?Dataset=IDD&amp;Coords=[LOCATION].[ISR]&amp;ShowOnWeb=true&amp;Lang=en"/>
    <hyperlink ref="C64" r:id="rId3" tooltip="Click once to display linked information. Click and hold to select this cell." display="http://dotstat.oecd.org/OECDStat_Metadata/ShowMetadata.ashx?Dataset=IDD&amp;Coords=[AGE].[TOT],[DEFINITION].[CURRENT],[LOCATION].[AUT],[MEASURE].[GINIB],[TIME].[2007]&amp;ShowOnWeb=true"/>
    <hyperlink ref="C58" r:id="rId4" tooltip="Click once to display linked information. Click and hold to select this cell." display="http://dotstat.oecd.org/OECDStat_Metadata/ShowMetadata.ashx?Dataset=IDD&amp;Coords=[AGE].[TOT],[DEFINITION].[CURRENT],[LOCATION].[BEL],[MEASURE].[GINIB],[TIME].[2007]&amp;ShowOnWeb=true"/>
    <hyperlink ref="C59" r:id="rId5" tooltip="Click once to display linked information. Click and hold to select this cell." display="http://dotstat.oecd.org/OECDStat_Metadata/ShowMetadata.ashx?Dataset=IDD&amp;Coords=[AGE].[TOT],[DEFINITION].[CURRENT],[LOCATION].[CAN],[MEASURE].[GINIB],[TIME].[2007]&amp;ShowOnWeb=true"/>
    <hyperlink ref="C63" r:id="rId6" tooltip="Click once to display linked information. Click and hold to select this cell." display="http://dotstat.oecd.org/OECDStat_Metadata/ShowMetadata.ashx?Dataset=IDD&amp;Coords=[AGE].[TOT],[DEFINITION].[CURRENT],[LOCATION].[CZE],[MEASURE].[GINIB],[TIME].[2007]&amp;ShowOnWeb=true"/>
    <hyperlink ref="C53" r:id="rId7" tooltip="Click once to display linked information. Click and hold to select this cell." display="http://dotstat.oecd.org/OECDStat_Metadata/ShowMetadata.ashx?Dataset=IDD&amp;Coords=[AGE].[TOT],[DEFINITION].[CURRENT],[LOCATION].[DNK],[MEASURE].[GINIB],[TIME].[2007]&amp;ShowOnWeb=true"/>
    <hyperlink ref="C70" r:id="rId8" tooltip="Click once to display linked information. Click and hold to select this cell." display="http://dotstat.oecd.org/OECDStat_Metadata/ShowMetadata.ashx?Dataset=IDD&amp;Coords=[AGE].[TOT],[DEFINITION].[CURRENT],[LOCATION].[EST],[MEASURE].[GINIB],[TIME].[2007]&amp;ShowOnWeb=true"/>
    <hyperlink ref="C65" r:id="rId9" tooltip="Click once to display linked information. Click and hold to select this cell." display="http://dotstat.oecd.org/OECDStat_Metadata/ShowMetadata.ashx?Dataset=IDD&amp;Coords=[AGE].[TOT],[DEFINITION].[CURRENT],[LOCATION].[FIN],[MEASURE].[GINIB],[TIME].[2007]&amp;ShowOnWeb=true"/>
    <hyperlink ref="C54" r:id="rId10" tooltip="Click once to display linked information. Click and hold to select this cell." display="http://dotstat.oecd.org/OECDStat_Metadata/ShowMetadata.ashx?Dataset=IDD&amp;Coords=[AGE].[TOT],[DEFINITION].[CURRENT],[LOCATION].[GRC],[MEASURE].[GINIB],[TIME].[2007]&amp;ShowOnWeb=true"/>
    <hyperlink ref="C62" r:id="rId11" tooltip="Click once to display linked information. Click and hold to select this cell." display="http://dotstat.oecd.org/OECDStat_Metadata/ShowMetadata.ashx?Dataset=IDD&amp;Coords=[AGE].[TOT],[DEFINITION].[CURRENT],[LOCATION].[ISL],[MEASURE].[GINIB],[TIME].[2007]&amp;ShowOnWeb=true"/>
    <hyperlink ref="C52" r:id="rId12" tooltip="Click once to display linked information. Click and hold to select this cell." display="http://dotstat.oecd.org/OECDStat_Metadata/ShowMetadata.ashx?Dataset=IDD&amp;Coords=[AGE].[TOT],[DEFINITION].[CURRENT],[LOCATION].[IRL],[MEASURE].[GINIB],[TIME].[2007]&amp;ShowOnWeb=true"/>
    <hyperlink ref="C77" r:id="rId13" tooltip="Click once to display linked information. Click and hold to select this cell." display="http://dotstat.oecd.org/OECDStat_Metadata/ShowMetadata.ashx?Dataset=IDD&amp;Coords=[AGE].[TOT],[DEFINITION].[CURRENT],[LOCATION].[LUX],[MEASURE].[GINIB],[TIME].[2007]&amp;ShowOnWeb=true"/>
    <hyperlink ref="C72" r:id="rId14" tooltip="Click once to display linked information. Click and hold to select this cell." display="http://dotstat.oecd.org/OECDStat_Metadata/ShowMetadata.ashx?Dataset=IDD&amp;Coords=[AGE].[TOT],[DEFINITION].[CURRENT],[LOCATION].[NLD],[MEASURE].[GINIB],[TIME].[2007]&amp;ShowOnWeb=true"/>
    <hyperlink ref="C51" r:id="rId15" tooltip="Click once to display linked information. Click and hold to select this cell." display="http://dotstat.oecd.org/OECDStat_Metadata/ShowMetadata.ashx?Dataset=IDD&amp;Coords=[AGE].[TOT],[DEFINITION].[CURRENT],[LOCATION].[POL],[MEASURE].[GINIB],[TIME].[2007]&amp;ShowOnWeb=true"/>
    <hyperlink ref="C74" r:id="rId16" tooltip="Click once to display linked information. Click and hold to select this cell." display="http://dotstat.oecd.org/OECDStat_Metadata/ShowMetadata.ashx?Dataset=IDD&amp;Coords=[AGE].[TOT],[DEFINITION].[CURRENT],[LOCATION].[SVK],[MEASURE].[GINIB],[TIME].[2007]&amp;ShowOnWeb=true"/>
    <hyperlink ref="C71" r:id="rId17" tooltip="Click once to display linked information. Click and hold to select this cell." display="http://dotstat.oecd.org/OECDStat_Metadata/ShowMetadata.ashx?Dataset=IDD&amp;Coords=[AGE].[TOT],[DEFINITION].[CURRENT],[LOCATION].[SVN],[MEASURE].[GINIB],[TIME].[2007]&amp;ShowOnWeb=true"/>
    <hyperlink ref="C84" r:id="rId18" tooltip="Click once to display linked information. Click and hold to select this cell." display="http://dotstat.oecd.org/OECDStat_Metadata/ShowMetadata.ashx?Dataset=IDD&amp;Coords=[AGE].[TOT],[DEFINITION].[CURRENT],[LOCATION].[ESP],[MEASURE].[GINIB],[TIME].[2007]&amp;ShowOnWeb=true"/>
    <hyperlink ref="C50" r:id="rId19" tooltip="Click once to display linked information. Click and hold to select this cell." display="http://dotstat.oecd.org/OECDStat_Metadata/ShowMetadata.ashx?Dataset=IDD&amp;Coords=[AGE].[TOT],[DEFINITION].[CURRENT],[LOCATION].[SWE],[MEASURE].[GINIB],[TIME].[2008]&amp;ShowOnWeb=true"/>
    <hyperlink ref="C80" r:id="rId20" tooltip="Click once to display linked information. Click and hold to select this cell." display="http://dotstat.oecd.org/OECDStat_Metadata/ShowMetadata.ashx?Dataset=IDD&amp;Coords=%5bAGE%5d.%5bTOT%5d,%5bDEFINITION%5d.%5bCURRENT%5d,%5bLOCATION%5d.%5bUSA%5d,%5bMEASURE%5d.%5bGINIB%5d,%5bTIME%5d.%5b2008%5d&amp;ShowOnWeb=true"/>
    <hyperlink ref="C56" r:id="rId21" tooltip="Click once to display linked information. Click and hold to select this cell." display="http://dotstat.oecd.org/OECDStat_Metadata/ShowMetadata.ashx?Dataset=IDD&amp;Coords=%5bAGE%5d.%5bTOT%5d,%5bDEFINITION%5d.%5bCURRENT%5d,%5bLOCATION%5d.%5bFRA%5d,%5bMEASURE%5d.%5bGINIB%5d,%5bTIME%5d.%5b2008%5d&amp;ShowOnWeb=true"/>
    <hyperlink ref="C68" r:id="rId22" tooltip="Click once to display linked information. Click and hold to select this cell." display="http://dotstat.oecd.org/OECDStat_Metadata/ShowMetadata.ashx?Dataset=IDD&amp;Coords=[AGE].[TOT],[DEFINITION].[CURRENT],[LOCATION].[ISR],[MEASURE].[GINIB],[TIME].[2008]&amp;ShowOnWeb=true"/>
    <hyperlink ref="C55" r:id="rId23" tooltip="Click once to display linked information. Click and hold to select this cell." display="http://dotstat.oecd.org/OECDStat_Metadata/ShowMetadata.ashx?Dataset=IDD&amp;Coords=[AGE].[TOT],[DEFINITION].[CURRENT],[LOCATION].[ITA],[MEASURE].[GINIB],[TIME].[2008]&amp;ShowOnWeb=true"/>
    <hyperlink ref="C66" r:id="rId24" tooltip="Click once to display linked information. Click and hold to select this cell." display="http://dotstat.oecd.org/OECDStat_Metadata/ShowMetadata.ashx?Dataset=IDD&amp;Coords=[AGE].[TOT],[DEFINITION].[CURRENT],[LOCATION].[JPN],[MEASURE].[GINIB],[TIME].[2006]&amp;ShowOnWeb=true"/>
    <hyperlink ref="D64" r:id="rId25" tooltip="Click once to display linked information. Click and hold to select this cell." display="http://dotstat.oecd.org/OECDStat_Metadata/ShowMetadata.ashx?Dataset=IDD&amp;Coords=%5bAGE%5d.%5bTOT%5d,%5bDEFINITION%5d.%5bCURRENT%5d,%5bLOCATION%5d.%5bAUT%5d,%5bMEASURE%5d.%5bGINI%5d,%5bTIME%5d.%5b2007%5d&amp;ShowOnWeb=true"/>
    <hyperlink ref="D58" r:id="rId26" tooltip="Click once to display linked information. Click and hold to select this cell." display="http://dotstat.oecd.org/OECDStat_Metadata/ShowMetadata.ashx?Dataset=IDD&amp;Coords=[AGE].[TOT],[DEFINITION].[CURRENT],[LOCATION].[BEL],[MEASURE].[GINI],[TIME].[2007]&amp;ShowOnWeb=true"/>
    <hyperlink ref="D59" r:id="rId27" tooltip="Click once to display linked information. Click and hold to select this cell." display="http://dotstat.oecd.org/OECDStat_Metadata/ShowMetadata.ashx?Dataset=IDD&amp;Coords=[AGE].[TOT],[DEFINITION].[CURRENT],[LOCATION].[CAN],[MEASURE].[GINI],[TIME].[2007]&amp;ShowOnWeb=true"/>
    <hyperlink ref="D63" r:id="rId28" tooltip="Click once to display linked information. Click and hold to select this cell." display="http://dotstat.oecd.org/OECDStat_Metadata/ShowMetadata.ashx?Dataset=IDD&amp;Coords=[AGE].[TOT],[DEFINITION].[CURRENT],[LOCATION].[CZE],[MEASURE].[GINI],[TIME].[2007]&amp;ShowOnWeb=true"/>
    <hyperlink ref="D53" r:id="rId29" tooltip="Click once to display linked information. Click and hold to select this cell." display="http://dotstat.oecd.org/OECDStat_Metadata/ShowMetadata.ashx?Dataset=IDD&amp;Coords=[AGE].[TOT],[DEFINITION].[CURRENT],[LOCATION].[DNK],[MEASURE].[GINI],[TIME].[2007]&amp;ShowOnWeb=true"/>
    <hyperlink ref="D70" r:id="rId30" tooltip="Click once to display linked information. Click and hold to select this cell." display="http://dotstat.oecd.org/OECDStat_Metadata/ShowMetadata.ashx?Dataset=IDD&amp;Coords=[AGE].[TOT],[DEFINITION].[CURRENT],[LOCATION].[EST],[MEASURE].[GINI],[TIME].[2007]&amp;ShowOnWeb=true"/>
    <hyperlink ref="D65" r:id="rId31" tooltip="Click once to display linked information. Click and hold to select this cell." display="http://dotstat.oecd.org/OECDStat_Metadata/ShowMetadata.ashx?Dataset=IDD&amp;Coords=[AGE].[TOT],[DEFINITION].[CURRENT],[LOCATION].[FIN],[MEASURE].[GINI],[TIME].[2007]&amp;ShowOnWeb=true"/>
    <hyperlink ref="D56" r:id="rId32" tooltip="Click once to display linked information. Click and hold to select this cell." display="http://dotstat.oecd.org/OECDStat_Metadata/ShowMetadata.ashx?Dataset=IDD&amp;Coords=[AGE].[TOT],[DEFINITION].[CURRENT],[LOCATION].[FRA],[MEASURE].[GINI],[TIME].[2007]&amp;ShowOnWeb=true"/>
    <hyperlink ref="D57" r:id="rId33" tooltip="Click once to display linked information. Click and hold to select this cell." display="http://dotstat.oecd.org/OECDStat_Metadata/ShowMetadata.ashx?Dataset=IDD&amp;Coords=[AGE].[TOT],[DEFINITION].[CURRENT],[LOCATION].[DEU],[MEASURE].[GINI],[TIME].[2007]&amp;ShowOnWeb=true"/>
    <hyperlink ref="D54" r:id="rId34" tooltip="Click once to display linked information. Click and hold to select this cell." display="http://dotstat.oecd.org/OECDStat_Metadata/ShowMetadata.ashx?Dataset=IDD&amp;Coords=[AGE].[TOT],[DEFINITION].[CURRENT],[LOCATION].[GRC],[MEASURE].[GINI],[TIME].[2007]&amp;ShowOnWeb=true"/>
    <hyperlink ref="D62" r:id="rId35" tooltip="Click once to display linked information. Click and hold to select this cell." display="http://dotstat.oecd.org/OECDStat_Metadata/ShowMetadata.ashx?Dataset=IDD&amp;Coords=[AGE].[TOT],[DEFINITION].[CURRENT],[LOCATION].[ISL],[MEASURE].[GINI],[TIME].[2007]&amp;ShowOnWeb=true"/>
    <hyperlink ref="D52" r:id="rId36" tooltip="Click once to display linked information. Click and hold to select this cell." display="http://dotstat.oecd.org/OECDStat_Metadata/ShowMetadata.ashx?Dataset=IDD&amp;Coords=[AGE].[TOT],[DEFINITION].[CURRENT],[LOCATION].[IRL],[MEASURE].[GINI],[TIME].[2007]&amp;ShowOnWeb=true"/>
    <hyperlink ref="D77" r:id="rId37" tooltip="Click once to display linked information. Click and hold to select this cell." display="http://dotstat.oecd.org/OECDStat_Metadata/ShowMetadata.ashx?Dataset=IDD&amp;Coords=[AGE].[TOT],[DEFINITION].[CURRENT],[LOCATION].[LUX],[MEASURE].[GINI],[TIME].[2007]&amp;ShowOnWeb=true"/>
    <hyperlink ref="D72" r:id="rId38" tooltip="Click once to display linked information. Click and hold to select this cell." display="http://dotstat.oecd.org/OECDStat_Metadata/ShowMetadata.ashx?Dataset=IDD&amp;Coords=[AGE].[TOT],[DEFINITION].[CURRENT],[LOCATION].[NLD],[MEASURE].[GINI],[TIME].[2007]&amp;ShowOnWeb=true"/>
    <hyperlink ref="D51" r:id="rId39" tooltip="Click once to display linked information. Click and hold to select this cell." display="http://dotstat.oecd.org/OECDStat_Metadata/ShowMetadata.ashx?Dataset=IDD&amp;Coords=[AGE].[TOT],[DEFINITION].[CURRENT],[LOCATION].[POL],[MEASURE].[GINI],[TIME].[2007]&amp;ShowOnWeb=true"/>
    <hyperlink ref="D74" r:id="rId40" tooltip="Click once to display linked information. Click and hold to select this cell." display="http://dotstat.oecd.org/OECDStat_Metadata/ShowMetadata.ashx?Dataset=IDD&amp;Coords=[AGE].[TOT],[DEFINITION].[CURRENT],[LOCATION].[SVK],[MEASURE].[GINI],[TIME].[2007]&amp;ShowOnWeb=true"/>
    <hyperlink ref="D71" r:id="rId41" tooltip="Click once to display linked information. Click and hold to select this cell." display="http://dotstat.oecd.org/OECDStat_Metadata/ShowMetadata.ashx?Dataset=IDD&amp;Coords=[AGE].[TOT],[DEFINITION].[CURRENT],[LOCATION].[SVN],[MEASURE].[GINI],[TIME].[2007]&amp;ShowOnWeb=true"/>
    <hyperlink ref="D84" r:id="rId42" tooltip="Click once to display linked information. Click and hold to select this cell." display="http://dotstat.oecd.org/OECDStat_Metadata/ShowMetadata.ashx?Dataset=IDD&amp;Coords=[AGE].[TOT],[DEFINITION].[CURRENT],[LOCATION].[ESP],[MEASURE].[GINI],[TIME].[2007]&amp;ShowOnWeb=true"/>
    <hyperlink ref="D80" r:id="rId43" tooltip="Click once to display linked information. Click and hold to select this cell." display="http://dotstat.oecd.org/OECDStat_Metadata/ShowMetadata.ashx?Dataset=IDD&amp;Coords=[AGE].[TOT],[DEFINITION].[CURRENT],[LOCATION].[USA],[MEASURE].[GINI],[TIME].[2007]&amp;ShowOnWeb=true"/>
    <hyperlink ref="D50" r:id="rId44" tooltip="Click once to display linked information. Click and hold to select this cell." display="http://dotstat.oecd.org/OECDStat_Metadata/ShowMetadata.ashx?Dataset=IDD&amp;Coords=[AGE].[TOT],[DEFINITION].[CURRENT],[LOCATION].[SWE],[MEASURE].[GINI],[TIME].[2008]&amp;ShowOnWeb=true"/>
    <hyperlink ref="D68" r:id="rId45" tooltip="Click once to display linked information. Click and hold to select this cell." display="http://dotstat.oecd.org/OECDStat_Metadata/ShowMetadata.ashx?Dataset=IDD&amp;Coords=[AGE].[TOT],[DEFINITION].[CURRENT],[LOCATION].[ISR],[MEASURE].[GINI],[TIME].[2008]&amp;ShowOnWeb=true"/>
    <hyperlink ref="D55" r:id="rId46" tooltip="Click once to display linked information. Click and hold to select this cell." display="http://dotstat.oecd.org/OECDStat_Metadata/ShowMetadata.ashx?Dataset=IDD&amp;Coords=[AGE].[TOT],[DEFINITION].[CURRENT],[LOCATION].[ITA],[MEASURE].[GINI],[TIME].[2008]&amp;ShowOnWeb=true"/>
    <hyperlink ref="D66" r:id="rId47" tooltip="Click once to display linked information. Click and hold to select this cell." display="http://dotstat.oecd.org/OECDStat_Metadata/ShowMetadata.ashx?Dataset=IDD&amp;Coords=[AGE].[TOT],[DEFINITION].[CURRENT],[LOCATION].[JPN],[MEASURE].[GINI],[TIME].[2006]&amp;ShowOnWeb=true"/>
    <hyperlink ref="A1" r:id="rId48" display="http://dx.doi.org/10.1787/9789264266391-es"/>
    <hyperlink ref="A4" r:id="rId49"/>
  </hyperlinks>
  <pageMargins left="0.7" right="0.7" top="0.75" bottom="0.75" header="0.3" footer="0.3"/>
  <pageSetup paperSize="9" orientation="portrait" r:id="rId50"/>
  <drawing r:id="rId5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N59"/>
  <sheetViews>
    <sheetView workbookViewId="0">
      <selection activeCell="B3" sqref="B3"/>
    </sheetView>
  </sheetViews>
  <sheetFormatPr baseColWidth="10" defaultColWidth="9.1640625" defaultRowHeight="13" x14ac:dyDescent="0.15"/>
  <cols>
    <col min="1" max="1" width="9.1640625" style="39"/>
    <col min="2" max="2" width="11.1640625" style="39" customWidth="1"/>
    <col min="3" max="3" width="13.1640625" style="39" customWidth="1"/>
    <col min="4" max="4" width="11.5" style="39" customWidth="1"/>
    <col min="5" max="7" width="12" style="39" customWidth="1"/>
    <col min="8" max="10" width="12.5" style="39" customWidth="1"/>
    <col min="11" max="11" width="3.83203125" style="39" customWidth="1"/>
    <col min="12" max="13" width="12.5" style="39" customWidth="1"/>
    <col min="14" max="14" width="9.1640625" style="39"/>
    <col min="15" max="15" width="14" style="39" customWidth="1"/>
    <col min="16" max="16" width="10.83203125" style="39" customWidth="1"/>
    <col min="17" max="18" width="9.1640625" style="39"/>
    <col min="19" max="19" width="10.6640625" style="39" customWidth="1"/>
    <col min="20" max="16384" width="9.1640625" style="39"/>
  </cols>
  <sheetData>
    <row r="1" spans="1:2" s="45" customFormat="1" x14ac:dyDescent="0.15">
      <c r="A1" s="46" t="s">
        <v>67</v>
      </c>
    </row>
    <row r="2" spans="1:2" s="45" customFormat="1" x14ac:dyDescent="0.15">
      <c r="A2" s="45" t="s">
        <v>220</v>
      </c>
      <c r="B2" s="45" t="s">
        <v>254</v>
      </c>
    </row>
    <row r="3" spans="1:2" s="45" customFormat="1" x14ac:dyDescent="0.15">
      <c r="A3" s="45" t="s">
        <v>64</v>
      </c>
    </row>
    <row r="4" spans="1:2" s="45" customFormat="1" x14ac:dyDescent="0.15">
      <c r="A4" s="46" t="s">
        <v>63</v>
      </c>
    </row>
    <row r="5" spans="1:2" s="45" customFormat="1" x14ac:dyDescent="0.15"/>
    <row r="6" spans="1:2" x14ac:dyDescent="0.15">
      <c r="B6" s="117"/>
    </row>
    <row r="7" spans="1:2" x14ac:dyDescent="0.15">
      <c r="B7" s="44" t="s">
        <v>255</v>
      </c>
    </row>
    <row r="8" spans="1:2" x14ac:dyDescent="0.15">
      <c r="B8" s="44"/>
    </row>
    <row r="28" spans="2:2" ht="15" x14ac:dyDescent="0.2">
      <c r="B28" s="39" t="s">
        <v>256</v>
      </c>
    </row>
    <row r="35" spans="2:14" x14ac:dyDescent="0.15">
      <c r="B35" s="43" t="s">
        <v>245</v>
      </c>
    </row>
    <row r="37" spans="2:14" x14ac:dyDescent="0.15">
      <c r="B37" s="104"/>
      <c r="C37" s="118"/>
      <c r="D37" s="119" t="s">
        <v>250</v>
      </c>
      <c r="E37" s="104">
        <v>2007</v>
      </c>
      <c r="F37" s="104">
        <v>2009</v>
      </c>
      <c r="G37" s="104">
        <v>2014</v>
      </c>
      <c r="H37" s="104">
        <v>2015</v>
      </c>
      <c r="I37" s="104" t="s">
        <v>257</v>
      </c>
      <c r="J37" s="115" t="s">
        <v>258</v>
      </c>
      <c r="K37" s="115" t="s">
        <v>259</v>
      </c>
      <c r="L37" s="115"/>
      <c r="M37" s="119" t="s">
        <v>260</v>
      </c>
      <c r="N37" s="104"/>
    </row>
    <row r="38" spans="2:14" x14ac:dyDescent="0.15">
      <c r="B38" s="104"/>
      <c r="C38" s="104" t="s">
        <v>15</v>
      </c>
      <c r="D38" s="104" t="s">
        <v>112</v>
      </c>
      <c r="E38" s="104">
        <v>2112.9752442101089</v>
      </c>
      <c r="F38" s="104">
        <v>2397.7912496691079</v>
      </c>
      <c r="G38" s="104">
        <v>3708.3662542032534</v>
      </c>
      <c r="H38" s="104">
        <v>3209.9031341828572</v>
      </c>
      <c r="I38" s="104">
        <v>8.3673157181581193</v>
      </c>
      <c r="J38" s="104">
        <v>9.112435526479711</v>
      </c>
      <c r="K38" s="104">
        <v>4.9816576548959768</v>
      </c>
      <c r="L38" s="104"/>
      <c r="M38" s="104">
        <v>6.5267018331000903</v>
      </c>
      <c r="N38" s="104"/>
    </row>
    <row r="39" spans="2:14" x14ac:dyDescent="0.15">
      <c r="B39" s="104"/>
      <c r="C39" s="104" t="s">
        <v>19</v>
      </c>
      <c r="D39" s="104" t="s">
        <v>105</v>
      </c>
      <c r="E39" s="104">
        <v>3963.6800448300755</v>
      </c>
      <c r="F39" s="104">
        <v>4366.37103817562</v>
      </c>
      <c r="G39" s="104">
        <v>6335.1116542837026</v>
      </c>
      <c r="H39" s="104">
        <v>6914.3982120311684</v>
      </c>
      <c r="I39" s="104">
        <v>6.9285478876208728</v>
      </c>
      <c r="J39" s="104">
        <v>7.727536155755943</v>
      </c>
      <c r="K39" s="104">
        <v>7.9623406671547325</v>
      </c>
      <c r="L39" s="104"/>
      <c r="M39" s="104">
        <v>4.956906962021268</v>
      </c>
      <c r="N39" s="104"/>
    </row>
    <row r="40" spans="2:14" x14ac:dyDescent="0.15">
      <c r="B40" s="104"/>
      <c r="C40" s="104" t="s">
        <v>86</v>
      </c>
      <c r="D40" s="104" t="s">
        <v>231</v>
      </c>
      <c r="E40" s="104">
        <v>1159.2445536363027</v>
      </c>
      <c r="F40" s="104">
        <v>1168.6327442066392</v>
      </c>
      <c r="G40" s="104">
        <v>1638.4602408524827</v>
      </c>
      <c r="H40" s="104">
        <v>1604.424208282561</v>
      </c>
      <c r="I40" s="104">
        <v>5.0668797104611585</v>
      </c>
      <c r="J40" s="104">
        <v>6.9920653912325381</v>
      </c>
      <c r="K40" s="104">
        <v>5.4241704989841599</v>
      </c>
      <c r="L40" s="104"/>
      <c r="M40" s="104">
        <v>0.40411056739975137</v>
      </c>
      <c r="N40" s="104"/>
    </row>
    <row r="41" spans="2:14" x14ac:dyDescent="0.15">
      <c r="B41" s="104"/>
      <c r="C41" s="104" t="s">
        <v>20</v>
      </c>
      <c r="D41" s="104" t="s">
        <v>226</v>
      </c>
      <c r="E41" s="104">
        <v>3702.4904242362081</v>
      </c>
      <c r="F41" s="104">
        <v>3993.0782414076411</v>
      </c>
      <c r="G41" s="104">
        <v>5117.4372676570702</v>
      </c>
      <c r="H41" s="104"/>
      <c r="I41" s="104">
        <v>4.7320966055214519</v>
      </c>
      <c r="J41" s="104">
        <v>5.0869872831977858</v>
      </c>
      <c r="K41" s="104"/>
      <c r="L41" s="104"/>
      <c r="M41" s="104">
        <v>3.8501045252792965</v>
      </c>
      <c r="N41" s="104"/>
    </row>
    <row r="42" spans="2:14" x14ac:dyDescent="0.15">
      <c r="B42" s="104"/>
      <c r="C42" s="104" t="s">
        <v>10</v>
      </c>
      <c r="D42" s="104" t="s">
        <v>106</v>
      </c>
      <c r="E42" s="104">
        <v>1679.1217234436547</v>
      </c>
      <c r="F42" s="104">
        <v>1641.4549612441133</v>
      </c>
      <c r="G42" s="104">
        <v>2242.4956499217083</v>
      </c>
      <c r="H42" s="104">
        <v>2078.0010213846099</v>
      </c>
      <c r="I42" s="104">
        <v>4.2197239307003809</v>
      </c>
      <c r="J42" s="104">
        <v>6.438936765193648</v>
      </c>
      <c r="K42" s="104">
        <v>4.008651170935229</v>
      </c>
      <c r="L42" s="104"/>
      <c r="M42" s="104">
        <v>-1.1279826790054459</v>
      </c>
      <c r="N42" s="104"/>
    </row>
    <row r="43" spans="2:14" x14ac:dyDescent="0.15">
      <c r="B43" s="104"/>
      <c r="C43" s="104" t="s">
        <v>12</v>
      </c>
      <c r="D43" s="104" t="s">
        <v>107</v>
      </c>
      <c r="E43" s="104">
        <v>2526.7457585182042</v>
      </c>
      <c r="F43" s="104">
        <v>2554.1581907224509</v>
      </c>
      <c r="G43" s="104">
        <v>3152.8267079212787</v>
      </c>
      <c r="H43" s="104"/>
      <c r="I43" s="104">
        <v>3.212923443566873</v>
      </c>
      <c r="J43" s="104">
        <v>4.3014778128354303</v>
      </c>
      <c r="K43" s="104"/>
      <c r="L43" s="104"/>
      <c r="M43" s="104">
        <v>0.54098209051722801</v>
      </c>
      <c r="N43" s="104"/>
    </row>
    <row r="44" spans="2:14" x14ac:dyDescent="0.15">
      <c r="B44" s="104"/>
      <c r="C44" s="104" t="s">
        <v>84</v>
      </c>
      <c r="D44" s="104" t="s">
        <v>102</v>
      </c>
      <c r="E44" s="104">
        <v>1567.4016962991659</v>
      </c>
      <c r="F44" s="104">
        <v>1291.4280913483415</v>
      </c>
      <c r="G44" s="104">
        <v>1785.9228034278096</v>
      </c>
      <c r="H44" s="104"/>
      <c r="I44" s="104">
        <v>1.8820046050658235</v>
      </c>
      <c r="J44" s="104">
        <v>6.6985434088101092</v>
      </c>
      <c r="K44" s="104"/>
      <c r="L44" s="104"/>
      <c r="M44" s="104">
        <v>-9.2294518096920584</v>
      </c>
      <c r="N44" s="104"/>
    </row>
    <row r="45" spans="2:14" x14ac:dyDescent="0.15">
      <c r="B45" s="104"/>
      <c r="C45" s="104" t="s">
        <v>89</v>
      </c>
      <c r="D45" s="104" t="s">
        <v>227</v>
      </c>
      <c r="E45" s="104">
        <v>1101.3696230306471</v>
      </c>
      <c r="F45" s="104">
        <v>1013.3228551557931</v>
      </c>
      <c r="G45" s="104">
        <v>1224.5508706248629</v>
      </c>
      <c r="H45" s="104">
        <v>1285.6904127225439</v>
      </c>
      <c r="I45" s="104">
        <v>1.5260937247560724</v>
      </c>
      <c r="J45" s="104">
        <v>3.8593974478712489</v>
      </c>
      <c r="K45" s="104">
        <v>4.0474468650312012</v>
      </c>
      <c r="L45" s="104"/>
      <c r="M45" s="104">
        <v>-4.0803971182416294</v>
      </c>
      <c r="N45" s="104"/>
    </row>
    <row r="46" spans="2:14" x14ac:dyDescent="0.15">
      <c r="B46" s="104"/>
      <c r="C46" s="104" t="s">
        <v>92</v>
      </c>
      <c r="D46" s="104" t="s">
        <v>228</v>
      </c>
      <c r="E46" s="104">
        <v>3234.4056943464871</v>
      </c>
      <c r="F46" s="104">
        <v>3027.9974536888326</v>
      </c>
      <c r="G46" s="104">
        <v>3595.8194615383154</v>
      </c>
      <c r="H46" s="104">
        <v>3714.9144840522927</v>
      </c>
      <c r="I46" s="104">
        <v>1.5247461443439692</v>
      </c>
      <c r="J46" s="104">
        <v>3.4971699709768211</v>
      </c>
      <c r="K46" s="104">
        <v>3.4662921565853377</v>
      </c>
      <c r="L46" s="104"/>
      <c r="M46" s="104">
        <v>-3.2434206355618445</v>
      </c>
      <c r="N46" s="104"/>
    </row>
    <row r="47" spans="2:14" x14ac:dyDescent="0.15">
      <c r="B47" s="104"/>
      <c r="C47" s="104" t="s">
        <v>18</v>
      </c>
      <c r="D47" s="104" t="s">
        <v>103</v>
      </c>
      <c r="E47" s="104">
        <v>4158.9032792429662</v>
      </c>
      <c r="F47" s="104">
        <v>4153.9331181976358</v>
      </c>
      <c r="G47" s="104">
        <v>4538.3500865912702</v>
      </c>
      <c r="H47" s="104"/>
      <c r="I47" s="104">
        <v>1.2551274911997812</v>
      </c>
      <c r="J47" s="104">
        <v>1.7859182381868344</v>
      </c>
      <c r="K47" s="104"/>
      <c r="L47" s="104"/>
      <c r="M47" s="104">
        <v>-5.9771128543173457E-2</v>
      </c>
      <c r="N47" s="104"/>
    </row>
    <row r="48" spans="2:14" x14ac:dyDescent="0.15">
      <c r="B48" s="104"/>
      <c r="C48" s="104" t="s">
        <v>13</v>
      </c>
      <c r="D48" s="104" t="s">
        <v>110</v>
      </c>
      <c r="E48" s="104">
        <v>3138.2789345770379</v>
      </c>
      <c r="F48" s="104">
        <v>3078.0249912622785</v>
      </c>
      <c r="G48" s="104">
        <v>3390.4015546532332</v>
      </c>
      <c r="H48" s="104"/>
      <c r="I48" s="104">
        <v>1.110027409845693</v>
      </c>
      <c r="J48" s="104">
        <v>1.9520116404272647</v>
      </c>
      <c r="K48" s="104"/>
      <c r="L48" s="104"/>
      <c r="M48" s="104">
        <v>-0.96463649065801071</v>
      </c>
      <c r="N48" s="104"/>
    </row>
    <row r="49" spans="2:14" x14ac:dyDescent="0.15">
      <c r="B49" s="104"/>
      <c r="C49" s="104" t="s">
        <v>90</v>
      </c>
      <c r="D49" s="104" t="s">
        <v>224</v>
      </c>
      <c r="E49" s="104">
        <v>4985.8390360699632</v>
      </c>
      <c r="F49" s="104">
        <v>4338.1029363624993</v>
      </c>
      <c r="G49" s="104">
        <v>5088.9054006221795</v>
      </c>
      <c r="H49" s="104">
        <v>5099.7274303283421</v>
      </c>
      <c r="I49" s="104">
        <v>0.29272843024370498</v>
      </c>
      <c r="J49" s="104">
        <v>3.2440196867017157</v>
      </c>
      <c r="K49" s="104">
        <v>2.7324988471333134</v>
      </c>
      <c r="L49" s="104"/>
      <c r="M49" s="104">
        <v>-6.7216619323567155</v>
      </c>
      <c r="N49" s="104"/>
    </row>
    <row r="50" spans="2:14" x14ac:dyDescent="0.15">
      <c r="B50" s="104"/>
      <c r="C50" s="104" t="s">
        <v>14</v>
      </c>
      <c r="D50" s="104" t="s">
        <v>225</v>
      </c>
      <c r="E50" s="104">
        <v>1711.915468958337</v>
      </c>
      <c r="F50" s="104">
        <v>1532.4121007503877</v>
      </c>
      <c r="G50" s="104">
        <v>1720.925873596248</v>
      </c>
      <c r="H50" s="104">
        <v>1832.1984765903396</v>
      </c>
      <c r="I50" s="104">
        <v>7.5021608642411586E-2</v>
      </c>
      <c r="J50" s="104">
        <v>2.3475187301141176</v>
      </c>
      <c r="K50" s="104">
        <v>3.0226754611236029</v>
      </c>
      <c r="L50" s="104"/>
      <c r="M50" s="104">
        <v>-5.3879117419626921</v>
      </c>
      <c r="N50" s="104"/>
    </row>
    <row r="51" spans="2:14" x14ac:dyDescent="0.15">
      <c r="B51" s="104"/>
      <c r="C51" s="104" t="s">
        <v>17</v>
      </c>
      <c r="D51" s="104" t="s">
        <v>230</v>
      </c>
      <c r="E51" s="104">
        <v>4474.562816535431</v>
      </c>
      <c r="F51" s="104">
        <v>3407.0776009837064</v>
      </c>
      <c r="G51" s="104">
        <v>4369.8852331399949</v>
      </c>
      <c r="H51" s="104"/>
      <c r="I51" s="104">
        <v>-0.33759893471270175</v>
      </c>
      <c r="J51" s="104">
        <v>5.1036022907613665</v>
      </c>
      <c r="K51" s="104"/>
      <c r="L51" s="104"/>
      <c r="M51" s="104">
        <v>-12.739899668205435</v>
      </c>
      <c r="N51" s="104"/>
    </row>
    <row r="52" spans="2:14" x14ac:dyDescent="0.15">
      <c r="B52" s="104"/>
      <c r="C52" s="104" t="s">
        <v>88</v>
      </c>
      <c r="D52" s="104" t="s">
        <v>101</v>
      </c>
      <c r="E52" s="104">
        <v>2237.7265145690812</v>
      </c>
      <c r="F52" s="104">
        <v>2105.7733141789845</v>
      </c>
      <c r="G52" s="104">
        <v>1945.0546735162884</v>
      </c>
      <c r="H52" s="104">
        <v>2056.0229920821616</v>
      </c>
      <c r="I52" s="104">
        <v>-1.9825175358284652</v>
      </c>
      <c r="J52" s="104">
        <v>-1.575313730820127</v>
      </c>
      <c r="K52" s="104">
        <v>-0.39769441577856002</v>
      </c>
      <c r="L52" s="104"/>
      <c r="M52" s="104">
        <v>-2.9931717748827191</v>
      </c>
      <c r="N52" s="104"/>
    </row>
    <row r="53" spans="2:14" x14ac:dyDescent="0.15">
      <c r="B53" s="104"/>
      <c r="C53" s="104"/>
      <c r="D53" s="104"/>
      <c r="E53" s="104"/>
      <c r="F53" s="104"/>
      <c r="G53" s="104"/>
      <c r="H53" s="104"/>
      <c r="I53" s="104"/>
      <c r="J53" s="104"/>
      <c r="K53" s="104"/>
      <c r="L53" s="104"/>
      <c r="M53" s="104"/>
      <c r="N53" s="104"/>
    </row>
    <row r="54" spans="2:14" x14ac:dyDescent="0.15">
      <c r="B54" s="104"/>
      <c r="C54" s="104" t="s">
        <v>16</v>
      </c>
      <c r="D54" s="104" t="s">
        <v>16</v>
      </c>
      <c r="E54" s="104">
        <v>3388.909716718736</v>
      </c>
      <c r="F54" s="104">
        <v>3366.6341556737611</v>
      </c>
      <c r="G54" s="104">
        <v>3940.0649837747796</v>
      </c>
      <c r="H54" s="104"/>
      <c r="I54" s="104">
        <v>2.1760372290359431</v>
      </c>
      <c r="J54" s="104">
        <v>3.1956740048546761</v>
      </c>
      <c r="K54" s="104"/>
      <c r="L54" s="104"/>
      <c r="M54" s="104">
        <v>-0.32919564768967291</v>
      </c>
      <c r="N54" s="104"/>
    </row>
    <row r="55" spans="2:14" x14ac:dyDescent="0.15">
      <c r="B55" s="104"/>
      <c r="C55" s="104" t="s">
        <v>39</v>
      </c>
      <c r="D55" s="104" t="s">
        <v>39</v>
      </c>
      <c r="E55" s="104">
        <v>13631.980267647621</v>
      </c>
      <c r="F55" s="104">
        <v>12514.184179980217</v>
      </c>
      <c r="G55" s="104">
        <v>13953.793005420095</v>
      </c>
      <c r="H55" s="104"/>
      <c r="I55" s="104">
        <v>0.33388256103854541</v>
      </c>
      <c r="J55" s="104">
        <v>2.2016592723631545</v>
      </c>
      <c r="K55" s="104"/>
      <c r="L55" s="104"/>
      <c r="M55" s="104">
        <v>-4.1875828054000808</v>
      </c>
      <c r="N55" s="104"/>
    </row>
    <row r="56" spans="2:14" x14ac:dyDescent="0.15">
      <c r="B56" s="104"/>
      <c r="C56" s="104"/>
      <c r="D56" s="104"/>
      <c r="E56" s="104"/>
      <c r="F56" s="104"/>
      <c r="G56" s="104"/>
      <c r="H56" s="104"/>
      <c r="I56" s="104"/>
      <c r="J56" s="104"/>
      <c r="K56" s="104"/>
      <c r="L56" s="104"/>
      <c r="M56" s="104"/>
      <c r="N56" s="104"/>
    </row>
    <row r="57" spans="2:14" x14ac:dyDescent="0.15">
      <c r="B57" s="104"/>
      <c r="C57" s="109"/>
      <c r="D57" s="120"/>
      <c r="E57" s="120"/>
      <c r="F57" s="109"/>
      <c r="G57" s="104"/>
      <c r="H57" s="104"/>
      <c r="I57" s="104"/>
      <c r="J57" s="104"/>
      <c r="K57" s="104"/>
      <c r="L57" s="104"/>
      <c r="M57" s="104"/>
      <c r="N57" s="104"/>
    </row>
    <row r="58" spans="2:14" x14ac:dyDescent="0.15">
      <c r="B58" s="104"/>
      <c r="C58" s="104"/>
      <c r="D58" s="104"/>
      <c r="E58" s="104"/>
      <c r="F58" s="104"/>
      <c r="G58" s="104"/>
      <c r="H58" s="104"/>
      <c r="I58" s="104"/>
      <c r="J58" s="104"/>
      <c r="K58" s="104"/>
      <c r="L58" s="104"/>
      <c r="M58" s="104"/>
      <c r="N58" s="104"/>
    </row>
    <row r="59" spans="2:14" x14ac:dyDescent="0.15">
      <c r="B59" s="104"/>
      <c r="C59" s="104"/>
      <c r="D59" s="104"/>
      <c r="E59" s="104"/>
      <c r="F59" s="104"/>
      <c r="G59" s="104"/>
      <c r="H59" s="104"/>
      <c r="I59" s="104"/>
      <c r="J59" s="104"/>
      <c r="K59" s="104"/>
      <c r="L59" s="104"/>
      <c r="M59" s="104"/>
      <c r="N59" s="104"/>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H79"/>
  <sheetViews>
    <sheetView workbookViewId="0">
      <selection activeCell="B32" sqref="B32"/>
    </sheetView>
  </sheetViews>
  <sheetFormatPr baseColWidth="10" defaultColWidth="9.1640625" defaultRowHeight="13" x14ac:dyDescent="0.15"/>
  <cols>
    <col min="1" max="1" width="9.1640625" style="29"/>
    <col min="2" max="2" width="15.5" style="29" customWidth="1"/>
    <col min="3" max="16384" width="9.1640625" style="29"/>
  </cols>
  <sheetData>
    <row r="1" spans="1:2" s="28" customFormat="1" x14ac:dyDescent="0.15">
      <c r="A1" s="46" t="s">
        <v>67</v>
      </c>
    </row>
    <row r="2" spans="1:2" s="28" customFormat="1" x14ac:dyDescent="0.15">
      <c r="A2" s="28" t="s">
        <v>220</v>
      </c>
      <c r="B2" s="28" t="s">
        <v>261</v>
      </c>
    </row>
    <row r="3" spans="1:2" s="28" customFormat="1" x14ac:dyDescent="0.15">
      <c r="A3" s="28" t="s">
        <v>64</v>
      </c>
    </row>
    <row r="4" spans="1:2" s="28" customFormat="1" x14ac:dyDescent="0.15">
      <c r="A4" s="46" t="s">
        <v>63</v>
      </c>
    </row>
    <row r="5" spans="1:2" s="28" customFormat="1" x14ac:dyDescent="0.15"/>
    <row r="8" spans="1:2" x14ac:dyDescent="0.15">
      <c r="B8" s="30" t="s">
        <v>262</v>
      </c>
    </row>
    <row r="26" spans="2:2" ht="34.5" customHeight="1" x14ac:dyDescent="0.15"/>
    <row r="27" spans="2:2" ht="34.5" customHeight="1" x14ac:dyDescent="0.15"/>
    <row r="28" spans="2:2" ht="18.75" customHeight="1" x14ac:dyDescent="0.15"/>
    <row r="30" spans="2:2" x14ac:dyDescent="0.15">
      <c r="B30" s="36" t="s">
        <v>263</v>
      </c>
    </row>
    <row r="35" spans="1:8" x14ac:dyDescent="0.15">
      <c r="A35" s="121"/>
      <c r="B35" s="121"/>
      <c r="C35" s="121"/>
      <c r="D35" s="121"/>
      <c r="E35" s="121"/>
      <c r="F35" s="121"/>
      <c r="G35" s="121"/>
      <c r="H35" s="121"/>
    </row>
    <row r="36" spans="1:8" x14ac:dyDescent="0.15">
      <c r="A36" s="121"/>
      <c r="B36" s="121"/>
      <c r="C36" s="121"/>
      <c r="D36" s="121"/>
      <c r="E36" s="121"/>
      <c r="F36" s="121"/>
      <c r="G36" s="121"/>
      <c r="H36" s="121"/>
    </row>
    <row r="37" spans="1:8" x14ac:dyDescent="0.15">
      <c r="A37" s="121"/>
      <c r="B37" s="122" t="s">
        <v>60</v>
      </c>
      <c r="C37" s="122">
        <v>2007</v>
      </c>
      <c r="D37" s="122">
        <v>2009</v>
      </c>
      <c r="E37" s="122">
        <v>2014</v>
      </c>
      <c r="F37" s="121"/>
      <c r="G37" s="121"/>
      <c r="H37" s="121"/>
    </row>
    <row r="38" spans="1:8" x14ac:dyDescent="0.15">
      <c r="A38" s="121"/>
      <c r="B38" s="121" t="s">
        <v>18</v>
      </c>
      <c r="C38" s="121">
        <v>33.113999999999997</v>
      </c>
      <c r="D38" s="121">
        <v>32.404000000000003</v>
      </c>
      <c r="E38" s="121">
        <v>33.378</v>
      </c>
      <c r="F38" s="121"/>
      <c r="G38" s="121"/>
      <c r="H38" s="121"/>
    </row>
    <row r="39" spans="1:8" x14ac:dyDescent="0.15">
      <c r="A39" s="121"/>
      <c r="B39" s="121" t="s">
        <v>19</v>
      </c>
      <c r="C39" s="121">
        <v>23.021999999999998</v>
      </c>
      <c r="D39" s="121">
        <v>25.571999999999999</v>
      </c>
      <c r="E39" s="121">
        <v>32.188000000000002</v>
      </c>
      <c r="F39" s="121"/>
      <c r="G39" s="121"/>
      <c r="H39" s="121"/>
    </row>
    <row r="40" spans="1:8" x14ac:dyDescent="0.15">
      <c r="A40" s="121"/>
      <c r="B40" s="121" t="s">
        <v>90</v>
      </c>
      <c r="C40" s="121">
        <v>30.225999999999999</v>
      </c>
      <c r="D40" s="121">
        <v>30.539000000000001</v>
      </c>
      <c r="E40" s="121">
        <v>30.404</v>
      </c>
      <c r="F40" s="121"/>
      <c r="G40" s="121"/>
      <c r="H40" s="121"/>
    </row>
    <row r="41" spans="1:8" x14ac:dyDescent="0.15">
      <c r="A41" s="121"/>
      <c r="B41" s="121" t="s">
        <v>11</v>
      </c>
      <c r="C41" s="121">
        <v>24.393999999999998</v>
      </c>
      <c r="D41" s="121">
        <v>25.94</v>
      </c>
      <c r="E41" s="121">
        <v>28.736000000000001</v>
      </c>
      <c r="F41" s="121"/>
      <c r="G41" s="121"/>
      <c r="H41" s="121"/>
    </row>
    <row r="42" spans="1:8" x14ac:dyDescent="0.15">
      <c r="A42" s="121"/>
      <c r="B42" s="121" t="s">
        <v>93</v>
      </c>
      <c r="C42" s="121">
        <v>26.356999999999999</v>
      </c>
      <c r="D42" s="121">
        <v>28.384</v>
      </c>
      <c r="E42" s="121">
        <v>28.29</v>
      </c>
      <c r="F42" s="121"/>
      <c r="G42" s="121"/>
      <c r="H42" s="121"/>
    </row>
    <row r="43" spans="1:8" x14ac:dyDescent="0.15">
      <c r="A43" s="121"/>
      <c r="B43" s="121" t="s">
        <v>20</v>
      </c>
      <c r="C43" s="121">
        <v>25.032</v>
      </c>
      <c r="D43" s="121">
        <v>25.827999999999999</v>
      </c>
      <c r="E43" s="121">
        <v>26.978000000000002</v>
      </c>
      <c r="F43" s="121"/>
      <c r="G43" s="121"/>
      <c r="H43" s="121"/>
    </row>
    <row r="44" spans="1:8" x14ac:dyDescent="0.15">
      <c r="A44" s="121"/>
      <c r="B44" s="121" t="s">
        <v>88</v>
      </c>
      <c r="C44" s="121">
        <v>24.864999999999998</v>
      </c>
      <c r="D44" s="121">
        <v>24.821000000000002</v>
      </c>
      <c r="E44" s="121">
        <v>24.155999999999999</v>
      </c>
      <c r="F44" s="121"/>
      <c r="G44" s="121"/>
      <c r="H44" s="121"/>
    </row>
    <row r="45" spans="1:8" x14ac:dyDescent="0.15">
      <c r="A45" s="121"/>
      <c r="B45" s="121" t="s">
        <v>14</v>
      </c>
      <c r="C45" s="121">
        <v>21.984000000000002</v>
      </c>
      <c r="D45" s="121">
        <v>21.16</v>
      </c>
      <c r="E45" s="121">
        <v>22.536999999999999</v>
      </c>
      <c r="F45" s="121"/>
      <c r="G45" s="121"/>
      <c r="H45" s="121"/>
    </row>
    <row r="46" spans="1:8" x14ac:dyDescent="0.15">
      <c r="A46" s="121"/>
      <c r="B46" s="121" t="s">
        <v>91</v>
      </c>
      <c r="C46" s="121">
        <v>17.332000000000001</v>
      </c>
      <c r="D46" s="121">
        <v>16.933</v>
      </c>
      <c r="E46" s="121">
        <v>20.338999999999999</v>
      </c>
      <c r="F46" s="121"/>
      <c r="G46" s="121"/>
      <c r="H46" s="121"/>
    </row>
    <row r="47" spans="1:8" x14ac:dyDescent="0.15">
      <c r="A47" s="121"/>
      <c r="B47" s="121" t="s">
        <v>12</v>
      </c>
      <c r="C47" s="121">
        <v>19.094000000000001</v>
      </c>
      <c r="D47" s="121">
        <v>18.606999999999999</v>
      </c>
      <c r="E47" s="121">
        <v>20.266999999999999</v>
      </c>
      <c r="F47" s="121"/>
      <c r="G47" s="121"/>
      <c r="H47" s="121"/>
    </row>
    <row r="48" spans="1:8" x14ac:dyDescent="0.15">
      <c r="A48" s="121"/>
      <c r="B48" s="121" t="s">
        <v>17</v>
      </c>
      <c r="C48" s="121">
        <v>22.779</v>
      </c>
      <c r="D48" s="121">
        <v>17.207000000000001</v>
      </c>
      <c r="E48" s="121">
        <v>19.818999999999999</v>
      </c>
      <c r="F48" s="121"/>
      <c r="G48" s="121"/>
      <c r="H48" s="121"/>
    </row>
    <row r="49" spans="1:8" x14ac:dyDescent="0.15">
      <c r="A49" s="121"/>
      <c r="B49" s="121" t="s">
        <v>87</v>
      </c>
      <c r="C49" s="121">
        <v>18.97</v>
      </c>
      <c r="D49" s="121">
        <v>17.109000000000002</v>
      </c>
      <c r="E49" s="121">
        <v>19.791</v>
      </c>
      <c r="F49" s="121"/>
      <c r="G49" s="121"/>
      <c r="H49" s="121"/>
    </row>
    <row r="50" spans="1:8" x14ac:dyDescent="0.15">
      <c r="A50" s="121"/>
      <c r="B50" s="121" t="s">
        <v>13</v>
      </c>
      <c r="C50" s="121">
        <v>17.57</v>
      </c>
      <c r="D50" s="121">
        <v>17.161999999999999</v>
      </c>
      <c r="E50" s="121">
        <v>19.501000000000001</v>
      </c>
      <c r="F50" s="121"/>
      <c r="G50" s="121"/>
      <c r="H50" s="121"/>
    </row>
    <row r="51" spans="1:8" x14ac:dyDescent="0.15">
      <c r="A51" s="121"/>
      <c r="B51" s="121" t="s">
        <v>15</v>
      </c>
      <c r="C51" s="121">
        <v>12.831</v>
      </c>
      <c r="D51" s="121">
        <v>14.904</v>
      </c>
      <c r="E51" s="121">
        <v>19.004000000000001</v>
      </c>
      <c r="F51" s="121"/>
      <c r="G51" s="121"/>
      <c r="H51" s="121"/>
    </row>
    <row r="52" spans="1:8" x14ac:dyDescent="0.15">
      <c r="A52" s="121"/>
      <c r="B52" s="121" t="s">
        <v>10</v>
      </c>
      <c r="C52" s="121">
        <v>18.532</v>
      </c>
      <c r="D52" s="121">
        <v>16.887</v>
      </c>
      <c r="E52" s="121">
        <v>18.768999999999998</v>
      </c>
      <c r="F52" s="121"/>
      <c r="G52" s="121"/>
      <c r="H52" s="121"/>
    </row>
    <row r="53" spans="1:8" x14ac:dyDescent="0.15">
      <c r="A53" s="121"/>
      <c r="B53" s="121" t="s">
        <v>85</v>
      </c>
      <c r="C53" s="121">
        <v>16.815000000000001</v>
      </c>
      <c r="D53" s="121">
        <v>14.282</v>
      </c>
      <c r="E53" s="121">
        <v>18.234999999999999</v>
      </c>
      <c r="F53" s="121"/>
      <c r="G53" s="121"/>
      <c r="H53" s="121"/>
    </row>
    <row r="54" spans="1:8" x14ac:dyDescent="0.15">
      <c r="A54" s="121"/>
      <c r="B54" s="121" t="s">
        <v>92</v>
      </c>
      <c r="C54" s="121">
        <v>17.449000000000002</v>
      </c>
      <c r="D54" s="121">
        <v>18.009</v>
      </c>
      <c r="E54" s="121">
        <v>18.135000000000002</v>
      </c>
      <c r="F54" s="121"/>
      <c r="G54" s="121"/>
      <c r="H54" s="121"/>
    </row>
    <row r="55" spans="1:8" x14ac:dyDescent="0.15">
      <c r="A55" s="121"/>
      <c r="B55" s="121" t="s">
        <v>83</v>
      </c>
      <c r="C55" s="121">
        <v>16.347000000000001</v>
      </c>
      <c r="D55" s="121">
        <v>16.492999999999999</v>
      </c>
      <c r="E55" s="121">
        <v>17.518999999999998</v>
      </c>
      <c r="F55" s="121"/>
      <c r="G55" s="121"/>
      <c r="H55" s="121"/>
    </row>
    <row r="56" spans="1:8" x14ac:dyDescent="0.15">
      <c r="A56" s="121"/>
      <c r="B56" s="121" t="s">
        <v>86</v>
      </c>
      <c r="C56" s="121">
        <v>13.927</v>
      </c>
      <c r="D56" s="121">
        <v>16.084</v>
      </c>
      <c r="E56" s="121">
        <v>17.059000000000001</v>
      </c>
      <c r="F56" s="121"/>
      <c r="G56" s="121"/>
      <c r="H56" s="121"/>
    </row>
    <row r="57" spans="1:8" x14ac:dyDescent="0.15">
      <c r="A57" s="121"/>
      <c r="B57" s="121" t="s">
        <v>89</v>
      </c>
      <c r="C57" s="121">
        <v>15.198</v>
      </c>
      <c r="D57" s="121">
        <v>14.356999999999999</v>
      </c>
      <c r="E57" s="121">
        <v>16.486000000000001</v>
      </c>
      <c r="F57" s="121"/>
      <c r="G57" s="121"/>
      <c r="H57" s="121"/>
    </row>
    <row r="58" spans="1:8" x14ac:dyDescent="0.15">
      <c r="A58" s="121"/>
      <c r="B58" s="121" t="s">
        <v>84</v>
      </c>
      <c r="C58" s="121">
        <v>14.974</v>
      </c>
      <c r="D58" s="121">
        <v>12.742000000000001</v>
      </c>
      <c r="E58" s="121">
        <v>14.111000000000001</v>
      </c>
      <c r="F58" s="121"/>
      <c r="G58" s="121"/>
      <c r="H58" s="121"/>
    </row>
    <row r="59" spans="1:8" x14ac:dyDescent="0.15">
      <c r="A59" s="121"/>
      <c r="B59" s="121" t="s">
        <v>9</v>
      </c>
      <c r="C59" s="121">
        <v>13.907999999999999</v>
      </c>
      <c r="D59" s="121">
        <v>12.228999999999999</v>
      </c>
      <c r="E59" s="121">
        <v>12.646000000000001</v>
      </c>
      <c r="F59" s="121"/>
      <c r="G59" s="121"/>
      <c r="H59" s="121"/>
    </row>
    <row r="60" spans="1:8" x14ac:dyDescent="0.15">
      <c r="A60" s="121"/>
      <c r="B60" s="121"/>
      <c r="C60" s="121"/>
      <c r="D60" s="121"/>
      <c r="E60" s="121"/>
      <c r="F60" s="121"/>
      <c r="G60" s="121"/>
      <c r="H60" s="121"/>
    </row>
    <row r="61" spans="1:8" x14ac:dyDescent="0.15">
      <c r="A61" s="121"/>
      <c r="B61" s="121" t="s">
        <v>16</v>
      </c>
      <c r="C61" s="121">
        <v>20.215</v>
      </c>
      <c r="D61" s="121">
        <v>19.893000000000001</v>
      </c>
      <c r="E61" s="121">
        <v>21.742999999999999</v>
      </c>
      <c r="F61" s="121"/>
      <c r="G61" s="121"/>
      <c r="H61" s="121"/>
    </row>
    <row r="62" spans="1:8" x14ac:dyDescent="0.15">
      <c r="A62" s="121"/>
      <c r="B62" s="121" t="s">
        <v>39</v>
      </c>
      <c r="C62" s="121">
        <v>34.103000000000002</v>
      </c>
      <c r="D62" s="121">
        <v>32.676000000000002</v>
      </c>
      <c r="E62" s="121">
        <v>34.444000000000003</v>
      </c>
      <c r="F62" s="121"/>
      <c r="G62" s="121"/>
      <c r="H62" s="121"/>
    </row>
    <row r="63" spans="1:8" x14ac:dyDescent="0.15">
      <c r="A63" s="121"/>
      <c r="B63" s="121"/>
      <c r="C63" s="121"/>
      <c r="D63" s="121"/>
      <c r="E63" s="121"/>
      <c r="F63" s="121"/>
      <c r="G63" s="121"/>
      <c r="H63" s="121"/>
    </row>
    <row r="64" spans="1:8" x14ac:dyDescent="0.15">
      <c r="C64" s="123"/>
      <c r="D64" s="123"/>
      <c r="E64" s="123"/>
    </row>
    <row r="79" spans="1:1" x14ac:dyDescent="0.15">
      <c r="A79" s="37"/>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AS41"/>
  <sheetViews>
    <sheetView workbookViewId="0">
      <selection activeCell="B3" sqref="B3"/>
    </sheetView>
  </sheetViews>
  <sheetFormatPr baseColWidth="10" defaultColWidth="9.1640625" defaultRowHeight="13" x14ac:dyDescent="0.15"/>
  <cols>
    <col min="1" max="3" width="9.1640625" style="121"/>
    <col min="4" max="4" width="11.6640625" style="121" customWidth="1"/>
    <col min="5" max="5" width="14.5" style="121" customWidth="1"/>
    <col min="6" max="21" width="9.1640625" style="121"/>
    <col min="22" max="22" width="17.6640625" style="121" customWidth="1"/>
    <col min="23" max="26" width="9.1640625" style="121"/>
    <col min="27" max="27" width="9.1640625" style="121" customWidth="1"/>
    <col min="28" max="16384" width="9.1640625" style="121"/>
  </cols>
  <sheetData>
    <row r="1" spans="1:2" s="124" customFormat="1" x14ac:dyDescent="0.15">
      <c r="A1" s="46" t="s">
        <v>67</v>
      </c>
    </row>
    <row r="2" spans="1:2" s="124" customFormat="1" x14ac:dyDescent="0.15">
      <c r="A2" s="124" t="s">
        <v>220</v>
      </c>
      <c r="B2" s="124" t="s">
        <v>264</v>
      </c>
    </row>
    <row r="3" spans="1:2" s="124" customFormat="1" x14ac:dyDescent="0.15">
      <c r="A3" s="124" t="s">
        <v>64</v>
      </c>
    </row>
    <row r="4" spans="1:2" s="124" customFormat="1" x14ac:dyDescent="0.15">
      <c r="A4" s="46" t="s">
        <v>63</v>
      </c>
    </row>
    <row r="5" spans="1:2" s="124" customFormat="1" x14ac:dyDescent="0.15"/>
    <row r="7" spans="1:2" x14ac:dyDescent="0.15">
      <c r="B7" s="122" t="s">
        <v>265</v>
      </c>
    </row>
    <row r="11" spans="1:2" ht="15" x14ac:dyDescent="0.2">
      <c r="B11" s="125" t="s">
        <v>266</v>
      </c>
    </row>
    <row r="30" spans="2:2" ht="12" customHeight="1" x14ac:dyDescent="0.15">
      <c r="B30" s="126" t="s">
        <v>267</v>
      </c>
    </row>
    <row r="31" spans="2:2" x14ac:dyDescent="0.15">
      <c r="B31" s="126" t="s">
        <v>268</v>
      </c>
    </row>
    <row r="32" spans="2:2" x14ac:dyDescent="0.15">
      <c r="B32" s="126" t="s">
        <v>269</v>
      </c>
    </row>
    <row r="33" spans="2:45" x14ac:dyDescent="0.15">
      <c r="B33" s="126" t="s">
        <v>270</v>
      </c>
    </row>
    <row r="38" spans="2:45" x14ac:dyDescent="0.15">
      <c r="E38" s="121" t="s">
        <v>11</v>
      </c>
      <c r="H38" s="121" t="s">
        <v>93</v>
      </c>
      <c r="K38" s="121" t="s">
        <v>15</v>
      </c>
      <c r="N38" s="121" t="s">
        <v>85</v>
      </c>
      <c r="Q38" s="121" t="s">
        <v>13</v>
      </c>
      <c r="T38" s="121" t="s">
        <v>108</v>
      </c>
      <c r="W38" s="121" t="s">
        <v>12</v>
      </c>
      <c r="Z38" s="121" t="s">
        <v>19</v>
      </c>
      <c r="AC38" s="121" t="s">
        <v>10</v>
      </c>
      <c r="AF38" s="121" t="s">
        <v>18</v>
      </c>
      <c r="AI38" s="121" t="s">
        <v>17</v>
      </c>
      <c r="AL38" s="121" t="s">
        <v>84</v>
      </c>
      <c r="AO38" s="121" t="s">
        <v>88</v>
      </c>
      <c r="AR38" s="121" t="s">
        <v>16</v>
      </c>
    </row>
    <row r="39" spans="2:45" x14ac:dyDescent="0.15">
      <c r="E39" s="121">
        <v>2013</v>
      </c>
      <c r="F39" s="121">
        <v>2014</v>
      </c>
      <c r="H39" s="121">
        <v>2013</v>
      </c>
      <c r="I39" s="121">
        <v>2014</v>
      </c>
      <c r="K39" s="121">
        <v>2013</v>
      </c>
      <c r="L39" s="121">
        <v>2014</v>
      </c>
      <c r="N39" s="121">
        <v>2013</v>
      </c>
      <c r="O39" s="121">
        <v>2014</v>
      </c>
      <c r="Q39" s="121">
        <v>2013</v>
      </c>
      <c r="R39" s="121">
        <v>2014</v>
      </c>
      <c r="T39" s="121">
        <v>2013</v>
      </c>
      <c r="U39" s="121">
        <v>2014</v>
      </c>
      <c r="W39" s="121">
        <v>2013</v>
      </c>
      <c r="X39" s="121">
        <v>2014</v>
      </c>
      <c r="Z39" s="121">
        <v>2013</v>
      </c>
      <c r="AA39" s="121">
        <v>2014</v>
      </c>
      <c r="AC39" s="121">
        <v>2013</v>
      </c>
      <c r="AD39" s="121">
        <v>2014</v>
      </c>
      <c r="AF39" s="121">
        <v>2013</v>
      </c>
      <c r="AG39" s="121">
        <v>2014</v>
      </c>
      <c r="AI39" s="121">
        <v>2013</v>
      </c>
      <c r="AJ39" s="121">
        <v>2014</v>
      </c>
      <c r="AL39" s="121">
        <v>2013</v>
      </c>
      <c r="AM39" s="121">
        <v>2014</v>
      </c>
      <c r="AO39" s="121">
        <v>2013</v>
      </c>
      <c r="AP39" s="121">
        <v>2014</v>
      </c>
      <c r="AR39" s="121">
        <v>2013</v>
      </c>
      <c r="AS39" s="121">
        <v>2014</v>
      </c>
    </row>
    <row r="40" spans="2:45" x14ac:dyDescent="0.15">
      <c r="D40" s="121" t="s">
        <v>271</v>
      </c>
      <c r="E40" s="121">
        <v>13.5</v>
      </c>
      <c r="F40" s="121">
        <v>13.128341944722912</v>
      </c>
      <c r="H40" s="121">
        <v>11.7</v>
      </c>
      <c r="I40" s="121">
        <v>12.28031625646827</v>
      </c>
      <c r="K40" s="121">
        <v>12.1</v>
      </c>
      <c r="L40" s="121">
        <v>10.806685828294858</v>
      </c>
      <c r="N40" s="121">
        <v>12.2</v>
      </c>
      <c r="O40" s="121">
        <v>8.9241769294105868</v>
      </c>
      <c r="Q40" s="121">
        <v>7.8</v>
      </c>
      <c r="R40" s="121">
        <v>7.0482828988649615</v>
      </c>
      <c r="T40" s="121">
        <v>5.5</v>
      </c>
      <c r="U40" s="121">
        <v>4.9709200884029308</v>
      </c>
      <c r="W40" s="121">
        <v>4.8</v>
      </c>
      <c r="X40" s="121">
        <v>3.8979850802279796</v>
      </c>
      <c r="Z40" s="121">
        <v>1.7</v>
      </c>
      <c r="AA40" s="121">
        <v>1.8009702657845388</v>
      </c>
      <c r="AC40" s="121">
        <v>1.9</v>
      </c>
      <c r="AD40" s="121">
        <v>1.5952139664255258</v>
      </c>
      <c r="AF40" s="121">
        <v>1.8</v>
      </c>
      <c r="AG40" s="121">
        <v>1.5751003749642514</v>
      </c>
      <c r="AR40" s="121">
        <v>7.3</v>
      </c>
      <c r="AS40" s="121">
        <v>6.6</v>
      </c>
    </row>
    <row r="41" spans="2:45" x14ac:dyDescent="0.15">
      <c r="D41" s="121" t="s">
        <v>272</v>
      </c>
      <c r="E41" s="121">
        <v>0.7</v>
      </c>
      <c r="F41" s="121">
        <v>0.66468231547108636</v>
      </c>
      <c r="Q41" s="121">
        <v>0.2</v>
      </c>
      <c r="R41" s="121">
        <v>0.20772399448176329</v>
      </c>
      <c r="T41" s="121">
        <v>0.6</v>
      </c>
      <c r="U41" s="121">
        <v>0.8521577294405025</v>
      </c>
      <c r="W41" s="121">
        <v>0.4</v>
      </c>
      <c r="X41" s="121">
        <v>0.27060956910779826</v>
      </c>
      <c r="Z41" s="121">
        <v>0.1</v>
      </c>
      <c r="AA41" s="121">
        <v>8.5234084081504249E-2</v>
      </c>
      <c r="AC41" s="121">
        <v>0.9</v>
      </c>
      <c r="AD41" s="121">
        <v>0.6624269307037991</v>
      </c>
      <c r="AF41" s="121">
        <v>0.4</v>
      </c>
      <c r="AG41" s="121">
        <v>7.7099210058442377E-2</v>
      </c>
      <c r="AI41" s="121">
        <v>2.1</v>
      </c>
      <c r="AJ41" s="121">
        <v>1.8306161441211919</v>
      </c>
      <c r="AL41" s="121">
        <v>0.6</v>
      </c>
      <c r="AM41" s="121">
        <v>0.51540548340162307</v>
      </c>
      <c r="AO41" s="121">
        <v>0.1</v>
      </c>
      <c r="AP41" s="121">
        <v>3.5976280601192109E-2</v>
      </c>
      <c r="AR41" s="121">
        <v>0.6</v>
      </c>
      <c r="AS41" s="121">
        <v>0.5</v>
      </c>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K52"/>
  <sheetViews>
    <sheetView workbookViewId="0">
      <selection activeCell="Q20" sqref="Q20"/>
    </sheetView>
  </sheetViews>
  <sheetFormatPr baseColWidth="10" defaultColWidth="8.83203125" defaultRowHeight="13" x14ac:dyDescent="0.15"/>
  <cols>
    <col min="1" max="16384" width="8.83203125" style="121"/>
  </cols>
  <sheetData>
    <row r="1" spans="1:2" s="124" customFormat="1" x14ac:dyDescent="0.15">
      <c r="A1" s="46" t="s">
        <v>67</v>
      </c>
    </row>
    <row r="2" spans="1:2" s="124" customFormat="1" x14ac:dyDescent="0.15">
      <c r="A2" s="124" t="s">
        <v>220</v>
      </c>
      <c r="B2" s="124" t="s">
        <v>273</v>
      </c>
    </row>
    <row r="3" spans="1:2" s="124" customFormat="1" x14ac:dyDescent="0.15">
      <c r="A3" s="124" t="s">
        <v>64</v>
      </c>
    </row>
    <row r="4" spans="1:2" s="124" customFormat="1" x14ac:dyDescent="0.15">
      <c r="A4" s="46" t="s">
        <v>63</v>
      </c>
    </row>
    <row r="5" spans="1:2" s="124" customFormat="1" x14ac:dyDescent="0.15"/>
    <row r="6" spans="1:2" x14ac:dyDescent="0.15">
      <c r="B6" s="127" t="s">
        <v>274</v>
      </c>
    </row>
    <row r="34" spans="2:11" x14ac:dyDescent="0.15">
      <c r="B34" s="1492"/>
      <c r="C34" s="1492"/>
      <c r="D34" s="1492"/>
      <c r="E34" s="1492"/>
      <c r="F34" s="1492"/>
      <c r="G34" s="1492"/>
      <c r="H34" s="1492"/>
      <c r="I34" s="1492"/>
      <c r="J34" s="1492"/>
      <c r="K34" s="1492"/>
    </row>
    <row r="35" spans="2:11" x14ac:dyDescent="0.15">
      <c r="B35" s="1492" t="s">
        <v>275</v>
      </c>
      <c r="C35" s="1492"/>
      <c r="D35" s="1492"/>
      <c r="E35" s="1492"/>
      <c r="F35" s="1492"/>
      <c r="G35" s="1492"/>
      <c r="H35" s="1492"/>
      <c r="I35" s="1492"/>
      <c r="J35" s="1492"/>
      <c r="K35" s="1492"/>
    </row>
    <row r="36" spans="2:11" x14ac:dyDescent="0.15">
      <c r="B36" s="1492" t="s">
        <v>276</v>
      </c>
      <c r="C36" s="1492"/>
      <c r="D36" s="1492"/>
      <c r="E36" s="1492"/>
      <c r="F36" s="1492"/>
      <c r="G36" s="1492"/>
      <c r="H36" s="1492"/>
      <c r="I36" s="1492"/>
      <c r="J36" s="1492"/>
      <c r="K36" s="1492"/>
    </row>
    <row r="37" spans="2:11" x14ac:dyDescent="0.15">
      <c r="B37" s="126" t="s">
        <v>277</v>
      </c>
    </row>
    <row r="38" spans="2:11" x14ac:dyDescent="0.15">
      <c r="B38" s="126" t="s">
        <v>278</v>
      </c>
    </row>
    <row r="40" spans="2:11" x14ac:dyDescent="0.15">
      <c r="B40" s="128"/>
      <c r="C40" s="129" t="s">
        <v>279</v>
      </c>
      <c r="D40" s="129" t="s">
        <v>280</v>
      </c>
      <c r="E40" s="129" t="s">
        <v>281</v>
      </c>
      <c r="F40" s="128"/>
    </row>
    <row r="41" spans="2:11" x14ac:dyDescent="0.15">
      <c r="B41" s="128" t="s">
        <v>85</v>
      </c>
      <c r="C41" s="130">
        <v>49.507291277943494</v>
      </c>
      <c r="D41" s="130">
        <v>48.094839495060306</v>
      </c>
      <c r="E41" s="130">
        <v>42.086102175287174</v>
      </c>
      <c r="F41" s="128"/>
    </row>
    <row r="42" spans="2:11" x14ac:dyDescent="0.15">
      <c r="B42" s="128" t="s">
        <v>11</v>
      </c>
      <c r="C42" s="130">
        <v>20.949151274163064</v>
      </c>
      <c r="D42" s="130">
        <v>36.901573486386511</v>
      </c>
      <c r="E42" s="130">
        <v>37.208912830345469</v>
      </c>
      <c r="F42" s="128"/>
    </row>
    <row r="43" spans="2:11" x14ac:dyDescent="0.15">
      <c r="B43" s="128" t="s">
        <v>15</v>
      </c>
      <c r="C43" s="130">
        <v>26.90261441387937</v>
      </c>
      <c r="D43" s="130">
        <v>29.050373892403748</v>
      </c>
      <c r="E43" s="130">
        <v>33.856154131678913</v>
      </c>
      <c r="F43" s="128"/>
    </row>
    <row r="44" spans="2:11" x14ac:dyDescent="0.15">
      <c r="B44" s="128" t="s">
        <v>13</v>
      </c>
      <c r="C44" s="130">
        <v>32.589421648699116</v>
      </c>
      <c r="D44" s="130">
        <v>36.319790911035014</v>
      </c>
      <c r="E44" s="130">
        <v>33.507278902783732</v>
      </c>
      <c r="F44" s="128"/>
    </row>
    <row r="45" spans="2:11" x14ac:dyDescent="0.15">
      <c r="B45" s="128" t="s">
        <v>10</v>
      </c>
      <c r="C45" s="130">
        <v>12.166963984703468</v>
      </c>
      <c r="D45" s="130">
        <v>17.46781681400708</v>
      </c>
      <c r="E45" s="130">
        <v>14.543132260187338</v>
      </c>
      <c r="F45" s="128"/>
    </row>
    <row r="46" spans="2:11" x14ac:dyDescent="0.15">
      <c r="B46" s="128" t="s">
        <v>17</v>
      </c>
      <c r="C46" s="130">
        <v>6.5824139952618879</v>
      </c>
      <c r="D46" s="130">
        <v>25.206236039423722</v>
      </c>
      <c r="E46" s="130">
        <v>14.351553533419382</v>
      </c>
      <c r="F46" s="128"/>
    </row>
    <row r="47" spans="2:11" x14ac:dyDescent="0.15">
      <c r="B47" s="128" t="s">
        <v>12</v>
      </c>
      <c r="C47" s="130">
        <v>7.5265549303334556</v>
      </c>
      <c r="D47" s="130">
        <v>11.617081117276156</v>
      </c>
      <c r="E47" s="130">
        <v>14.208283011617917</v>
      </c>
      <c r="F47" s="128"/>
    </row>
    <row r="48" spans="2:11" x14ac:dyDescent="0.15">
      <c r="B48" s="128" t="s">
        <v>19</v>
      </c>
      <c r="C48" s="130">
        <v>9.6529544693065237</v>
      </c>
      <c r="D48" s="130">
        <v>9.5367464200624834</v>
      </c>
      <c r="E48" s="130">
        <v>6.0808240446820534</v>
      </c>
      <c r="F48" s="128"/>
    </row>
    <row r="49" spans="2:6" x14ac:dyDescent="0.15">
      <c r="B49" s="128" t="s">
        <v>18</v>
      </c>
      <c r="C49" s="130">
        <v>7.0720713872906327</v>
      </c>
      <c r="D49" s="130">
        <v>6.7419341729786506</v>
      </c>
      <c r="E49" s="130">
        <v>4.6550803440479358</v>
      </c>
      <c r="F49" s="128"/>
    </row>
    <row r="50" spans="2:6" x14ac:dyDescent="0.15">
      <c r="B50" s="128"/>
      <c r="C50" s="128"/>
      <c r="D50" s="128"/>
      <c r="E50" s="128"/>
      <c r="F50" s="128"/>
    </row>
    <row r="51" spans="2:6" x14ac:dyDescent="0.15">
      <c r="B51" s="128"/>
      <c r="C51" s="128"/>
      <c r="D51" s="128"/>
      <c r="E51" s="128"/>
      <c r="F51" s="128"/>
    </row>
    <row r="52" spans="2:6" x14ac:dyDescent="0.15">
      <c r="B52" s="128"/>
      <c r="C52" s="128"/>
      <c r="D52" s="128"/>
      <c r="E52" s="128"/>
      <c r="F52" s="128"/>
    </row>
  </sheetData>
  <mergeCells count="3">
    <mergeCell ref="B34:K34"/>
    <mergeCell ref="B35:K35"/>
    <mergeCell ref="B36:K36"/>
  </mergeCells>
  <hyperlinks>
    <hyperlink ref="A1" r:id="rId1" display="http://dx.doi.org/10.1787/9789264266391-es"/>
    <hyperlink ref="A4" r:id="rId2"/>
  </hyperlinks>
  <pageMargins left="0.7" right="0.7" top="0.75" bottom="0.75" header="0.3" footer="0.3"/>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G61"/>
  <sheetViews>
    <sheetView topLeftCell="A13" workbookViewId="0">
      <selection activeCell="R11" sqref="R11"/>
    </sheetView>
  </sheetViews>
  <sheetFormatPr baseColWidth="10" defaultColWidth="9.1640625" defaultRowHeight="13" x14ac:dyDescent="0.15"/>
  <cols>
    <col min="1" max="1" width="9.1640625" style="128"/>
    <col min="2" max="2" width="17.5" style="128" customWidth="1"/>
    <col min="3" max="4" width="11.1640625" style="128" customWidth="1"/>
    <col min="5" max="6" width="11.5" style="128" customWidth="1"/>
    <col min="7" max="11" width="9.1640625" style="128"/>
    <col min="12" max="12" width="9.5" style="128" customWidth="1"/>
    <col min="13" max="16384" width="9.1640625" style="128"/>
  </cols>
  <sheetData>
    <row r="1" spans="1:2" s="131" customFormat="1" x14ac:dyDescent="0.15">
      <c r="A1" s="46" t="s">
        <v>67</v>
      </c>
    </row>
    <row r="2" spans="1:2" s="131" customFormat="1" x14ac:dyDescent="0.15">
      <c r="A2" s="131" t="s">
        <v>220</v>
      </c>
      <c r="B2" s="131" t="s">
        <v>282</v>
      </c>
    </row>
    <row r="3" spans="1:2" s="131" customFormat="1" x14ac:dyDescent="0.15">
      <c r="A3" s="131" t="s">
        <v>64</v>
      </c>
    </row>
    <row r="4" spans="1:2" s="131" customFormat="1" x14ac:dyDescent="0.15">
      <c r="A4" s="46" t="s">
        <v>63</v>
      </c>
    </row>
    <row r="5" spans="1:2" s="131" customFormat="1" x14ac:dyDescent="0.15"/>
    <row r="12" spans="1:2" x14ac:dyDescent="0.15">
      <c r="B12" s="129" t="s">
        <v>283</v>
      </c>
    </row>
    <row r="40" spans="2:7" x14ac:dyDescent="0.15">
      <c r="B40" s="132" t="s">
        <v>223</v>
      </c>
    </row>
    <row r="43" spans="2:7" x14ac:dyDescent="0.15">
      <c r="B43" s="129"/>
      <c r="C43" s="129" t="s">
        <v>250</v>
      </c>
      <c r="D43" s="129">
        <v>2007</v>
      </c>
      <c r="E43" s="129">
        <v>2009</v>
      </c>
      <c r="F43" s="129">
        <v>2014</v>
      </c>
      <c r="G43" s="129">
        <v>2015</v>
      </c>
    </row>
    <row r="44" spans="2:7" x14ac:dyDescent="0.15">
      <c r="B44" s="128" t="s">
        <v>90</v>
      </c>
      <c r="C44" s="128" t="s">
        <v>224</v>
      </c>
      <c r="D44" s="128">
        <v>37.591000000000001</v>
      </c>
      <c r="E44" s="128">
        <v>38.073999999999998</v>
      </c>
      <c r="F44" s="128">
        <v>44.573999999999998</v>
      </c>
      <c r="G44" s="128">
        <v>44.23</v>
      </c>
    </row>
    <row r="45" spans="2:7" x14ac:dyDescent="0.15">
      <c r="B45" s="128" t="s">
        <v>15</v>
      </c>
      <c r="C45" s="128" t="s">
        <v>112</v>
      </c>
      <c r="D45" s="128">
        <v>24.125</v>
      </c>
      <c r="E45" s="128">
        <v>32.966000000000001</v>
      </c>
      <c r="F45" s="128">
        <v>44.006999999999998</v>
      </c>
      <c r="G45" s="128">
        <v>39.273000000000003</v>
      </c>
    </row>
    <row r="46" spans="2:7" x14ac:dyDescent="0.15">
      <c r="B46" s="128" t="s">
        <v>18</v>
      </c>
      <c r="C46" s="128" t="s">
        <v>103</v>
      </c>
      <c r="D46" s="128">
        <v>37.631999999999998</v>
      </c>
      <c r="E46" s="128">
        <v>37.109000000000002</v>
      </c>
      <c r="F46" s="128">
        <v>39.110999999999997</v>
      </c>
    </row>
    <row r="47" spans="2:7" x14ac:dyDescent="0.15">
      <c r="B47" s="128" t="s">
        <v>19</v>
      </c>
      <c r="C47" s="128" t="s">
        <v>105</v>
      </c>
      <c r="D47" s="128">
        <v>24.536000000000001</v>
      </c>
      <c r="E47" s="128">
        <v>28.841999999999999</v>
      </c>
      <c r="F47" s="128">
        <v>37.692999999999998</v>
      </c>
      <c r="G47" s="128">
        <v>43.947000000000003</v>
      </c>
    </row>
    <row r="48" spans="2:7" x14ac:dyDescent="0.15">
      <c r="B48" s="128" t="s">
        <v>20</v>
      </c>
      <c r="C48" s="128" t="s">
        <v>226</v>
      </c>
      <c r="D48" s="128">
        <v>28.870999999999999</v>
      </c>
      <c r="E48" s="128">
        <v>29.704000000000001</v>
      </c>
      <c r="F48" s="128">
        <v>32.165999999999997</v>
      </c>
    </row>
    <row r="49" spans="2:7" x14ac:dyDescent="0.15">
      <c r="B49" s="128" t="s">
        <v>12</v>
      </c>
      <c r="C49" s="128" t="s">
        <v>107</v>
      </c>
      <c r="D49" s="128">
        <v>28.027000000000001</v>
      </c>
      <c r="E49" s="128">
        <v>29.521999999999998</v>
      </c>
      <c r="F49" s="128">
        <v>29.454000000000001</v>
      </c>
    </row>
    <row r="50" spans="2:7" x14ac:dyDescent="0.15">
      <c r="B50" s="128" t="s">
        <v>13</v>
      </c>
      <c r="C50" s="128" t="s">
        <v>110</v>
      </c>
      <c r="D50" s="128">
        <v>23.373000000000001</v>
      </c>
      <c r="E50" s="128">
        <v>28.245000000000001</v>
      </c>
      <c r="F50" s="128">
        <v>27.940999999999999</v>
      </c>
    </row>
    <row r="51" spans="2:7" x14ac:dyDescent="0.15">
      <c r="B51" s="128" t="s">
        <v>88</v>
      </c>
      <c r="C51" s="128" t="s">
        <v>101</v>
      </c>
      <c r="D51" s="128">
        <v>31.35</v>
      </c>
      <c r="E51" s="128">
        <v>38.667999999999999</v>
      </c>
      <c r="F51" s="128">
        <v>26.823</v>
      </c>
      <c r="G51" s="128">
        <v>28.242999999999999</v>
      </c>
    </row>
    <row r="52" spans="2:7" x14ac:dyDescent="0.15">
      <c r="B52" s="128" t="s">
        <v>17</v>
      </c>
      <c r="C52" s="128" t="s">
        <v>230</v>
      </c>
      <c r="D52" s="128">
        <v>19.274000000000001</v>
      </c>
      <c r="E52" s="128">
        <v>24.991</v>
      </c>
      <c r="F52" s="128">
        <v>23.954000000000001</v>
      </c>
    </row>
    <row r="53" spans="2:7" x14ac:dyDescent="0.15">
      <c r="B53" s="128" t="s">
        <v>92</v>
      </c>
      <c r="C53" s="128" t="s">
        <v>228</v>
      </c>
      <c r="D53" s="128">
        <v>22.986999999999998</v>
      </c>
      <c r="E53" s="128">
        <v>23.954999999999998</v>
      </c>
      <c r="F53" s="128">
        <v>23.622</v>
      </c>
      <c r="G53" s="128">
        <v>23.16</v>
      </c>
    </row>
    <row r="54" spans="2:7" x14ac:dyDescent="0.15">
      <c r="B54" s="128" t="s">
        <v>86</v>
      </c>
      <c r="C54" s="128" t="s">
        <v>231</v>
      </c>
      <c r="D54" s="128">
        <v>18.254999999999999</v>
      </c>
      <c r="E54" s="128">
        <v>21.338999999999999</v>
      </c>
      <c r="F54" s="128">
        <v>23.486999999999998</v>
      </c>
      <c r="G54" s="128">
        <v>24.446999999999999</v>
      </c>
    </row>
    <row r="55" spans="2:7" x14ac:dyDescent="0.15">
      <c r="B55" s="128" t="s">
        <v>10</v>
      </c>
      <c r="C55" s="128" t="s">
        <v>106</v>
      </c>
      <c r="D55" s="128">
        <v>18.593</v>
      </c>
      <c r="E55" s="128">
        <v>21.446000000000002</v>
      </c>
      <c r="F55" s="128">
        <v>22.591999999999999</v>
      </c>
      <c r="G55" s="128">
        <v>22.58</v>
      </c>
    </row>
    <row r="56" spans="2:7" x14ac:dyDescent="0.15">
      <c r="B56" s="128" t="s">
        <v>89</v>
      </c>
      <c r="C56" s="128" t="s">
        <v>227</v>
      </c>
      <c r="D56" s="128">
        <v>18.584</v>
      </c>
      <c r="E56" s="128">
        <v>21.402999999999999</v>
      </c>
      <c r="F56" s="128">
        <v>21.314</v>
      </c>
      <c r="G56" s="128">
        <v>21.713000000000001</v>
      </c>
    </row>
    <row r="57" spans="2:7" x14ac:dyDescent="0.15">
      <c r="B57" s="128" t="s">
        <v>14</v>
      </c>
      <c r="C57" s="128" t="s">
        <v>225</v>
      </c>
      <c r="D57" s="128">
        <v>14.779</v>
      </c>
      <c r="E57" s="128">
        <v>17.184000000000001</v>
      </c>
      <c r="F57" s="128">
        <v>19.585000000000001</v>
      </c>
      <c r="G57" s="128">
        <v>19.954999999999998</v>
      </c>
    </row>
    <row r="58" spans="2:7" x14ac:dyDescent="0.15">
      <c r="B58" s="128" t="s">
        <v>84</v>
      </c>
      <c r="C58" s="128" t="s">
        <v>102</v>
      </c>
      <c r="D58" s="128">
        <v>16.308</v>
      </c>
      <c r="E58" s="128">
        <v>16.309999999999999</v>
      </c>
      <c r="F58" s="128">
        <v>18.09</v>
      </c>
    </row>
    <row r="60" spans="2:7" x14ac:dyDescent="0.15">
      <c r="B60" s="128" t="s">
        <v>284</v>
      </c>
      <c r="C60" s="128" t="s">
        <v>16</v>
      </c>
      <c r="D60" s="128">
        <v>28.839612277643678</v>
      </c>
      <c r="E60" s="128">
        <v>31.255271214392433</v>
      </c>
      <c r="F60" s="128">
        <v>33.085130250364926</v>
      </c>
    </row>
    <row r="61" spans="2:7" x14ac:dyDescent="0.15">
      <c r="B61" s="128" t="s">
        <v>39</v>
      </c>
      <c r="C61" s="128" t="s">
        <v>39</v>
      </c>
      <c r="D61" s="128">
        <v>39.003184268671561</v>
      </c>
      <c r="E61" s="128">
        <v>44.454478881915691</v>
      </c>
      <c r="F61" s="128">
        <v>41.514835836470709</v>
      </c>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H55"/>
  <sheetViews>
    <sheetView workbookViewId="0">
      <selection activeCell="K37" sqref="K37"/>
    </sheetView>
  </sheetViews>
  <sheetFormatPr baseColWidth="10" defaultColWidth="9.1640625" defaultRowHeight="13" x14ac:dyDescent="0.15"/>
  <cols>
    <col min="1" max="16384" width="9.1640625" style="128"/>
  </cols>
  <sheetData>
    <row r="1" spans="1:2" s="131" customFormat="1" x14ac:dyDescent="0.15">
      <c r="A1" s="46" t="s">
        <v>67</v>
      </c>
    </row>
    <row r="2" spans="1:2" s="131" customFormat="1" x14ac:dyDescent="0.15">
      <c r="A2" s="131" t="s">
        <v>220</v>
      </c>
      <c r="B2" s="131" t="s">
        <v>285</v>
      </c>
    </row>
    <row r="3" spans="1:2" s="131" customFormat="1" x14ac:dyDescent="0.15">
      <c r="A3" s="131" t="s">
        <v>64</v>
      </c>
    </row>
    <row r="4" spans="1:2" s="131" customFormat="1" x14ac:dyDescent="0.15">
      <c r="A4" s="46" t="s">
        <v>63</v>
      </c>
    </row>
    <row r="5" spans="1:2" s="131" customFormat="1" x14ac:dyDescent="0.15"/>
    <row r="6" spans="1:2" x14ac:dyDescent="0.15">
      <c r="B6" s="129" t="s">
        <v>286</v>
      </c>
    </row>
    <row r="35" spans="2:8" x14ac:dyDescent="0.15">
      <c r="B35" s="132" t="s">
        <v>223</v>
      </c>
    </row>
    <row r="37" spans="2:8" x14ac:dyDescent="0.15">
      <c r="B37" s="133"/>
      <c r="C37" s="133"/>
      <c r="D37" s="133">
        <v>2009</v>
      </c>
      <c r="E37" s="133">
        <v>2014</v>
      </c>
      <c r="F37" s="133">
        <v>2015</v>
      </c>
      <c r="G37" s="134"/>
      <c r="H37" s="133"/>
    </row>
    <row r="38" spans="2:8" x14ac:dyDescent="0.15">
      <c r="B38" s="133" t="s">
        <v>19</v>
      </c>
      <c r="C38" s="133" t="s">
        <v>105</v>
      </c>
      <c r="D38" s="133">
        <v>5087.0956418365577</v>
      </c>
      <c r="E38" s="133">
        <v>8405.5356863366505</v>
      </c>
      <c r="F38" s="133">
        <v>9911.9849973112614</v>
      </c>
      <c r="G38" s="133"/>
      <c r="H38" s="133"/>
    </row>
    <row r="39" spans="2:8" x14ac:dyDescent="0.15">
      <c r="B39" s="133" t="s">
        <v>90</v>
      </c>
      <c r="C39" s="133" t="s">
        <v>224</v>
      </c>
      <c r="D39" s="133">
        <v>5666.3275023154483</v>
      </c>
      <c r="E39" s="133">
        <v>7326.5035418959724</v>
      </c>
      <c r="F39" s="133">
        <v>7360.5585166278806</v>
      </c>
      <c r="G39" s="133"/>
      <c r="H39" s="133"/>
    </row>
    <row r="40" spans="2:8" x14ac:dyDescent="0.15">
      <c r="B40" s="133" t="s">
        <v>20</v>
      </c>
      <c r="C40" s="133" t="s">
        <v>226</v>
      </c>
      <c r="D40" s="133">
        <v>4596.2420192852724</v>
      </c>
      <c r="E40" s="133">
        <v>6773.1325892684617</v>
      </c>
      <c r="F40" s="133"/>
      <c r="G40" s="133"/>
      <c r="H40" s="133"/>
    </row>
    <row r="41" spans="2:8" x14ac:dyDescent="0.15">
      <c r="B41" s="133" t="s">
        <v>18</v>
      </c>
      <c r="C41" s="133" t="s">
        <v>103</v>
      </c>
      <c r="D41" s="133">
        <v>4938.5668609931045</v>
      </c>
      <c r="E41" s="133">
        <v>6341.0321098609402</v>
      </c>
      <c r="F41" s="133"/>
      <c r="G41" s="133"/>
      <c r="H41" s="133"/>
    </row>
    <row r="42" spans="2:8" x14ac:dyDescent="0.15">
      <c r="B42" s="133" t="s">
        <v>17</v>
      </c>
      <c r="C42" s="133" t="s">
        <v>230</v>
      </c>
      <c r="D42" s="133">
        <v>4463.0463539182783</v>
      </c>
      <c r="E42" s="133">
        <v>5508.2445207728151</v>
      </c>
      <c r="F42" s="133"/>
      <c r="G42" s="133"/>
      <c r="H42" s="133"/>
    </row>
    <row r="43" spans="2:8" x14ac:dyDescent="0.15">
      <c r="B43" s="133" t="s">
        <v>15</v>
      </c>
      <c r="C43" s="133" t="s">
        <v>112</v>
      </c>
      <c r="D43" s="133">
        <v>2919.4693903337661</v>
      </c>
      <c r="E43" s="133">
        <v>4983.8334860282976</v>
      </c>
      <c r="F43" s="133">
        <v>4423.3319706541115</v>
      </c>
      <c r="G43" s="133"/>
      <c r="H43" s="133"/>
    </row>
    <row r="44" spans="2:8" x14ac:dyDescent="0.15">
      <c r="B44" s="133" t="s">
        <v>92</v>
      </c>
      <c r="C44" s="133" t="s">
        <v>228</v>
      </c>
      <c r="D44" s="133">
        <v>3422.523103374167</v>
      </c>
      <c r="E44" s="133">
        <v>4911.4966405261484</v>
      </c>
      <c r="F44" s="133">
        <v>5040.0987148040485</v>
      </c>
      <c r="G44" s="133"/>
      <c r="H44" s="133"/>
    </row>
    <row r="45" spans="2:8" x14ac:dyDescent="0.15">
      <c r="B45" s="133" t="s">
        <v>13</v>
      </c>
      <c r="C45" s="133" t="s">
        <v>110</v>
      </c>
      <c r="D45" s="133">
        <v>4057.9591369151917</v>
      </c>
      <c r="E45" s="133">
        <v>4791.647863539979</v>
      </c>
      <c r="F45" s="133"/>
      <c r="G45" s="133"/>
      <c r="H45" s="133"/>
    </row>
    <row r="46" spans="2:8" x14ac:dyDescent="0.15">
      <c r="B46" s="133" t="s">
        <v>12</v>
      </c>
      <c r="C46" s="133" t="s">
        <v>107</v>
      </c>
      <c r="D46" s="133">
        <v>3066.9197280888302</v>
      </c>
      <c r="E46" s="133">
        <v>3961.6598231411394</v>
      </c>
      <c r="F46" s="133"/>
      <c r="G46" s="133"/>
      <c r="H46" s="133"/>
    </row>
    <row r="47" spans="2:8" x14ac:dyDescent="0.15">
      <c r="B47" s="133" t="s">
        <v>14</v>
      </c>
      <c r="C47" s="133" t="s">
        <v>225</v>
      </c>
      <c r="D47" s="133">
        <v>2093.2589121301048</v>
      </c>
      <c r="E47" s="133">
        <v>2933.2462941495605</v>
      </c>
      <c r="F47" s="133">
        <v>3089.5303408837472</v>
      </c>
      <c r="G47" s="133"/>
      <c r="H47" s="133"/>
    </row>
    <row r="48" spans="2:8" x14ac:dyDescent="0.15">
      <c r="B48" s="133" t="s">
        <v>10</v>
      </c>
      <c r="C48" s="133" t="s">
        <v>106</v>
      </c>
      <c r="D48" s="133">
        <v>1908.0283122536553</v>
      </c>
      <c r="E48" s="133">
        <v>2682.0198811772525</v>
      </c>
      <c r="F48" s="133">
        <v>2752.9681994799466</v>
      </c>
      <c r="G48" s="133"/>
      <c r="H48" s="133"/>
    </row>
    <row r="49" spans="2:8" x14ac:dyDescent="0.15">
      <c r="B49" s="133" t="s">
        <v>84</v>
      </c>
      <c r="C49" s="133" t="s">
        <v>102</v>
      </c>
      <c r="D49" s="133">
        <v>1724.0192759431968</v>
      </c>
      <c r="E49" s="133">
        <v>2535.3254674441414</v>
      </c>
      <c r="F49" s="133"/>
      <c r="G49" s="133"/>
      <c r="H49" s="133"/>
    </row>
    <row r="50" spans="2:8" x14ac:dyDescent="0.15">
      <c r="B50" s="133" t="s">
        <v>88</v>
      </c>
      <c r="C50" s="133" t="s">
        <v>101</v>
      </c>
      <c r="D50" s="133">
        <v>3213.9111019094362</v>
      </c>
      <c r="E50" s="133">
        <v>2341.5264179469063</v>
      </c>
      <c r="F50" s="133">
        <v>2488.4651837236715</v>
      </c>
      <c r="G50" s="133"/>
      <c r="H50" s="133"/>
    </row>
    <row r="51" spans="2:8" x14ac:dyDescent="0.15">
      <c r="B51" s="133" t="s">
        <v>86</v>
      </c>
      <c r="C51" s="133" t="s">
        <v>231</v>
      </c>
      <c r="D51" s="133">
        <v>1303.8052039249683</v>
      </c>
      <c r="E51" s="133">
        <v>1997.2059538305898</v>
      </c>
      <c r="F51" s="133">
        <v>2128.6995606660553</v>
      </c>
      <c r="G51" s="133"/>
      <c r="H51" s="133"/>
    </row>
    <row r="52" spans="2:8" x14ac:dyDescent="0.15">
      <c r="B52" s="133" t="s">
        <v>89</v>
      </c>
      <c r="C52" s="133" t="s">
        <v>227</v>
      </c>
      <c r="D52" s="133">
        <v>1487.5966332277014</v>
      </c>
      <c r="E52" s="133">
        <v>1716.0589584485265</v>
      </c>
      <c r="F52" s="133">
        <v>1801.5848150389024</v>
      </c>
      <c r="G52" s="133"/>
      <c r="H52" s="133"/>
    </row>
    <row r="53" spans="2:8" x14ac:dyDescent="0.15">
      <c r="B53" s="133"/>
      <c r="C53" s="133"/>
      <c r="D53" s="133"/>
      <c r="E53" s="133"/>
      <c r="F53" s="133"/>
      <c r="G53" s="133"/>
      <c r="H53" s="133"/>
    </row>
    <row r="54" spans="2:8" x14ac:dyDescent="0.15">
      <c r="B54" s="133" t="s">
        <v>16</v>
      </c>
      <c r="C54" s="133" t="s">
        <v>16</v>
      </c>
      <c r="D54" s="133">
        <v>4115.3941451532401</v>
      </c>
      <c r="E54" s="133">
        <v>5384.2591984258415</v>
      </c>
      <c r="F54" s="133"/>
      <c r="G54" s="133"/>
      <c r="H54" s="133"/>
    </row>
    <row r="55" spans="2:8" x14ac:dyDescent="0.15">
      <c r="B55" s="133" t="s">
        <v>39</v>
      </c>
      <c r="C55" s="133" t="s">
        <v>39</v>
      </c>
      <c r="D55" s="133">
        <v>15713.812268603633</v>
      </c>
      <c r="E55" s="133">
        <v>16876.006760901626</v>
      </c>
      <c r="F55" s="133"/>
      <c r="G55" s="133"/>
      <c r="H55" s="133"/>
    </row>
  </sheetData>
  <hyperlinks>
    <hyperlink ref="A1" r:id="rId1" display="http://dx.doi.org/10.1787/9789264266391-es"/>
    <hyperlink ref="A4" r:id="rId2"/>
  </hyperlinks>
  <pageMargins left="0.7" right="0.7" top="0.75" bottom="0.75" header="0.3" footer="0.3"/>
  <pageSetup orientation="portrait"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M61"/>
  <sheetViews>
    <sheetView topLeftCell="A22" workbookViewId="0">
      <selection activeCell="A2" sqref="A2"/>
    </sheetView>
  </sheetViews>
  <sheetFormatPr baseColWidth="10" defaultColWidth="9.1640625" defaultRowHeight="13" x14ac:dyDescent="0.15"/>
  <cols>
    <col min="1" max="1" width="9.1640625" style="128"/>
    <col min="2" max="2" width="11.1640625" style="128" customWidth="1"/>
    <col min="3" max="3" width="13.1640625" style="128" customWidth="1"/>
    <col min="4" max="4" width="11.5" style="128" customWidth="1"/>
    <col min="5" max="7" width="12" style="128" customWidth="1"/>
    <col min="8" max="10" width="12.5" style="128" customWidth="1"/>
    <col min="11" max="11" width="3.83203125" style="128" customWidth="1"/>
    <col min="12" max="13" width="12.5" style="128" customWidth="1"/>
    <col min="14" max="16384" width="9.1640625" style="128"/>
  </cols>
  <sheetData>
    <row r="1" spans="1:2" s="131" customFormat="1" x14ac:dyDescent="0.15">
      <c r="A1" s="46" t="s">
        <v>67</v>
      </c>
    </row>
    <row r="2" spans="1:2" s="131" customFormat="1" x14ac:dyDescent="0.15">
      <c r="A2" s="131" t="s">
        <v>220</v>
      </c>
      <c r="B2" s="131" t="s">
        <v>287</v>
      </c>
    </row>
    <row r="3" spans="1:2" s="131" customFormat="1" x14ac:dyDescent="0.15">
      <c r="A3" s="131" t="s">
        <v>64</v>
      </c>
    </row>
    <row r="4" spans="1:2" s="131" customFormat="1" x14ac:dyDescent="0.15">
      <c r="A4" s="46" t="s">
        <v>63</v>
      </c>
    </row>
    <row r="5" spans="1:2" s="131" customFormat="1" x14ac:dyDescent="0.15"/>
    <row r="8" spans="1:2" x14ac:dyDescent="0.15">
      <c r="B8" s="135"/>
    </row>
    <row r="9" spans="1:2" x14ac:dyDescent="0.15">
      <c r="B9" s="129" t="s">
        <v>288</v>
      </c>
    </row>
    <row r="10" spans="1:2" x14ac:dyDescent="0.15">
      <c r="B10" s="129"/>
    </row>
    <row r="30" spans="2:2" x14ac:dyDescent="0.15">
      <c r="B30" s="128" t="s">
        <v>289</v>
      </c>
    </row>
    <row r="37" spans="2:13" x14ac:dyDescent="0.15">
      <c r="B37" s="132" t="s">
        <v>223</v>
      </c>
    </row>
    <row r="39" spans="2:13" x14ac:dyDescent="0.15">
      <c r="B39" s="133"/>
      <c r="C39" s="133" t="s">
        <v>250</v>
      </c>
      <c r="D39" s="133">
        <v>2007</v>
      </c>
      <c r="E39" s="133">
        <v>2009</v>
      </c>
      <c r="F39" s="133">
        <v>2014</v>
      </c>
      <c r="G39" s="133">
        <v>2015</v>
      </c>
      <c r="H39" s="133" t="s">
        <v>257</v>
      </c>
      <c r="I39" s="133" t="s">
        <v>258</v>
      </c>
      <c r="J39" s="133" t="s">
        <v>259</v>
      </c>
      <c r="K39" s="133"/>
      <c r="L39" s="133" t="s">
        <v>260</v>
      </c>
      <c r="M39" s="133"/>
    </row>
    <row r="40" spans="2:13" x14ac:dyDescent="0.15">
      <c r="B40" s="133" t="s">
        <v>15</v>
      </c>
      <c r="C40" s="133" t="s">
        <v>112</v>
      </c>
      <c r="D40" s="133">
        <v>1907.4286831491011</v>
      </c>
      <c r="E40" s="133">
        <v>2689.0019401284312</v>
      </c>
      <c r="F40" s="133">
        <v>4221.1465479654671</v>
      </c>
      <c r="G40" s="133">
        <v>3709.3658203985306</v>
      </c>
      <c r="H40" s="133">
        <v>12.016799531035605</v>
      </c>
      <c r="I40" s="133">
        <v>9.4379282493559415</v>
      </c>
      <c r="J40" s="133">
        <v>5.5078463926979015</v>
      </c>
      <c r="K40" s="133"/>
      <c r="L40" s="133">
        <v>18.732989631570995</v>
      </c>
      <c r="M40" s="133"/>
    </row>
    <row r="41" spans="2:13" x14ac:dyDescent="0.15">
      <c r="B41" s="133" t="s">
        <v>19</v>
      </c>
      <c r="C41" s="133" t="s">
        <v>105</v>
      </c>
      <c r="D41" s="133">
        <v>3937.8249991723224</v>
      </c>
      <c r="E41" s="133">
        <v>4681.1202815334027</v>
      </c>
      <c r="F41" s="133">
        <v>7116.0306288875172</v>
      </c>
      <c r="G41" s="133">
        <v>8308.1617448580328</v>
      </c>
      <c r="H41" s="133">
        <v>8.8207282929843256</v>
      </c>
      <c r="I41" s="133">
        <v>8.7370637920211927</v>
      </c>
      <c r="J41" s="133">
        <v>10.03373553330853</v>
      </c>
      <c r="K41" s="133"/>
      <c r="L41" s="133">
        <v>9.0301712863372074</v>
      </c>
      <c r="M41" s="133"/>
    </row>
    <row r="42" spans="2:13" x14ac:dyDescent="0.15">
      <c r="B42" s="133" t="s">
        <v>86</v>
      </c>
      <c r="C42" s="133" t="s">
        <v>231</v>
      </c>
      <c r="D42" s="133">
        <v>1040.7902771293557</v>
      </c>
      <c r="E42" s="133">
        <v>1199.336510060725</v>
      </c>
      <c r="F42" s="133">
        <v>1690.3515254931988</v>
      </c>
      <c r="G42" s="133">
        <v>1783.7656390512489</v>
      </c>
      <c r="H42" s="133">
        <v>7.1735672121070682</v>
      </c>
      <c r="I42" s="133">
        <v>7.1043710035545216</v>
      </c>
      <c r="J42" s="133">
        <v>6.8397319772448339</v>
      </c>
      <c r="K42" s="133"/>
      <c r="L42" s="133">
        <v>7.3467533816357733</v>
      </c>
      <c r="M42" s="133"/>
    </row>
    <row r="43" spans="2:13" x14ac:dyDescent="0.15">
      <c r="B43" s="133" t="s">
        <v>10</v>
      </c>
      <c r="C43" s="133" t="s">
        <v>106</v>
      </c>
      <c r="D43" s="133">
        <v>1422.8907885553392</v>
      </c>
      <c r="E43" s="133">
        <v>1755.3770027422875</v>
      </c>
      <c r="F43" s="133">
        <v>2270.1114312731888</v>
      </c>
      <c r="G43" s="133">
        <v>2307.0202068216954</v>
      </c>
      <c r="H43" s="133">
        <v>6.9011136872231926</v>
      </c>
      <c r="I43" s="133">
        <v>5.2774493235890452</v>
      </c>
      <c r="J43" s="133">
        <v>4.6598639091039118</v>
      </c>
      <c r="K43" s="133"/>
      <c r="L43" s="133">
        <v>11.070676807492298</v>
      </c>
      <c r="M43" s="133"/>
    </row>
    <row r="44" spans="2:13" x14ac:dyDescent="0.15">
      <c r="B44" s="133" t="s">
        <v>20</v>
      </c>
      <c r="C44" s="133" t="s">
        <v>226</v>
      </c>
      <c r="D44" s="133">
        <v>3701.1372259766281</v>
      </c>
      <c r="E44" s="133">
        <v>4227.7472564479403</v>
      </c>
      <c r="F44" s="133">
        <v>5732.2447097026634</v>
      </c>
      <c r="G44" s="133"/>
      <c r="H44" s="133">
        <v>6.4489451260372421</v>
      </c>
      <c r="I44" s="133">
        <v>6.2779432613231601</v>
      </c>
      <c r="J44" s="133"/>
      <c r="K44" s="133"/>
      <c r="L44" s="133">
        <v>6.8776545072936957</v>
      </c>
      <c r="M44" s="133"/>
    </row>
    <row r="45" spans="2:13" x14ac:dyDescent="0.15">
      <c r="B45" s="133" t="s">
        <v>14</v>
      </c>
      <c r="C45" s="133" t="s">
        <v>225</v>
      </c>
      <c r="D45" s="133">
        <v>1676.9817384777168</v>
      </c>
      <c r="E45" s="133">
        <v>1925.5213704033686</v>
      </c>
      <c r="F45" s="133">
        <v>2482.565635760825</v>
      </c>
      <c r="G45" s="133">
        <v>2588.8909386457544</v>
      </c>
      <c r="H45" s="133">
        <v>5.7642551394324393</v>
      </c>
      <c r="I45" s="133">
        <v>5.2132604867562327</v>
      </c>
      <c r="J45" s="133">
        <v>5.0576226053122175</v>
      </c>
      <c r="K45" s="133"/>
      <c r="L45" s="133">
        <v>7.1543990044875327</v>
      </c>
      <c r="M45" s="133"/>
    </row>
    <row r="46" spans="2:13" x14ac:dyDescent="0.15">
      <c r="B46" s="133" t="s">
        <v>17</v>
      </c>
      <c r="C46" s="133" t="s">
        <v>230</v>
      </c>
      <c r="D46" s="133">
        <v>3170.0601435219096</v>
      </c>
      <c r="E46" s="133">
        <v>4105.4561215275289</v>
      </c>
      <c r="F46" s="133">
        <v>4661.9473419075484</v>
      </c>
      <c r="G46" s="133"/>
      <c r="H46" s="133">
        <v>5.6643660325280232</v>
      </c>
      <c r="I46" s="133">
        <v>2.5749206746088271</v>
      </c>
      <c r="J46" s="133"/>
      <c r="K46" s="133"/>
      <c r="L46" s="133">
        <v>13.801230101744967</v>
      </c>
      <c r="M46" s="133"/>
    </row>
    <row r="47" spans="2:13" x14ac:dyDescent="0.15">
      <c r="B47" s="133" t="s">
        <v>92</v>
      </c>
      <c r="C47" s="133" t="s">
        <v>228</v>
      </c>
      <c r="D47" s="133">
        <v>2833.8546345447121</v>
      </c>
      <c r="E47" s="133">
        <v>3146.035521121818</v>
      </c>
      <c r="F47" s="133">
        <v>4153.3413452318246</v>
      </c>
      <c r="G47" s="133">
        <v>4223.5289529611473</v>
      </c>
      <c r="H47" s="133">
        <v>5.6129444894668978</v>
      </c>
      <c r="I47" s="133">
        <v>5.7126112658483663</v>
      </c>
      <c r="J47" s="133">
        <v>5.031276157813358</v>
      </c>
      <c r="K47" s="133"/>
      <c r="L47" s="133">
        <v>5.3641884590970967</v>
      </c>
      <c r="M47" s="133"/>
    </row>
    <row r="48" spans="2:13" x14ac:dyDescent="0.15">
      <c r="B48" s="133" t="s">
        <v>84</v>
      </c>
      <c r="C48" s="133" t="s">
        <v>102</v>
      </c>
      <c r="D48" s="133">
        <v>1557.3421350481121</v>
      </c>
      <c r="E48" s="133">
        <v>1585.8846257114644</v>
      </c>
      <c r="F48" s="133">
        <v>2145.8737944722293</v>
      </c>
      <c r="G48" s="133"/>
      <c r="H48" s="133">
        <v>4.6859965782551249</v>
      </c>
      <c r="I48" s="133">
        <v>6.2347297556984094</v>
      </c>
      <c r="J48" s="133"/>
      <c r="K48" s="133"/>
      <c r="L48" s="133">
        <v>0.91222395522112532</v>
      </c>
      <c r="M48" s="133"/>
    </row>
    <row r="49" spans="2:13" x14ac:dyDescent="0.15">
      <c r="B49" s="133" t="s">
        <v>12</v>
      </c>
      <c r="C49" s="133" t="s">
        <v>107</v>
      </c>
      <c r="D49" s="133">
        <v>2605.5063660939923</v>
      </c>
      <c r="E49" s="133">
        <v>2821.1845921089584</v>
      </c>
      <c r="F49" s="133">
        <v>3352.9895568689676</v>
      </c>
      <c r="G49" s="133"/>
      <c r="H49" s="133">
        <v>3.6689214643108814</v>
      </c>
      <c r="I49" s="133">
        <v>3.5142499181853415</v>
      </c>
      <c r="J49" s="133"/>
      <c r="K49" s="133"/>
      <c r="L49" s="133">
        <v>4.056612196021292</v>
      </c>
      <c r="M49" s="133"/>
    </row>
    <row r="50" spans="2:13" x14ac:dyDescent="0.15">
      <c r="B50" s="133" t="s">
        <v>13</v>
      </c>
      <c r="C50" s="133" t="s">
        <v>110</v>
      </c>
      <c r="D50" s="133">
        <v>3300.6710725680059</v>
      </c>
      <c r="E50" s="133">
        <v>3733.1565692118479</v>
      </c>
      <c r="F50" s="133">
        <v>4055.7869354266813</v>
      </c>
      <c r="G50" s="133"/>
      <c r="H50" s="133">
        <v>2.9868656209968591</v>
      </c>
      <c r="I50" s="133">
        <v>1.6716298181660427</v>
      </c>
      <c r="J50" s="133"/>
      <c r="K50" s="133"/>
      <c r="L50" s="133">
        <v>6.3498737913913583</v>
      </c>
      <c r="M50" s="133"/>
    </row>
    <row r="51" spans="2:13" x14ac:dyDescent="0.15">
      <c r="B51" s="133" t="s">
        <v>18</v>
      </c>
      <c r="C51" s="133" t="s">
        <v>103</v>
      </c>
      <c r="D51" s="133">
        <v>4485.1371313872032</v>
      </c>
      <c r="E51" s="133">
        <v>4544.2757518950402</v>
      </c>
      <c r="F51" s="133">
        <v>5368.3670496912628</v>
      </c>
      <c r="G51" s="133"/>
      <c r="H51" s="133">
        <v>2.6011795675040972</v>
      </c>
      <c r="I51" s="133">
        <v>3.3892785932044589</v>
      </c>
      <c r="J51" s="133"/>
      <c r="K51" s="133"/>
      <c r="L51" s="133">
        <v>0.65711427468153616</v>
      </c>
      <c r="M51" s="133"/>
    </row>
    <row r="52" spans="2:13" x14ac:dyDescent="0.15">
      <c r="B52" s="133" t="s">
        <v>89</v>
      </c>
      <c r="C52" s="133" t="s">
        <v>227</v>
      </c>
      <c r="D52" s="133">
        <v>1222.7984878580974</v>
      </c>
      <c r="E52" s="133">
        <v>1368.2179131294404</v>
      </c>
      <c r="F52" s="133">
        <v>1452.9350263630843</v>
      </c>
      <c r="G52" s="133">
        <v>1509.9575690979498</v>
      </c>
      <c r="H52" s="133">
        <v>2.4940742678847938</v>
      </c>
      <c r="I52" s="133">
        <v>1.2087787245129489</v>
      </c>
      <c r="J52" s="133">
        <v>1.6564435646271303</v>
      </c>
      <c r="K52" s="133"/>
      <c r="L52" s="133">
        <v>5.7791784113575551</v>
      </c>
      <c r="M52" s="133"/>
    </row>
    <row r="53" spans="2:13" x14ac:dyDescent="0.15">
      <c r="B53" s="133" t="s">
        <v>90</v>
      </c>
      <c r="C53" s="133" t="s">
        <v>224</v>
      </c>
      <c r="D53" s="133">
        <v>5419.1152478946287</v>
      </c>
      <c r="E53" s="133">
        <v>5210.8218817351144</v>
      </c>
      <c r="F53" s="133">
        <v>6198.3727338200697</v>
      </c>
      <c r="G53" s="133">
        <v>6165.57675146355</v>
      </c>
      <c r="H53" s="133">
        <v>1.9378840259618002</v>
      </c>
      <c r="I53" s="133">
        <v>3.5319257220477018</v>
      </c>
      <c r="J53" s="133">
        <v>2.8437522234721957</v>
      </c>
      <c r="K53" s="133"/>
      <c r="L53" s="133">
        <v>-1.9406702409511922</v>
      </c>
      <c r="M53" s="133"/>
    </row>
    <row r="54" spans="2:13" x14ac:dyDescent="0.15">
      <c r="B54" s="133" t="s">
        <v>88</v>
      </c>
      <c r="C54" s="133" t="s">
        <v>101</v>
      </c>
      <c r="D54" s="133">
        <v>2546.2844569297731</v>
      </c>
      <c r="E54" s="133">
        <v>2956.4147380093682</v>
      </c>
      <c r="F54" s="133">
        <v>1981.7858184962968</v>
      </c>
      <c r="G54" s="133">
        <v>2085.2634232602336</v>
      </c>
      <c r="H54" s="133">
        <v>-3.5171838879554884</v>
      </c>
      <c r="I54" s="133">
        <v>-7.687976364634852</v>
      </c>
      <c r="J54" s="133">
        <v>-5.6520225692352932</v>
      </c>
      <c r="K54" s="133"/>
      <c r="L54" s="133">
        <v>7.7529626353522119</v>
      </c>
      <c r="M54" s="133"/>
    </row>
    <row r="55" spans="2:13" x14ac:dyDescent="0.15">
      <c r="B55" s="133"/>
      <c r="C55" s="133"/>
      <c r="D55" s="133"/>
      <c r="E55" s="133"/>
      <c r="F55" s="133"/>
      <c r="G55" s="133"/>
      <c r="H55" s="133"/>
      <c r="I55" s="133"/>
      <c r="J55" s="133"/>
      <c r="K55" s="133"/>
      <c r="L55" s="133"/>
      <c r="M55" s="133"/>
    </row>
    <row r="56" spans="2:13" x14ac:dyDescent="0.15">
      <c r="B56" s="133" t="s">
        <v>16</v>
      </c>
      <c r="C56" s="133" t="s">
        <v>16</v>
      </c>
      <c r="D56" s="133">
        <v>3493.5654839001841</v>
      </c>
      <c r="E56" s="133">
        <v>3786.5128842149679</v>
      </c>
      <c r="F56" s="133">
        <v>4557.9475526771967</v>
      </c>
      <c r="G56" s="133"/>
      <c r="H56" s="133">
        <v>3.8723751187462518</v>
      </c>
      <c r="I56" s="133">
        <v>3.7781625313787925</v>
      </c>
      <c r="J56" s="133"/>
      <c r="K56" s="133"/>
      <c r="L56" s="133">
        <v>4.108280945107845</v>
      </c>
      <c r="M56" s="133"/>
    </row>
    <row r="57" spans="2:13" x14ac:dyDescent="0.15">
      <c r="B57" s="133" t="s">
        <v>39</v>
      </c>
      <c r="C57" s="133" t="s">
        <v>39</v>
      </c>
      <c r="D57" s="133">
        <v>14174.880343854675</v>
      </c>
      <c r="E57" s="133">
        <v>15417.405902176675</v>
      </c>
      <c r="F57" s="133">
        <v>15243.641807789383</v>
      </c>
      <c r="G57" s="133"/>
      <c r="H57" s="133">
        <v>1.0438545022652956</v>
      </c>
      <c r="I57" s="133">
        <v>-0.22643602747071112</v>
      </c>
      <c r="J57" s="133"/>
      <c r="K57" s="133"/>
      <c r="L57" s="133">
        <v>4.2907888543473049</v>
      </c>
      <c r="M57" s="133"/>
    </row>
    <row r="58" spans="2:13" x14ac:dyDescent="0.15">
      <c r="B58" s="133"/>
      <c r="C58" s="133"/>
      <c r="D58" s="133"/>
      <c r="E58" s="133"/>
      <c r="F58" s="133"/>
      <c r="G58" s="133"/>
      <c r="H58" s="133"/>
      <c r="I58" s="133"/>
      <c r="J58" s="133"/>
      <c r="K58" s="133"/>
      <c r="L58" s="133"/>
      <c r="M58" s="133"/>
    </row>
    <row r="59" spans="2:13" x14ac:dyDescent="0.15">
      <c r="B59" s="136"/>
      <c r="C59" s="137"/>
      <c r="D59" s="137"/>
      <c r="E59" s="136"/>
      <c r="F59" s="133"/>
      <c r="G59" s="133"/>
      <c r="H59" s="133"/>
      <c r="I59" s="133"/>
      <c r="J59" s="133"/>
      <c r="K59" s="133"/>
      <c r="L59" s="133"/>
      <c r="M59" s="133"/>
    </row>
    <row r="60" spans="2:13" x14ac:dyDescent="0.15">
      <c r="B60" s="133"/>
      <c r="C60" s="133"/>
      <c r="D60" s="133"/>
      <c r="E60" s="133"/>
      <c r="F60" s="133"/>
      <c r="G60" s="133"/>
      <c r="H60" s="133"/>
      <c r="I60" s="133"/>
      <c r="J60" s="133"/>
      <c r="K60" s="133"/>
      <c r="L60" s="133"/>
      <c r="M60" s="133"/>
    </row>
    <row r="61" spans="2:13" x14ac:dyDescent="0.15">
      <c r="B61" s="133"/>
      <c r="C61" s="133"/>
      <c r="D61" s="133"/>
      <c r="E61" s="133"/>
      <c r="F61" s="133"/>
      <c r="G61" s="133"/>
      <c r="H61" s="133"/>
      <c r="I61" s="133"/>
      <c r="J61" s="133"/>
      <c r="K61" s="133"/>
      <c r="L61" s="133"/>
      <c r="M61" s="133"/>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BB76"/>
  <sheetViews>
    <sheetView zoomScaleSheetLayoutView="100" workbookViewId="0"/>
  </sheetViews>
  <sheetFormatPr baseColWidth="10" defaultColWidth="4.5" defaultRowHeight="14" x14ac:dyDescent="0.2"/>
  <cols>
    <col min="1" max="1" width="11.1640625" style="145" customWidth="1"/>
    <col min="2" max="2" width="8.5" style="145" customWidth="1"/>
    <col min="3" max="10" width="9.6640625" style="145" customWidth="1"/>
    <col min="11" max="11" width="9.6640625" style="156" customWidth="1"/>
    <col min="12" max="13" width="9.6640625" style="145" customWidth="1"/>
    <col min="14" max="14" width="9.6640625" style="156" customWidth="1"/>
    <col min="15" max="15" width="6.83203125" style="145" customWidth="1"/>
    <col min="16" max="19" width="4.5" style="145"/>
    <col min="20" max="20" width="6.5" style="145" customWidth="1"/>
    <col min="21" max="21" width="3.83203125" style="145" customWidth="1"/>
    <col min="22" max="204" width="4.5" style="145"/>
    <col min="205" max="205" width="11.1640625" style="145" customWidth="1"/>
    <col min="206" max="206" width="8.5" style="145" customWidth="1"/>
    <col min="207" max="210" width="9.6640625" style="145" customWidth="1"/>
    <col min="211" max="211" width="7.83203125" style="145" customWidth="1"/>
    <col min="212" max="215" width="9.6640625" style="145" customWidth="1"/>
    <col min="216" max="216" width="7.83203125" style="145" customWidth="1"/>
    <col min="217" max="220" width="9.6640625" style="145" customWidth="1"/>
    <col min="221" max="223" width="4.5" style="145"/>
    <col min="224" max="224" width="6" style="145" customWidth="1"/>
    <col min="225" max="227" width="4.5" style="145"/>
    <col min="228" max="228" width="6.83203125" style="145" customWidth="1"/>
    <col min="229" max="231" width="4.5" style="145"/>
    <col min="232" max="232" width="6.1640625" style="145" customWidth="1"/>
    <col min="233" max="16384" width="4.5" style="145"/>
  </cols>
  <sheetData>
    <row r="1" spans="1:54" s="138" customFormat="1" ht="13" x14ac:dyDescent="0.15">
      <c r="A1" s="46" t="s">
        <v>67</v>
      </c>
      <c r="K1" s="139"/>
      <c r="N1" s="139"/>
    </row>
    <row r="2" spans="1:54" s="138" customFormat="1" ht="13" x14ac:dyDescent="0.15">
      <c r="A2" s="138" t="s">
        <v>220</v>
      </c>
      <c r="B2" s="138" t="s">
        <v>290</v>
      </c>
      <c r="K2" s="139"/>
      <c r="N2" s="139"/>
    </row>
    <row r="3" spans="1:54" s="138" customFormat="1" ht="13" x14ac:dyDescent="0.15">
      <c r="A3" s="138" t="s">
        <v>64</v>
      </c>
      <c r="K3" s="139"/>
      <c r="N3" s="139"/>
    </row>
    <row r="4" spans="1:54" s="138" customFormat="1" ht="13" x14ac:dyDescent="0.15">
      <c r="A4" s="46" t="s">
        <v>63</v>
      </c>
      <c r="K4" s="139"/>
      <c r="N4" s="139"/>
    </row>
    <row r="5" spans="1:54" s="138" customFormat="1" ht="13" x14ac:dyDescent="0.15">
      <c r="K5" s="139"/>
      <c r="N5" s="139"/>
    </row>
    <row r="6" spans="1:54" x14ac:dyDescent="0.2">
      <c r="A6" s="140"/>
      <c r="B6" s="141"/>
      <c r="C6" s="142"/>
      <c r="D6" s="142"/>
      <c r="E6" s="142"/>
      <c r="F6" s="143"/>
      <c r="G6" s="141"/>
      <c r="H6" s="142"/>
      <c r="I6" s="142"/>
      <c r="J6" s="143"/>
      <c r="K6" s="142"/>
      <c r="L6" s="144"/>
      <c r="M6" s="144"/>
      <c r="N6" s="144"/>
      <c r="AU6" s="146"/>
      <c r="AV6" s="146"/>
      <c r="AW6" s="146"/>
      <c r="AX6" s="146"/>
      <c r="AY6" s="146"/>
      <c r="AZ6" s="146"/>
      <c r="BA6" s="144"/>
      <c r="BB6" s="144"/>
    </row>
    <row r="7" spans="1:54" x14ac:dyDescent="0.2">
      <c r="A7" s="147"/>
      <c r="B7" s="148"/>
      <c r="C7" s="148"/>
      <c r="D7" s="148"/>
      <c r="E7" s="144"/>
      <c r="F7" s="144"/>
      <c r="G7" s="149"/>
      <c r="H7" s="149"/>
      <c r="I7" s="149"/>
      <c r="J7" s="149"/>
      <c r="K7" s="149"/>
      <c r="L7" s="149"/>
      <c r="M7" s="149"/>
      <c r="N7" s="149"/>
      <c r="O7" s="149"/>
      <c r="P7" s="149"/>
      <c r="Q7" s="149"/>
      <c r="R7" s="149"/>
      <c r="S7" s="149"/>
      <c r="T7" s="149"/>
      <c r="U7" s="149"/>
      <c r="V7" s="149"/>
      <c r="W7" s="149"/>
      <c r="X7" s="149"/>
      <c r="Y7" s="149"/>
      <c r="Z7" s="149"/>
      <c r="AA7" s="149"/>
      <c r="AB7" s="149"/>
      <c r="AC7" s="149"/>
      <c r="AD7" s="149"/>
      <c r="AF7" s="146"/>
      <c r="AG7" s="146"/>
      <c r="AH7" s="146"/>
      <c r="AI7" s="146"/>
      <c r="AJ7" s="146"/>
      <c r="AK7" s="146"/>
      <c r="AL7" s="144"/>
      <c r="AM7" s="144"/>
      <c r="AP7" s="144"/>
      <c r="AQ7" s="144"/>
      <c r="AR7" s="144"/>
    </row>
    <row r="8" spans="1:54" x14ac:dyDescent="0.2">
      <c r="A8" s="150" t="s">
        <v>291</v>
      </c>
      <c r="B8" s="147"/>
      <c r="C8" s="151"/>
      <c r="D8" s="151"/>
      <c r="E8" s="151"/>
      <c r="F8" s="151"/>
      <c r="G8" s="151"/>
      <c r="H8" s="151"/>
      <c r="I8" s="151"/>
      <c r="J8" s="151"/>
      <c r="K8" s="151"/>
      <c r="L8" s="151"/>
      <c r="M8" s="151"/>
      <c r="N8" s="151"/>
      <c r="O8" s="146"/>
      <c r="P8" s="152"/>
      <c r="Q8" s="152"/>
      <c r="R8" s="152"/>
      <c r="S8" s="152"/>
      <c r="T8" s="152"/>
      <c r="U8" s="152"/>
      <c r="V8" s="152"/>
      <c r="W8" s="152"/>
      <c r="X8" s="152"/>
      <c r="Y8" s="152"/>
      <c r="Z8" s="152"/>
      <c r="AA8" s="152"/>
      <c r="AB8" s="152"/>
      <c r="AC8" s="152"/>
      <c r="AD8" s="152"/>
      <c r="AE8" s="152"/>
      <c r="AF8" s="152"/>
      <c r="AG8" s="152"/>
      <c r="AH8" s="152"/>
      <c r="AI8" s="152"/>
      <c r="AJ8" s="152"/>
      <c r="AK8" s="144"/>
      <c r="AL8" s="144"/>
      <c r="AM8" s="144"/>
      <c r="AN8" s="144"/>
      <c r="AO8" s="144"/>
      <c r="AP8" s="153"/>
      <c r="AQ8" s="144"/>
      <c r="AR8" s="153"/>
      <c r="AT8" s="152"/>
      <c r="AU8" s="149"/>
      <c r="AV8" s="152"/>
      <c r="AW8" s="146"/>
      <c r="AX8" s="146"/>
      <c r="AY8" s="146"/>
      <c r="AZ8" s="146"/>
      <c r="BA8" s="146"/>
      <c r="BB8" s="146"/>
    </row>
    <row r="9" spans="1:54" x14ac:dyDescent="0.2">
      <c r="B9" s="147"/>
      <c r="C9" s="151"/>
      <c r="D9" s="151"/>
      <c r="E9" s="151"/>
      <c r="F9" s="151"/>
      <c r="G9" s="151"/>
      <c r="H9" s="151"/>
      <c r="I9" s="151"/>
      <c r="J9" s="151"/>
      <c r="K9" s="151"/>
      <c r="L9" s="151"/>
      <c r="M9" s="151"/>
      <c r="N9" s="151"/>
      <c r="O9" s="146"/>
      <c r="P9" s="152"/>
      <c r="Q9" s="152"/>
      <c r="R9" s="152"/>
      <c r="S9" s="152"/>
      <c r="T9" s="152"/>
      <c r="U9" s="152"/>
      <c r="V9" s="152"/>
      <c r="W9" s="152"/>
      <c r="X9" s="152"/>
      <c r="Y9" s="152"/>
      <c r="Z9" s="152"/>
      <c r="AA9" s="152"/>
      <c r="AB9" s="152"/>
      <c r="AC9" s="152"/>
      <c r="AD9" s="152"/>
      <c r="AE9" s="152"/>
      <c r="AF9" s="152"/>
      <c r="AG9" s="152"/>
      <c r="AH9" s="152"/>
      <c r="AI9" s="152"/>
      <c r="AJ9" s="152"/>
      <c r="AK9" s="144"/>
      <c r="AL9" s="144"/>
      <c r="AM9" s="144"/>
      <c r="AN9" s="144"/>
      <c r="AO9" s="144"/>
      <c r="AP9" s="144"/>
      <c r="AQ9" s="153"/>
      <c r="AR9" s="144"/>
    </row>
    <row r="10" spans="1:54" x14ac:dyDescent="0.2">
      <c r="A10" s="150"/>
      <c r="B10" s="147"/>
      <c r="C10" s="151"/>
      <c r="D10" s="151"/>
      <c r="E10" s="151"/>
      <c r="F10" s="151"/>
      <c r="G10" s="151"/>
      <c r="H10" s="151"/>
      <c r="I10" s="151"/>
      <c r="J10" s="151"/>
      <c r="K10" s="151"/>
      <c r="L10" s="151"/>
      <c r="M10" s="151"/>
      <c r="N10" s="151"/>
      <c r="O10" s="146"/>
      <c r="P10" s="152"/>
      <c r="Q10" s="152"/>
      <c r="R10" s="152"/>
      <c r="S10" s="152"/>
      <c r="T10" s="152"/>
      <c r="U10" s="152"/>
      <c r="V10" s="152"/>
      <c r="W10" s="152"/>
      <c r="X10" s="152"/>
      <c r="Y10" s="152"/>
      <c r="Z10" s="152"/>
      <c r="AA10" s="152"/>
      <c r="AB10" s="152"/>
      <c r="AC10" s="152"/>
      <c r="AD10" s="152"/>
      <c r="AE10" s="152"/>
      <c r="AF10" s="152"/>
      <c r="AG10" s="152"/>
      <c r="AH10" s="152"/>
      <c r="AI10" s="152"/>
      <c r="AJ10" s="152"/>
      <c r="AK10" s="144"/>
      <c r="AL10" s="144"/>
      <c r="AM10" s="144"/>
      <c r="AN10" s="144"/>
      <c r="AO10" s="153"/>
    </row>
    <row r="11" spans="1:54" x14ac:dyDescent="0.2">
      <c r="A11" s="150"/>
      <c r="B11" s="147"/>
      <c r="C11" s="151"/>
      <c r="D11" s="151"/>
      <c r="E11" s="151"/>
      <c r="F11" s="151"/>
      <c r="G11" s="151"/>
      <c r="H11" s="151"/>
      <c r="I11" s="151"/>
      <c r="J11" s="151"/>
      <c r="K11" s="151"/>
      <c r="L11" s="151"/>
      <c r="M11" s="151"/>
      <c r="N11" s="151"/>
      <c r="O11" s="146"/>
      <c r="P11" s="152"/>
      <c r="Q11" s="153"/>
      <c r="R11" s="153"/>
      <c r="S11" s="152"/>
      <c r="T11" s="153"/>
      <c r="U11" s="153"/>
      <c r="V11" s="152"/>
      <c r="W11" s="153"/>
      <c r="X11" s="153"/>
      <c r="Y11" s="152"/>
      <c r="Z11" s="153"/>
      <c r="AA11" s="153"/>
      <c r="AB11" s="152"/>
      <c r="AC11" s="153"/>
      <c r="AD11" s="153"/>
      <c r="AE11" s="152"/>
      <c r="AF11" s="153"/>
      <c r="AG11" s="153"/>
      <c r="AH11" s="152"/>
      <c r="AI11" s="153"/>
      <c r="AJ11" s="153"/>
      <c r="AK11" s="144"/>
      <c r="AL11" s="153"/>
      <c r="AM11" s="153"/>
      <c r="AN11" s="153"/>
      <c r="AO11" s="144"/>
    </row>
    <row r="12" spans="1:54" x14ac:dyDescent="0.2">
      <c r="A12" s="150"/>
      <c r="B12" s="147"/>
      <c r="C12" s="151"/>
      <c r="D12" s="151"/>
      <c r="E12" s="151"/>
      <c r="F12" s="151"/>
      <c r="G12" s="151"/>
      <c r="H12" s="151"/>
      <c r="I12" s="151"/>
      <c r="J12" s="151"/>
      <c r="K12" s="151"/>
      <c r="L12" s="151"/>
      <c r="M12" s="151"/>
      <c r="N12" s="151"/>
      <c r="AJ12" s="149"/>
    </row>
    <row r="13" spans="1:54" x14ac:dyDescent="0.2">
      <c r="A13" s="150"/>
      <c r="B13" s="147"/>
      <c r="C13" s="151"/>
      <c r="D13" s="151"/>
      <c r="E13" s="151"/>
      <c r="F13" s="151"/>
      <c r="G13" s="151"/>
      <c r="H13" s="151"/>
      <c r="I13" s="151"/>
      <c r="J13" s="151"/>
      <c r="K13" s="151"/>
      <c r="L13" s="151"/>
      <c r="M13" s="151"/>
      <c r="N13" s="151"/>
      <c r="O13" s="154"/>
      <c r="P13" s="140"/>
      <c r="R13" s="149"/>
      <c r="T13" s="149"/>
      <c r="V13" s="149"/>
      <c r="X13" s="149"/>
      <c r="Z13" s="149"/>
      <c r="AB13" s="149"/>
      <c r="AD13" s="149"/>
      <c r="AF13" s="149"/>
      <c r="AH13" s="149"/>
      <c r="AK13" s="154"/>
      <c r="AL13" s="149"/>
      <c r="AM13" s="152"/>
    </row>
    <row r="14" spans="1:54" x14ac:dyDescent="0.2">
      <c r="A14" s="150"/>
      <c r="B14" s="147"/>
      <c r="C14" s="151"/>
      <c r="D14" s="151"/>
      <c r="E14" s="151"/>
      <c r="F14" s="151"/>
      <c r="G14" s="151"/>
      <c r="H14" s="151"/>
      <c r="I14" s="151"/>
      <c r="J14" s="151"/>
      <c r="K14" s="151"/>
      <c r="L14" s="151"/>
      <c r="M14" s="151"/>
      <c r="N14" s="151"/>
      <c r="O14" s="154"/>
      <c r="P14" s="146"/>
      <c r="R14" s="152"/>
      <c r="T14" s="152"/>
      <c r="V14" s="152"/>
      <c r="X14" s="152"/>
      <c r="Z14" s="152"/>
      <c r="AB14" s="152"/>
      <c r="AD14" s="152"/>
      <c r="AF14" s="144"/>
      <c r="AH14" s="144"/>
    </row>
    <row r="15" spans="1:54" x14ac:dyDescent="0.2">
      <c r="A15" s="150"/>
      <c r="B15" s="147"/>
      <c r="C15" s="151"/>
      <c r="D15" s="151"/>
      <c r="E15" s="151"/>
      <c r="F15" s="151"/>
      <c r="G15" s="151"/>
      <c r="H15" s="151"/>
      <c r="I15" s="151"/>
      <c r="J15" s="151"/>
      <c r="K15" s="151"/>
      <c r="L15" s="151"/>
      <c r="M15" s="151"/>
      <c r="N15" s="151"/>
      <c r="O15" s="154"/>
      <c r="P15" s="146"/>
      <c r="R15" s="152"/>
      <c r="T15" s="152"/>
      <c r="V15" s="152"/>
      <c r="X15" s="152"/>
      <c r="Z15" s="152"/>
      <c r="AB15" s="152"/>
      <c r="AD15" s="152"/>
      <c r="AF15" s="144"/>
      <c r="AH15" s="144"/>
    </row>
    <row r="16" spans="1:54" x14ac:dyDescent="0.2">
      <c r="A16" s="150"/>
      <c r="B16" s="147"/>
      <c r="C16" s="151"/>
      <c r="D16" s="151"/>
      <c r="E16" s="151"/>
      <c r="F16" s="151"/>
      <c r="G16" s="151"/>
      <c r="H16" s="151"/>
      <c r="I16" s="151"/>
      <c r="J16" s="151"/>
      <c r="K16" s="151"/>
      <c r="L16" s="151"/>
      <c r="M16" s="151"/>
      <c r="N16" s="151"/>
      <c r="O16" s="154"/>
      <c r="P16" s="146"/>
      <c r="R16" s="152"/>
      <c r="T16" s="152"/>
      <c r="V16" s="152"/>
      <c r="X16" s="152"/>
      <c r="Z16" s="152"/>
      <c r="AB16" s="152"/>
      <c r="AD16" s="152"/>
      <c r="AF16" s="144"/>
      <c r="AH16" s="153"/>
    </row>
    <row r="17" spans="1:34" x14ac:dyDescent="0.2">
      <c r="A17" s="150"/>
      <c r="B17" s="147"/>
      <c r="C17" s="151"/>
      <c r="D17" s="151"/>
      <c r="E17" s="151"/>
      <c r="F17" s="151"/>
      <c r="G17" s="151"/>
      <c r="H17" s="151"/>
      <c r="I17" s="151"/>
      <c r="J17" s="151"/>
      <c r="K17" s="151"/>
      <c r="L17" s="151"/>
      <c r="M17" s="151"/>
      <c r="N17" s="151"/>
      <c r="O17" s="154"/>
      <c r="P17" s="146"/>
      <c r="R17" s="153"/>
      <c r="T17" s="153"/>
      <c r="V17" s="153"/>
      <c r="X17" s="153"/>
      <c r="Z17" s="153"/>
      <c r="AB17" s="153"/>
      <c r="AD17" s="153"/>
      <c r="AF17" s="153"/>
      <c r="AH17" s="144"/>
    </row>
    <row r="18" spans="1:34" x14ac:dyDescent="0.2">
      <c r="A18" s="150"/>
      <c r="B18" s="147"/>
      <c r="C18" s="151"/>
      <c r="D18" s="151"/>
      <c r="E18" s="151"/>
      <c r="F18" s="151"/>
      <c r="G18" s="151"/>
      <c r="H18" s="151"/>
      <c r="I18" s="151"/>
      <c r="J18" s="151"/>
      <c r="K18" s="151"/>
      <c r="L18" s="151"/>
      <c r="M18" s="151"/>
      <c r="N18" s="151"/>
    </row>
    <row r="19" spans="1:34" x14ac:dyDescent="0.2">
      <c r="A19" s="150"/>
      <c r="B19" s="147"/>
      <c r="C19" s="151"/>
      <c r="D19" s="151"/>
      <c r="E19" s="151"/>
      <c r="F19" s="151"/>
      <c r="G19" s="151"/>
      <c r="H19" s="151"/>
      <c r="I19" s="151"/>
      <c r="J19" s="151"/>
      <c r="K19" s="151"/>
      <c r="L19" s="151"/>
      <c r="M19" s="151"/>
      <c r="N19" s="151"/>
    </row>
    <row r="20" spans="1:34" x14ac:dyDescent="0.2">
      <c r="A20" s="150"/>
      <c r="B20" s="147"/>
      <c r="C20" s="151"/>
      <c r="D20" s="151"/>
      <c r="E20" s="151"/>
      <c r="F20" s="151"/>
      <c r="G20" s="151"/>
      <c r="H20" s="151"/>
      <c r="I20" s="151"/>
      <c r="J20" s="151"/>
      <c r="K20" s="151"/>
      <c r="L20" s="151"/>
      <c r="M20" s="151"/>
      <c r="N20" s="151"/>
    </row>
    <row r="21" spans="1:34" x14ac:dyDescent="0.2">
      <c r="A21" s="150"/>
      <c r="B21" s="147"/>
      <c r="C21" s="151"/>
      <c r="D21" s="151"/>
      <c r="E21" s="151"/>
      <c r="F21" s="151"/>
      <c r="G21" s="151"/>
      <c r="H21" s="151"/>
      <c r="I21" s="151"/>
      <c r="J21" s="151"/>
      <c r="K21" s="151"/>
      <c r="L21" s="151"/>
      <c r="M21" s="151"/>
      <c r="N21" s="151"/>
    </row>
    <row r="22" spans="1:34" x14ac:dyDescent="0.2">
      <c r="A22" s="150"/>
      <c r="B22" s="147"/>
      <c r="C22" s="151"/>
      <c r="D22" s="151"/>
      <c r="E22" s="151"/>
      <c r="F22" s="151"/>
      <c r="G22" s="151"/>
      <c r="H22" s="151"/>
      <c r="I22" s="151"/>
      <c r="J22" s="151"/>
      <c r="K22" s="151"/>
      <c r="L22" s="151"/>
      <c r="M22" s="151"/>
      <c r="N22" s="151"/>
    </row>
    <row r="23" spans="1:34" x14ac:dyDescent="0.2">
      <c r="A23" s="150"/>
      <c r="B23" s="147"/>
      <c r="C23" s="151"/>
      <c r="D23" s="151"/>
      <c r="E23" s="151"/>
      <c r="F23" s="151"/>
      <c r="G23" s="151"/>
      <c r="H23" s="151"/>
      <c r="I23" s="151"/>
      <c r="J23" s="151"/>
      <c r="K23" s="151"/>
      <c r="L23" s="151"/>
      <c r="M23" s="151"/>
      <c r="N23" s="151"/>
    </row>
    <row r="24" spans="1:34" x14ac:dyDescent="0.2">
      <c r="A24" s="150"/>
      <c r="B24" s="147"/>
      <c r="C24" s="151"/>
      <c r="D24" s="151"/>
      <c r="E24" s="151"/>
      <c r="F24" s="151"/>
      <c r="G24" s="151"/>
      <c r="H24" s="151"/>
      <c r="I24" s="151"/>
      <c r="J24" s="151"/>
      <c r="K24" s="151"/>
      <c r="L24" s="151"/>
      <c r="M24" s="151"/>
      <c r="N24" s="151"/>
    </row>
    <row r="25" spans="1:34" x14ac:dyDescent="0.2">
      <c r="A25" s="150"/>
      <c r="B25" s="147"/>
      <c r="C25" s="151"/>
      <c r="D25" s="151"/>
      <c r="E25" s="151"/>
      <c r="F25" s="151"/>
      <c r="G25" s="151"/>
      <c r="H25" s="151"/>
      <c r="I25" s="151"/>
      <c r="J25" s="151"/>
      <c r="K25" s="151"/>
      <c r="L25" s="151"/>
      <c r="M25" s="151"/>
      <c r="N25" s="151"/>
    </row>
    <row r="26" spans="1:34" x14ac:dyDescent="0.2">
      <c r="A26" s="150"/>
      <c r="B26" s="147"/>
      <c r="C26" s="151"/>
      <c r="D26" s="151"/>
      <c r="E26" s="151"/>
      <c r="F26" s="151"/>
      <c r="G26" s="151"/>
      <c r="H26" s="151"/>
      <c r="I26" s="151"/>
      <c r="J26" s="151"/>
      <c r="K26" s="151"/>
      <c r="L26" s="151"/>
      <c r="M26" s="151"/>
      <c r="N26" s="151"/>
    </row>
    <row r="27" spans="1:34" x14ac:dyDescent="0.2">
      <c r="A27" s="150"/>
      <c r="B27" s="147"/>
      <c r="C27" s="151"/>
      <c r="D27" s="151"/>
      <c r="E27" s="151"/>
      <c r="F27" s="151"/>
      <c r="G27" s="151"/>
      <c r="H27" s="151"/>
      <c r="I27" s="151"/>
      <c r="J27" s="151"/>
      <c r="K27" s="151"/>
      <c r="L27" s="151"/>
      <c r="M27" s="151"/>
      <c r="N27" s="151"/>
    </row>
    <row r="28" spans="1:34" x14ac:dyDescent="0.2">
      <c r="A28" s="150"/>
      <c r="B28" s="147"/>
      <c r="C28" s="151"/>
      <c r="D28" s="151"/>
      <c r="E28" s="151"/>
      <c r="F28" s="151"/>
      <c r="G28" s="151"/>
      <c r="H28" s="151"/>
      <c r="I28" s="151"/>
      <c r="J28" s="151"/>
      <c r="K28" s="151"/>
      <c r="L28" s="151"/>
      <c r="M28" s="151"/>
      <c r="N28" s="151"/>
    </row>
    <row r="29" spans="1:34" x14ac:dyDescent="0.2">
      <c r="A29" s="150"/>
      <c r="B29" s="147"/>
      <c r="C29" s="151"/>
      <c r="D29" s="151"/>
      <c r="E29" s="151"/>
      <c r="F29" s="151"/>
      <c r="G29" s="151"/>
      <c r="H29" s="151"/>
      <c r="I29" s="151"/>
      <c r="J29" s="151"/>
      <c r="K29" s="151"/>
      <c r="L29" s="151"/>
      <c r="M29" s="151"/>
      <c r="N29" s="151"/>
    </row>
    <row r="30" spans="1:34" x14ac:dyDescent="0.2">
      <c r="A30" s="150"/>
      <c r="B30" s="147"/>
      <c r="C30" s="151"/>
      <c r="D30" s="151"/>
      <c r="E30" s="151"/>
      <c r="F30" s="151"/>
      <c r="G30" s="151"/>
      <c r="H30" s="151"/>
      <c r="I30" s="151"/>
      <c r="J30" s="151"/>
      <c r="K30" s="151"/>
      <c r="L30" s="151"/>
      <c r="M30" s="151"/>
      <c r="N30" s="151"/>
    </row>
    <row r="31" spans="1:34" x14ac:dyDescent="0.2">
      <c r="A31" s="150"/>
      <c r="B31" s="147"/>
      <c r="C31" s="151"/>
      <c r="D31" s="151"/>
      <c r="E31" s="151"/>
      <c r="F31" s="151"/>
      <c r="G31" s="151"/>
      <c r="H31" s="151"/>
      <c r="I31" s="151"/>
      <c r="J31" s="151"/>
      <c r="K31" s="151"/>
      <c r="L31" s="151"/>
      <c r="M31" s="151"/>
      <c r="N31" s="151"/>
    </row>
    <row r="32" spans="1:34" x14ac:dyDescent="0.2">
      <c r="A32" s="150"/>
      <c r="B32" s="147"/>
      <c r="C32" s="151"/>
      <c r="D32" s="151"/>
      <c r="E32" s="151"/>
      <c r="F32" s="151"/>
      <c r="G32" s="151"/>
      <c r="H32" s="151"/>
      <c r="I32" s="151"/>
      <c r="J32" s="151"/>
      <c r="K32" s="151"/>
      <c r="L32" s="151"/>
      <c r="M32" s="151"/>
      <c r="N32" s="151"/>
    </row>
    <row r="33" spans="1:32" x14ac:dyDescent="0.2">
      <c r="A33" s="150"/>
      <c r="B33" s="147"/>
      <c r="C33" s="151"/>
      <c r="D33" s="151"/>
      <c r="E33" s="151"/>
      <c r="F33" s="151"/>
      <c r="G33" s="151"/>
      <c r="H33" s="151"/>
      <c r="I33" s="151"/>
      <c r="J33" s="151"/>
      <c r="K33" s="151"/>
      <c r="L33" s="151"/>
      <c r="M33" s="151"/>
      <c r="N33" s="151"/>
    </row>
    <row r="34" spans="1:32" x14ac:dyDescent="0.2">
      <c r="A34" s="150"/>
      <c r="B34" s="147"/>
      <c r="C34" s="151"/>
      <c r="D34" s="151"/>
      <c r="E34" s="151"/>
      <c r="F34" s="151"/>
      <c r="G34" s="151"/>
      <c r="H34" s="151"/>
      <c r="I34" s="151"/>
      <c r="J34" s="151"/>
      <c r="K34" s="151"/>
      <c r="L34" s="151"/>
      <c r="M34" s="151"/>
      <c r="N34" s="151"/>
      <c r="Q34" s="144"/>
    </row>
    <row r="35" spans="1:32" x14ac:dyDescent="0.2">
      <c r="A35" s="150"/>
      <c r="B35" s="147"/>
      <c r="C35" s="151"/>
      <c r="D35" s="151"/>
      <c r="E35" s="151"/>
      <c r="F35" s="151"/>
      <c r="G35" s="151"/>
      <c r="H35" s="151"/>
      <c r="I35" s="151"/>
      <c r="J35" s="151"/>
      <c r="K35" s="151"/>
      <c r="L35" s="151"/>
      <c r="M35" s="151"/>
      <c r="N35" s="151"/>
    </row>
    <row r="36" spans="1:32" x14ac:dyDescent="0.2">
      <c r="A36" s="150"/>
      <c r="B36" s="147"/>
      <c r="C36" s="151"/>
      <c r="D36" s="151"/>
      <c r="E36" s="151"/>
      <c r="F36" s="151"/>
      <c r="G36" s="151"/>
      <c r="H36" s="151"/>
      <c r="I36" s="151"/>
      <c r="J36" s="151"/>
      <c r="K36" s="151"/>
      <c r="L36" s="151"/>
      <c r="M36" s="151"/>
      <c r="N36" s="151"/>
    </row>
    <row r="37" spans="1:32" x14ac:dyDescent="0.2">
      <c r="A37" s="150"/>
      <c r="B37" s="147"/>
      <c r="C37" s="151"/>
      <c r="D37" s="151"/>
      <c r="E37" s="151"/>
      <c r="F37" s="151"/>
      <c r="G37" s="151"/>
      <c r="H37" s="151"/>
      <c r="I37" s="151"/>
      <c r="J37" s="151"/>
      <c r="K37" s="151"/>
      <c r="L37" s="151"/>
      <c r="M37" s="151"/>
      <c r="N37" s="151"/>
    </row>
    <row r="38" spans="1:32" x14ac:dyDescent="0.2">
      <c r="A38" s="150"/>
      <c r="B38" s="147"/>
      <c r="C38" s="151"/>
      <c r="D38" s="151"/>
      <c r="E38" s="151"/>
      <c r="F38" s="151"/>
      <c r="G38" s="151"/>
      <c r="H38" s="151"/>
      <c r="I38" s="151"/>
      <c r="J38" s="151"/>
      <c r="K38" s="151"/>
      <c r="L38" s="151"/>
      <c r="M38" s="151"/>
      <c r="N38" s="151"/>
    </row>
    <row r="39" spans="1:32" x14ac:dyDescent="0.2">
      <c r="A39" s="155" t="s">
        <v>292</v>
      </c>
      <c r="B39" s="147"/>
      <c r="C39" s="151"/>
      <c r="D39" s="151"/>
      <c r="E39" s="151"/>
      <c r="F39" s="151"/>
      <c r="G39" s="151"/>
      <c r="H39" s="151"/>
      <c r="I39" s="151"/>
      <c r="J39" s="151"/>
      <c r="K39" s="151"/>
      <c r="L39" s="151"/>
      <c r="M39" s="151"/>
      <c r="N39" s="151"/>
    </row>
    <row r="40" spans="1:32" x14ac:dyDescent="0.2">
      <c r="A40" s="155" t="s">
        <v>293</v>
      </c>
      <c r="B40" s="147"/>
      <c r="C40" s="151"/>
      <c r="D40" s="151"/>
      <c r="E40" s="151"/>
      <c r="F40" s="151"/>
      <c r="G40" s="151"/>
      <c r="H40" s="151"/>
      <c r="I40" s="151"/>
      <c r="J40" s="151"/>
      <c r="K40" s="151"/>
      <c r="L40" s="151"/>
      <c r="M40" s="151"/>
      <c r="N40" s="151"/>
      <c r="O40" s="144"/>
      <c r="P40" s="144"/>
    </row>
    <row r="41" spans="1:32" x14ac:dyDescent="0.2">
      <c r="A41" s="155" t="s">
        <v>294</v>
      </c>
      <c r="B41" s="147"/>
      <c r="C41" s="151"/>
      <c r="D41" s="151"/>
      <c r="E41" s="151"/>
      <c r="F41" s="151"/>
      <c r="G41" s="151"/>
      <c r="H41" s="151"/>
      <c r="I41" s="151"/>
      <c r="J41" s="151"/>
      <c r="K41" s="151"/>
      <c r="L41" s="151"/>
      <c r="M41" s="151"/>
      <c r="N41" s="151"/>
    </row>
    <row r="42" spans="1:32" x14ac:dyDescent="0.2">
      <c r="A42" s="155" t="s">
        <v>295</v>
      </c>
      <c r="B42" s="147"/>
      <c r="C42" s="151"/>
      <c r="D42" s="151"/>
      <c r="E42" s="151"/>
      <c r="F42" s="151"/>
      <c r="G42" s="151"/>
      <c r="H42" s="151"/>
      <c r="I42" s="151"/>
      <c r="J42" s="151"/>
      <c r="K42" s="151"/>
      <c r="L42" s="151"/>
      <c r="M42" s="151"/>
      <c r="N42" s="151"/>
    </row>
    <row r="43" spans="1:32" x14ac:dyDescent="0.2">
      <c r="A43" s="155" t="s">
        <v>296</v>
      </c>
      <c r="B43" s="147"/>
      <c r="C43" s="151"/>
      <c r="D43" s="151"/>
      <c r="E43" s="151"/>
      <c r="F43" s="151"/>
      <c r="G43" s="151"/>
      <c r="H43" s="151"/>
      <c r="I43" s="151"/>
      <c r="J43" s="151"/>
      <c r="K43" s="151"/>
      <c r="L43" s="151"/>
      <c r="M43" s="151"/>
      <c r="N43" s="151"/>
    </row>
    <row r="44" spans="1:32" x14ac:dyDescent="0.2">
      <c r="A44" s="150"/>
      <c r="B44" s="147"/>
      <c r="C44" s="151"/>
      <c r="D44" s="151"/>
      <c r="E44" s="151"/>
      <c r="F44" s="151"/>
      <c r="G44" s="151"/>
      <c r="H44" s="151"/>
      <c r="I44" s="151"/>
      <c r="J44" s="151"/>
      <c r="K44" s="151"/>
      <c r="L44" s="151"/>
      <c r="M44" s="151"/>
      <c r="N44" s="151"/>
    </row>
    <row r="45" spans="1:32" x14ac:dyDescent="0.2">
      <c r="A45" s="150"/>
      <c r="C45" s="140" t="s">
        <v>17</v>
      </c>
      <c r="D45" s="140"/>
      <c r="E45" s="140"/>
      <c r="F45" s="140" t="s">
        <v>86</v>
      </c>
      <c r="G45" s="140"/>
      <c r="H45" s="140"/>
      <c r="I45" s="140" t="s">
        <v>89</v>
      </c>
      <c r="J45" s="140"/>
      <c r="K45" s="140"/>
      <c r="L45" s="140" t="s">
        <v>14</v>
      </c>
      <c r="M45" s="140"/>
      <c r="N45" s="140"/>
      <c r="O45" s="140" t="s">
        <v>12</v>
      </c>
      <c r="P45" s="140"/>
      <c r="Q45" s="140"/>
      <c r="R45" s="140" t="s">
        <v>18</v>
      </c>
      <c r="S45" s="140"/>
      <c r="T45" s="140"/>
      <c r="U45" s="140" t="s">
        <v>10</v>
      </c>
      <c r="V45" s="140"/>
      <c r="W45" s="140"/>
      <c r="X45" s="140" t="s">
        <v>13</v>
      </c>
      <c r="Y45" s="140"/>
      <c r="Z45" s="140"/>
      <c r="AA45" s="140" t="s">
        <v>16</v>
      </c>
      <c r="AB45" s="140"/>
      <c r="AC45" s="140"/>
      <c r="AD45" s="140" t="s">
        <v>39</v>
      </c>
      <c r="AE45" s="156"/>
    </row>
    <row r="46" spans="1:32" x14ac:dyDescent="0.2">
      <c r="C46" s="149">
        <v>2010</v>
      </c>
      <c r="D46" s="149">
        <v>2014</v>
      </c>
      <c r="E46" s="149"/>
      <c r="F46" s="149">
        <v>2010</v>
      </c>
      <c r="G46" s="149">
        <v>2014</v>
      </c>
      <c r="H46" s="149"/>
      <c r="I46" s="149">
        <v>2010</v>
      </c>
      <c r="J46" s="149">
        <v>2014</v>
      </c>
      <c r="K46" s="149"/>
      <c r="L46" s="149">
        <v>2010</v>
      </c>
      <c r="M46" s="149">
        <v>2014</v>
      </c>
      <c r="N46" s="149"/>
      <c r="O46" s="149">
        <v>2010</v>
      </c>
      <c r="P46" s="149">
        <v>2014</v>
      </c>
      <c r="Q46" s="149"/>
      <c r="R46" s="149">
        <v>2010</v>
      </c>
      <c r="S46" s="149">
        <v>2014</v>
      </c>
      <c r="T46" s="149"/>
      <c r="U46" s="149">
        <v>2010</v>
      </c>
      <c r="V46" s="149">
        <v>2014</v>
      </c>
      <c r="W46" s="149"/>
      <c r="X46" s="149">
        <v>2010</v>
      </c>
      <c r="Y46" s="149">
        <v>2014</v>
      </c>
      <c r="Z46" s="149"/>
      <c r="AA46" s="149">
        <v>2010</v>
      </c>
      <c r="AB46" s="149">
        <v>2014</v>
      </c>
      <c r="AC46" s="149"/>
      <c r="AD46" s="149">
        <v>2010</v>
      </c>
      <c r="AE46" s="149">
        <v>2014</v>
      </c>
      <c r="AF46" s="157"/>
    </row>
    <row r="47" spans="1:32" x14ac:dyDescent="0.2">
      <c r="B47" s="146" t="s">
        <v>297</v>
      </c>
      <c r="C47" s="145">
        <v>88.239216328940643</v>
      </c>
      <c r="D47" s="145">
        <v>86.124965245565832</v>
      </c>
      <c r="F47" s="145">
        <v>81.592038178095052</v>
      </c>
      <c r="G47" s="145">
        <v>78.062284042793209</v>
      </c>
      <c r="I47" s="145">
        <v>73.680746925513091</v>
      </c>
      <c r="J47" s="145">
        <v>73.246033578520297</v>
      </c>
      <c r="K47" s="145"/>
      <c r="L47" s="145">
        <v>69.214045099044199</v>
      </c>
      <c r="M47" s="145">
        <v>71.489308023080028</v>
      </c>
      <c r="N47" s="145"/>
      <c r="O47" s="145">
        <v>67.376100300316381</v>
      </c>
      <c r="P47" s="145">
        <v>68.980392806611775</v>
      </c>
      <c r="R47" s="145">
        <v>57.981839096119934</v>
      </c>
      <c r="S47" s="145">
        <v>57.691909049689528</v>
      </c>
      <c r="U47" s="145">
        <v>50.671355276995641</v>
      </c>
      <c r="V47" s="145">
        <v>52.532362283634313</v>
      </c>
      <c r="X47" s="144">
        <v>37.766665915031702</v>
      </c>
      <c r="Y47" s="144">
        <v>36.687963529340472</v>
      </c>
      <c r="AA47" s="144">
        <v>55.506412696293182</v>
      </c>
      <c r="AB47" s="145">
        <v>55.453018781055185</v>
      </c>
      <c r="AD47" s="145">
        <v>41.858466303706585</v>
      </c>
      <c r="AE47" s="145">
        <v>40.777230479999218</v>
      </c>
    </row>
    <row r="48" spans="1:32" x14ac:dyDescent="0.2">
      <c r="B48" s="146" t="s">
        <v>298</v>
      </c>
      <c r="C48" s="145">
        <v>0</v>
      </c>
      <c r="D48" s="145">
        <v>0</v>
      </c>
      <c r="F48" s="145">
        <v>2.449393480868284</v>
      </c>
      <c r="G48" s="145">
        <v>2.5711740696805401</v>
      </c>
      <c r="I48" s="145">
        <v>0</v>
      </c>
      <c r="J48" s="145">
        <v>0</v>
      </c>
      <c r="K48" s="145"/>
      <c r="L48" s="145">
        <v>0</v>
      </c>
      <c r="M48" s="145">
        <v>0</v>
      </c>
      <c r="N48" s="145"/>
      <c r="O48" s="145">
        <v>12.066927169298562</v>
      </c>
      <c r="P48" s="145">
        <v>9.7634766118378291</v>
      </c>
      <c r="R48" s="145">
        <v>22.846317601174682</v>
      </c>
      <c r="S48" s="145">
        <v>22.941845051411157</v>
      </c>
      <c r="U48" s="145">
        <v>17.833032438837861</v>
      </c>
      <c r="V48" s="145">
        <v>17.984086987386203</v>
      </c>
      <c r="X48" s="144">
        <v>38.02653060724807</v>
      </c>
      <c r="Y48" s="144">
        <v>39.410260010068264</v>
      </c>
      <c r="AA48" s="144">
        <v>23.866022125075439</v>
      </c>
      <c r="AB48" s="145">
        <v>23.787036292815579</v>
      </c>
      <c r="AD48" s="145">
        <v>22.728841485017483</v>
      </c>
      <c r="AE48" s="145">
        <v>22.574816989173812</v>
      </c>
    </row>
    <row r="49" spans="1:32" x14ac:dyDescent="0.2">
      <c r="B49" s="146" t="s">
        <v>299</v>
      </c>
      <c r="C49" s="145">
        <v>11.760783671059361</v>
      </c>
      <c r="D49" s="145">
        <v>13.875034754434171</v>
      </c>
      <c r="F49" s="145">
        <v>5.5679822736195952</v>
      </c>
      <c r="G49" s="145">
        <v>6.0953738658116565</v>
      </c>
      <c r="I49" s="145">
        <v>8.8491753382963854</v>
      </c>
      <c r="J49" s="145">
        <v>10.073556090642214</v>
      </c>
      <c r="K49" s="145"/>
      <c r="L49" s="145">
        <v>3.8684901256176603</v>
      </c>
      <c r="M49" s="145">
        <v>4.0399706920998968</v>
      </c>
      <c r="N49" s="145"/>
      <c r="O49" s="145">
        <v>20.556972530385057</v>
      </c>
      <c r="P49" s="145">
        <v>21.256130581550401</v>
      </c>
      <c r="R49" s="145">
        <v>19.171843302705373</v>
      </c>
      <c r="S49" s="145">
        <v>19.366245898899319</v>
      </c>
      <c r="U49" s="145">
        <v>19.609199283778352</v>
      </c>
      <c r="V49" s="145">
        <v>18.689147540595386</v>
      </c>
      <c r="X49" s="144">
        <v>8.0682202617471415</v>
      </c>
      <c r="Y49" s="144">
        <v>7.2811476983184837</v>
      </c>
      <c r="AA49" s="144">
        <v>16.277459207516529</v>
      </c>
      <c r="AB49" s="145">
        <v>16.410640932630631</v>
      </c>
      <c r="AD49" s="145">
        <v>16.001123535843494</v>
      </c>
      <c r="AE49" s="145">
        <v>16.033966908365755</v>
      </c>
    </row>
    <row r="50" spans="1:32" x14ac:dyDescent="0.2">
      <c r="B50" s="146" t="s">
        <v>300</v>
      </c>
      <c r="C50" s="144">
        <v>0</v>
      </c>
      <c r="D50" s="144">
        <v>0</v>
      </c>
      <c r="E50" s="144"/>
      <c r="F50" s="144">
        <v>10.39058606741707</v>
      </c>
      <c r="G50" s="144">
        <v>13.27116802171459</v>
      </c>
      <c r="H50" s="144"/>
      <c r="I50" s="144">
        <v>17.470077736190515</v>
      </c>
      <c r="J50" s="144">
        <v>16.680410330837482</v>
      </c>
      <c r="K50" s="144"/>
      <c r="L50" s="144">
        <v>26.917464775338146</v>
      </c>
      <c r="M50" s="144">
        <v>24.470721284820087</v>
      </c>
      <c r="N50" s="144"/>
      <c r="O50" s="144">
        <v>0</v>
      </c>
      <c r="P50" s="144">
        <v>0</v>
      </c>
      <c r="Q50" s="144"/>
      <c r="R50" s="144">
        <v>0</v>
      </c>
      <c r="S50" s="144">
        <v>0</v>
      </c>
      <c r="T50" s="144"/>
      <c r="U50" s="144">
        <v>11.886413000388131</v>
      </c>
      <c r="V50" s="144">
        <v>10.7944031883841</v>
      </c>
      <c r="X50" s="145">
        <v>16.138583215973082</v>
      </c>
      <c r="Y50" s="145">
        <v>16.620628762272769</v>
      </c>
      <c r="AA50" s="145">
        <v>4.3501059711148429</v>
      </c>
      <c r="AB50" s="145">
        <v>4.3493039934986104</v>
      </c>
      <c r="AD50" s="145">
        <v>19.411568675432424</v>
      </c>
      <c r="AE50" s="145">
        <v>20.613985622461296</v>
      </c>
    </row>
    <row r="51" spans="1:32" x14ac:dyDescent="0.2">
      <c r="B51" s="146"/>
      <c r="C51" s="158"/>
      <c r="D51" s="158"/>
      <c r="E51" s="144"/>
      <c r="F51" s="158"/>
      <c r="G51" s="158"/>
      <c r="H51" s="144"/>
      <c r="I51" s="158"/>
      <c r="J51" s="158"/>
      <c r="K51" s="144"/>
      <c r="L51" s="158"/>
      <c r="M51" s="158"/>
      <c r="N51" s="144"/>
      <c r="O51" s="159"/>
      <c r="P51" s="159"/>
      <c r="Q51" s="144"/>
      <c r="R51" s="159"/>
      <c r="S51" s="159"/>
      <c r="T51" s="144"/>
      <c r="U51" s="159"/>
      <c r="V51" s="159"/>
      <c r="W51" s="160"/>
      <c r="X51" s="160"/>
      <c r="Y51" s="160"/>
      <c r="Z51" s="160"/>
      <c r="AA51" s="160"/>
      <c r="AB51" s="160"/>
      <c r="AC51" s="160"/>
      <c r="AD51" s="160"/>
      <c r="AE51" s="160"/>
      <c r="AF51" s="160"/>
    </row>
    <row r="52" spans="1:32" x14ac:dyDescent="0.2">
      <c r="B52" s="146"/>
      <c r="C52" s="161"/>
      <c r="D52" s="161"/>
      <c r="E52" s="144"/>
      <c r="F52" s="161"/>
      <c r="G52" s="161"/>
      <c r="H52" s="144"/>
      <c r="I52" s="161"/>
      <c r="J52" s="161"/>
      <c r="K52" s="144"/>
      <c r="L52" s="161"/>
      <c r="M52" s="161"/>
      <c r="N52" s="144"/>
      <c r="O52" s="162"/>
      <c r="P52" s="162"/>
      <c r="Q52" s="144"/>
      <c r="R52" s="162"/>
      <c r="S52" s="162"/>
      <c r="T52" s="144"/>
      <c r="U52" s="149"/>
      <c r="V52" s="149"/>
      <c r="W52" s="160"/>
      <c r="X52" s="160"/>
      <c r="Y52" s="160"/>
      <c r="Z52" s="160"/>
      <c r="AA52" s="160"/>
      <c r="AB52" s="160"/>
      <c r="AC52" s="160"/>
      <c r="AD52" s="160"/>
      <c r="AE52" s="160"/>
      <c r="AF52" s="160"/>
    </row>
    <row r="53" spans="1:32" x14ac:dyDescent="0.2">
      <c r="B53" s="146"/>
      <c r="C53" s="161"/>
      <c r="D53" s="161"/>
      <c r="E53" s="144"/>
      <c r="F53" s="161"/>
      <c r="G53" s="161"/>
      <c r="H53" s="144"/>
      <c r="I53" s="161"/>
      <c r="J53" s="161"/>
      <c r="K53" s="144"/>
      <c r="L53" s="161"/>
      <c r="M53" s="161"/>
      <c r="N53" s="144"/>
      <c r="O53" s="160"/>
      <c r="P53" s="160"/>
      <c r="Q53" s="144"/>
      <c r="R53" s="160"/>
      <c r="S53" s="160"/>
      <c r="T53" s="144"/>
      <c r="U53" s="144"/>
      <c r="V53" s="144"/>
    </row>
    <row r="54" spans="1:32" x14ac:dyDescent="0.2">
      <c r="K54" s="146"/>
      <c r="L54" s="146"/>
      <c r="M54" s="146"/>
      <c r="N54" s="146"/>
      <c r="O54" s="146"/>
      <c r="P54" s="146"/>
      <c r="Q54" s="146"/>
      <c r="R54" s="146"/>
      <c r="S54" s="146"/>
      <c r="T54" s="146"/>
      <c r="U54" s="144"/>
      <c r="V54" s="144"/>
    </row>
    <row r="55" spans="1:32" x14ac:dyDescent="0.2">
      <c r="K55" s="146"/>
      <c r="L55" s="146"/>
      <c r="M55" s="146"/>
      <c r="N55" s="146"/>
      <c r="O55" s="146"/>
      <c r="P55" s="146"/>
      <c r="Q55" s="146"/>
      <c r="R55" s="146"/>
      <c r="S55" s="146"/>
      <c r="T55" s="146"/>
      <c r="U55" s="144"/>
      <c r="V55" s="144"/>
      <c r="AC55" s="140"/>
      <c r="AD55" s="140"/>
      <c r="AE55" s="156"/>
    </row>
    <row r="56" spans="1:32" x14ac:dyDescent="0.2">
      <c r="A56" s="160"/>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A56" s="140"/>
      <c r="AB56" s="140"/>
    </row>
    <row r="57" spans="1:32" x14ac:dyDescent="0.2">
      <c r="A57" s="160"/>
      <c r="B57" s="160"/>
      <c r="C57" s="160"/>
      <c r="D57" s="160"/>
      <c r="E57" s="160"/>
      <c r="F57" s="160"/>
      <c r="G57" s="160"/>
      <c r="H57" s="160"/>
      <c r="I57" s="160"/>
      <c r="J57" s="160"/>
      <c r="K57" s="160"/>
      <c r="L57" s="160"/>
      <c r="M57" s="160"/>
      <c r="N57" s="160"/>
    </row>
    <row r="58" spans="1:32" x14ac:dyDescent="0.2">
      <c r="A58" s="160"/>
      <c r="B58" s="160"/>
      <c r="C58" s="160"/>
      <c r="D58" s="160"/>
      <c r="E58" s="160"/>
      <c r="F58" s="160"/>
      <c r="G58" s="160"/>
      <c r="H58" s="160"/>
      <c r="I58" s="160"/>
      <c r="J58" s="160"/>
      <c r="K58" s="160"/>
      <c r="L58" s="160"/>
      <c r="M58" s="160"/>
      <c r="N58" s="160"/>
    </row>
    <row r="59" spans="1:32" x14ac:dyDescent="0.2">
      <c r="A59" s="160"/>
      <c r="B59" s="160"/>
      <c r="C59" s="160"/>
      <c r="D59" s="160"/>
      <c r="E59" s="160"/>
      <c r="F59" s="160"/>
      <c r="G59" s="160"/>
      <c r="H59" s="160"/>
      <c r="I59" s="160"/>
      <c r="J59" s="160"/>
      <c r="K59" s="160"/>
      <c r="L59" s="160"/>
      <c r="M59" s="160"/>
      <c r="N59" s="160"/>
    </row>
    <row r="60" spans="1:32" x14ac:dyDescent="0.2">
      <c r="A60" s="160"/>
      <c r="B60" s="160"/>
      <c r="C60" s="160"/>
      <c r="D60" s="160"/>
      <c r="E60" s="160"/>
      <c r="F60" s="160"/>
      <c r="G60" s="160"/>
      <c r="H60" s="160"/>
      <c r="I60" s="160"/>
      <c r="J60" s="160"/>
      <c r="K60" s="160"/>
      <c r="L60" s="160"/>
      <c r="M60" s="160"/>
      <c r="N60" s="160"/>
    </row>
    <row r="61" spans="1:32" x14ac:dyDescent="0.2">
      <c r="A61" s="160"/>
      <c r="B61" s="160"/>
      <c r="C61" s="160"/>
      <c r="D61" s="160"/>
      <c r="E61" s="160"/>
      <c r="F61" s="160"/>
      <c r="G61" s="160"/>
      <c r="H61" s="160"/>
      <c r="I61" s="160"/>
      <c r="J61" s="160"/>
      <c r="K61" s="160"/>
      <c r="L61" s="160"/>
      <c r="M61" s="160"/>
      <c r="N61" s="160"/>
    </row>
    <row r="62" spans="1:32" x14ac:dyDescent="0.2">
      <c r="A62" s="160"/>
      <c r="B62" s="160"/>
      <c r="C62" s="160"/>
      <c r="D62" s="160"/>
      <c r="E62" s="160"/>
      <c r="F62" s="160"/>
      <c r="G62" s="160"/>
      <c r="H62" s="160"/>
      <c r="I62" s="160"/>
      <c r="J62" s="160"/>
      <c r="K62" s="160"/>
      <c r="L62" s="160"/>
      <c r="M62" s="160"/>
      <c r="N62" s="160"/>
    </row>
    <row r="63" spans="1:32" x14ac:dyDescent="0.2">
      <c r="A63" s="160"/>
      <c r="B63" s="160"/>
      <c r="C63" s="160"/>
      <c r="D63" s="160"/>
      <c r="E63" s="160"/>
      <c r="F63" s="160"/>
      <c r="G63" s="160"/>
      <c r="H63" s="160"/>
      <c r="I63" s="160"/>
      <c r="J63" s="160"/>
      <c r="K63" s="160"/>
      <c r="L63" s="160"/>
      <c r="M63" s="160"/>
      <c r="N63" s="160"/>
    </row>
    <row r="64" spans="1:32" x14ac:dyDescent="0.2">
      <c r="A64" s="160"/>
      <c r="B64" s="160"/>
      <c r="C64" s="160"/>
      <c r="D64" s="160"/>
      <c r="E64" s="160"/>
      <c r="F64" s="160"/>
      <c r="G64" s="160"/>
      <c r="H64" s="160"/>
      <c r="I64" s="160"/>
      <c r="J64" s="160"/>
      <c r="K64" s="160"/>
      <c r="L64" s="160"/>
      <c r="M64" s="160"/>
      <c r="N64" s="160"/>
    </row>
    <row r="65" spans="1:14" x14ac:dyDescent="0.2">
      <c r="K65" s="145"/>
      <c r="N65" s="145"/>
    </row>
    <row r="66" spans="1:14" x14ac:dyDescent="0.2">
      <c r="A66" s="160"/>
      <c r="B66" s="160"/>
      <c r="C66" s="160"/>
      <c r="D66" s="160"/>
      <c r="E66" s="160"/>
      <c r="F66" s="160"/>
      <c r="G66" s="160"/>
      <c r="H66" s="160"/>
      <c r="I66" s="160"/>
      <c r="J66" s="160"/>
      <c r="K66" s="160"/>
      <c r="L66" s="160"/>
      <c r="M66" s="160"/>
      <c r="N66" s="160"/>
    </row>
    <row r="67" spans="1:14" x14ac:dyDescent="0.2">
      <c r="A67" s="160"/>
      <c r="B67" s="160"/>
      <c r="C67" s="160"/>
      <c r="D67" s="160"/>
      <c r="E67" s="160"/>
      <c r="F67" s="160"/>
      <c r="G67" s="160"/>
      <c r="H67" s="160"/>
      <c r="I67" s="160"/>
      <c r="J67" s="160"/>
      <c r="K67" s="160"/>
      <c r="L67" s="160"/>
      <c r="M67" s="160"/>
      <c r="N67" s="160"/>
    </row>
    <row r="68" spans="1:14" x14ac:dyDescent="0.2">
      <c r="K68" s="145"/>
      <c r="N68" s="145"/>
    </row>
    <row r="69" spans="1:14" x14ac:dyDescent="0.2">
      <c r="K69" s="145"/>
      <c r="N69" s="145"/>
    </row>
    <row r="70" spans="1:14" x14ac:dyDescent="0.2">
      <c r="A70" s="163"/>
      <c r="B70" s="163"/>
      <c r="G70" s="163"/>
      <c r="H70" s="163"/>
      <c r="I70" s="163"/>
      <c r="J70" s="163"/>
      <c r="K70" s="163"/>
      <c r="L70" s="163"/>
      <c r="M70" s="163"/>
      <c r="N70" s="163"/>
    </row>
    <row r="71" spans="1:14" x14ac:dyDescent="0.2">
      <c r="A71" s="163"/>
      <c r="B71" s="163"/>
      <c r="G71" s="163"/>
      <c r="H71" s="163"/>
      <c r="I71" s="163"/>
      <c r="J71" s="163"/>
      <c r="K71" s="163"/>
      <c r="L71" s="163"/>
      <c r="M71" s="163"/>
      <c r="N71" s="163"/>
    </row>
    <row r="72" spans="1:14" x14ac:dyDescent="0.2">
      <c r="A72" s="157"/>
      <c r="B72" s="157"/>
      <c r="C72" s="157"/>
      <c r="D72" s="157"/>
      <c r="G72" s="157"/>
      <c r="H72" s="157"/>
      <c r="I72" s="157"/>
      <c r="K72" s="145"/>
      <c r="L72" s="157"/>
      <c r="N72" s="145"/>
    </row>
    <row r="73" spans="1:14" x14ac:dyDescent="0.2">
      <c r="A73" s="157"/>
      <c r="B73" s="157"/>
      <c r="C73" s="157"/>
      <c r="D73" s="157"/>
      <c r="G73" s="157"/>
      <c r="H73" s="157"/>
      <c r="I73" s="157"/>
      <c r="K73" s="145"/>
      <c r="L73" s="157"/>
      <c r="N73" s="145"/>
    </row>
    <row r="74" spans="1:14" x14ac:dyDescent="0.2">
      <c r="K74" s="145"/>
      <c r="N74" s="145"/>
    </row>
    <row r="75" spans="1:14" x14ac:dyDescent="0.2">
      <c r="K75" s="145"/>
      <c r="N75" s="145"/>
    </row>
    <row r="76" spans="1:14" x14ac:dyDescent="0.2">
      <c r="K76" s="145"/>
      <c r="N76" s="145"/>
    </row>
  </sheetData>
  <hyperlinks>
    <hyperlink ref="A1" r:id="rId1" display="http://dx.doi.org/10.1787/9789264266391-es"/>
    <hyperlink ref="A4" r:id="rId2"/>
  </hyperlinks>
  <pageMargins left="0.74803149606299213" right="0.74803149606299213" top="0.98425196850393704" bottom="0.98425196850393704" header="0.51181102362204722" footer="0.51181102362204722"/>
  <pageSetup scale="48" orientation="landscape" r:id="rId3"/>
  <headerFooter alignWithMargins="0">
    <oddFooter>&amp;C&amp;F&amp;R&amp;D</oddFooter>
  </headerFooter>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AR74"/>
  <sheetViews>
    <sheetView zoomScaleSheetLayoutView="100" workbookViewId="0">
      <selection activeCell="A48" sqref="A48"/>
    </sheetView>
  </sheetViews>
  <sheetFormatPr baseColWidth="10" defaultColWidth="4.5" defaultRowHeight="14" x14ac:dyDescent="0.2"/>
  <cols>
    <col min="1" max="1" width="11.1640625" style="145" customWidth="1"/>
    <col min="2" max="2" width="8.5" style="145" customWidth="1"/>
    <col min="3" max="10" width="9.6640625" style="145" customWidth="1"/>
    <col min="11" max="11" width="9.6640625" style="156" customWidth="1"/>
    <col min="12" max="13" width="9.6640625" style="145" customWidth="1"/>
    <col min="14" max="14" width="9.6640625" style="156" customWidth="1"/>
    <col min="15" max="15" width="9.6640625" style="145" customWidth="1"/>
    <col min="16" max="16" width="6.83203125" style="145" customWidth="1"/>
    <col min="17" max="17" width="4.83203125" style="145" customWidth="1"/>
    <col min="18" max="18" width="4.5" style="145"/>
    <col min="19" max="20" width="4.83203125" style="145" customWidth="1"/>
    <col min="21" max="21" width="6.5" style="145" customWidth="1"/>
    <col min="22" max="22" width="6.1640625" style="145" customWidth="1"/>
    <col min="23" max="23" width="4.83203125" style="145" customWidth="1"/>
    <col min="24" max="24" width="4.5" style="145"/>
    <col min="25" max="26" width="4.83203125" style="145" customWidth="1"/>
    <col min="27" max="27" width="4.5" style="145"/>
    <col min="28" max="29" width="4.83203125" style="145" customWidth="1"/>
    <col min="30" max="30" width="4.5" style="145"/>
    <col min="31" max="32" width="4.83203125" style="145" customWidth="1"/>
    <col min="33" max="34" width="4.5" style="145"/>
    <col min="35" max="35" width="4.83203125" style="145" customWidth="1"/>
    <col min="36" max="192" width="4.5" style="145"/>
    <col min="193" max="193" width="11.1640625" style="145" customWidth="1"/>
    <col min="194" max="194" width="8.5" style="145" customWidth="1"/>
    <col min="195" max="198" width="9.6640625" style="145" customWidth="1"/>
    <col min="199" max="199" width="7.83203125" style="145" customWidth="1"/>
    <col min="200" max="203" width="9.6640625" style="145" customWidth="1"/>
    <col min="204" max="204" width="7.83203125" style="145" customWidth="1"/>
    <col min="205" max="208" width="9.6640625" style="145" customWidth="1"/>
    <col min="209" max="211" width="4.5" style="145"/>
    <col min="212" max="212" width="6" style="145" customWidth="1"/>
    <col min="213" max="215" width="4.5" style="145"/>
    <col min="216" max="216" width="6.83203125" style="145" customWidth="1"/>
    <col min="217" max="219" width="4.5" style="145"/>
    <col min="220" max="220" width="6.1640625" style="145" customWidth="1"/>
    <col min="221" max="16384" width="4.5" style="145"/>
  </cols>
  <sheetData>
    <row r="1" spans="1:40" s="138" customFormat="1" ht="13" x14ac:dyDescent="0.15">
      <c r="A1" s="46" t="s">
        <v>67</v>
      </c>
      <c r="K1" s="139"/>
      <c r="N1" s="139"/>
    </row>
    <row r="2" spans="1:40" s="138" customFormat="1" ht="13" x14ac:dyDescent="0.15">
      <c r="A2" s="138" t="s">
        <v>220</v>
      </c>
      <c r="B2" s="138" t="s">
        <v>301</v>
      </c>
      <c r="K2" s="139"/>
      <c r="N2" s="139"/>
    </row>
    <row r="3" spans="1:40" s="138" customFormat="1" ht="13" x14ac:dyDescent="0.15">
      <c r="A3" s="138" t="s">
        <v>64</v>
      </c>
      <c r="K3" s="139"/>
      <c r="N3" s="139"/>
    </row>
    <row r="4" spans="1:40" s="138" customFormat="1" ht="13" x14ac:dyDescent="0.15">
      <c r="A4" s="46" t="s">
        <v>63</v>
      </c>
      <c r="K4" s="139"/>
      <c r="N4" s="139"/>
    </row>
    <row r="5" spans="1:40" s="138" customFormat="1" ht="13" x14ac:dyDescent="0.15">
      <c r="K5" s="139"/>
      <c r="N5" s="139"/>
    </row>
    <row r="6" spans="1:40" x14ac:dyDescent="0.2">
      <c r="A6" s="140"/>
      <c r="B6" s="149"/>
      <c r="G6" s="156"/>
      <c r="H6" s="156"/>
      <c r="I6" s="156"/>
      <c r="J6" s="156"/>
      <c r="L6" s="156"/>
      <c r="M6" s="156"/>
    </row>
    <row r="7" spans="1:40" x14ac:dyDescent="0.2">
      <c r="A7" s="150" t="s">
        <v>302</v>
      </c>
      <c r="B7" s="147"/>
      <c r="C7" s="151"/>
      <c r="D7" s="151"/>
      <c r="E7" s="151"/>
      <c r="F7" s="151"/>
      <c r="G7" s="151"/>
      <c r="H7" s="151"/>
      <c r="I7" s="151"/>
      <c r="J7" s="151"/>
      <c r="K7" s="151"/>
      <c r="L7" s="151"/>
      <c r="M7" s="151"/>
    </row>
    <row r="8" spans="1:40" x14ac:dyDescent="0.2">
      <c r="B8" s="147"/>
      <c r="C8" s="151"/>
      <c r="D8" s="151"/>
      <c r="E8" s="151"/>
      <c r="F8" s="151"/>
      <c r="G8" s="151"/>
      <c r="H8" s="151"/>
      <c r="I8" s="151"/>
      <c r="J8" s="151"/>
      <c r="K8" s="151"/>
      <c r="L8" s="151"/>
      <c r="M8" s="151"/>
    </row>
    <row r="9" spans="1:40" x14ac:dyDescent="0.2">
      <c r="A9" s="150"/>
      <c r="B9" s="147"/>
      <c r="C9" s="151"/>
      <c r="D9" s="151"/>
      <c r="E9" s="151"/>
      <c r="F9" s="151"/>
      <c r="G9" s="151"/>
      <c r="H9" s="151"/>
      <c r="I9" s="151"/>
      <c r="J9" s="151"/>
      <c r="K9" s="151"/>
      <c r="L9" s="151"/>
      <c r="M9" s="151"/>
    </row>
    <row r="10" spans="1:40" x14ac:dyDescent="0.2">
      <c r="A10" s="150"/>
      <c r="B10" s="147"/>
      <c r="C10" s="151"/>
      <c r="D10" s="151"/>
      <c r="E10" s="151"/>
      <c r="F10" s="151"/>
      <c r="G10" s="151"/>
      <c r="H10" s="151"/>
      <c r="I10" s="151"/>
      <c r="J10" s="151"/>
      <c r="K10" s="151"/>
      <c r="L10" s="151"/>
      <c r="M10" s="151"/>
      <c r="N10" s="151"/>
      <c r="O10" s="164"/>
      <c r="X10" s="156"/>
      <c r="Y10" s="156"/>
      <c r="AA10" s="156"/>
      <c r="AB10" s="156"/>
      <c r="AD10" s="156"/>
      <c r="AE10" s="156"/>
      <c r="AG10" s="156"/>
      <c r="AH10" s="156"/>
      <c r="AJ10" s="156"/>
      <c r="AK10" s="156"/>
      <c r="AM10" s="156"/>
      <c r="AN10" s="156"/>
    </row>
    <row r="11" spans="1:40" x14ac:dyDescent="0.2">
      <c r="A11" s="150"/>
      <c r="B11" s="147"/>
      <c r="C11" s="151"/>
      <c r="D11" s="151"/>
      <c r="E11" s="151"/>
      <c r="F11" s="151"/>
      <c r="G11" s="151"/>
      <c r="H11" s="151"/>
      <c r="I11" s="151"/>
      <c r="J11" s="151"/>
      <c r="K11" s="151"/>
      <c r="L11" s="151"/>
      <c r="M11" s="151"/>
      <c r="N11" s="151"/>
      <c r="O11" s="164"/>
      <c r="X11" s="154"/>
      <c r="Y11" s="154"/>
      <c r="AA11" s="154"/>
      <c r="AB11" s="154"/>
      <c r="AD11" s="154"/>
      <c r="AE11" s="154"/>
      <c r="AG11" s="154"/>
      <c r="AH11" s="154"/>
      <c r="AJ11" s="154"/>
      <c r="AK11" s="154"/>
      <c r="AM11" s="156"/>
      <c r="AN11" s="156"/>
    </row>
    <row r="12" spans="1:40" x14ac:dyDescent="0.2">
      <c r="A12" s="150"/>
      <c r="B12" s="147"/>
      <c r="C12" s="151"/>
      <c r="D12" s="151"/>
      <c r="E12" s="151"/>
      <c r="F12" s="151"/>
      <c r="G12" s="151"/>
      <c r="H12" s="151"/>
      <c r="I12" s="151"/>
      <c r="J12" s="151"/>
      <c r="K12" s="151"/>
      <c r="L12" s="151"/>
      <c r="M12" s="151"/>
      <c r="N12" s="151"/>
      <c r="P12" s="164"/>
      <c r="T12" s="140"/>
      <c r="V12" s="146"/>
      <c r="X12" s="156"/>
    </row>
    <row r="13" spans="1:40" x14ac:dyDescent="0.2">
      <c r="A13" s="150"/>
      <c r="B13" s="147"/>
      <c r="C13" s="151"/>
      <c r="D13" s="151"/>
      <c r="E13" s="151"/>
      <c r="F13" s="151"/>
      <c r="G13" s="151"/>
      <c r="H13" s="151"/>
      <c r="I13" s="151"/>
      <c r="J13" s="151"/>
      <c r="K13" s="151"/>
      <c r="L13" s="151"/>
      <c r="M13" s="151"/>
      <c r="N13" s="151"/>
      <c r="P13" s="165"/>
      <c r="Q13" s="156"/>
      <c r="S13" s="156"/>
      <c r="T13" s="149"/>
      <c r="U13" s="156"/>
      <c r="V13" s="152"/>
      <c r="W13" s="156"/>
      <c r="X13" s="156"/>
      <c r="Y13" s="156"/>
      <c r="AA13" s="156"/>
      <c r="AC13" s="156"/>
      <c r="AE13" s="156"/>
      <c r="AG13" s="156"/>
      <c r="AI13" s="156"/>
      <c r="AK13" s="156"/>
      <c r="AL13" s="156"/>
    </row>
    <row r="14" spans="1:40" x14ac:dyDescent="0.2">
      <c r="A14" s="150"/>
      <c r="B14" s="147"/>
      <c r="C14" s="151"/>
      <c r="D14" s="151"/>
      <c r="E14" s="151"/>
      <c r="F14" s="151"/>
      <c r="G14" s="151"/>
      <c r="H14" s="151"/>
      <c r="I14" s="151"/>
      <c r="J14" s="151"/>
      <c r="K14" s="151"/>
      <c r="L14" s="151"/>
      <c r="M14" s="151"/>
      <c r="N14" s="151"/>
      <c r="P14" s="166"/>
      <c r="Q14" s="149"/>
      <c r="S14" s="152"/>
      <c r="T14" s="149"/>
      <c r="U14" s="152"/>
      <c r="V14" s="152"/>
      <c r="W14" s="144"/>
      <c r="X14" s="156"/>
      <c r="Y14" s="152"/>
      <c r="Z14" s="146"/>
      <c r="AA14" s="152"/>
      <c r="AB14" s="146"/>
      <c r="AC14" s="152"/>
      <c r="AD14" s="146"/>
      <c r="AE14" s="144"/>
      <c r="AF14" s="146"/>
      <c r="AG14" s="152"/>
      <c r="AH14" s="146"/>
      <c r="AI14" s="140"/>
      <c r="AK14" s="149"/>
      <c r="AL14" s="140"/>
    </row>
    <row r="15" spans="1:40" x14ac:dyDescent="0.2">
      <c r="A15" s="150"/>
      <c r="B15" s="147"/>
      <c r="C15" s="151"/>
      <c r="D15" s="151"/>
      <c r="E15" s="151"/>
      <c r="F15" s="151"/>
      <c r="G15" s="151"/>
      <c r="H15" s="151"/>
      <c r="I15" s="151"/>
      <c r="J15" s="151"/>
      <c r="K15" s="151"/>
      <c r="L15" s="151"/>
      <c r="M15" s="151"/>
      <c r="N15" s="151"/>
      <c r="P15" s="164"/>
      <c r="T15" s="149"/>
      <c r="V15" s="152"/>
      <c r="W15" s="156"/>
      <c r="X15" s="156"/>
      <c r="Y15" s="156"/>
      <c r="AA15" s="156"/>
      <c r="AC15" s="156"/>
      <c r="AE15" s="156"/>
      <c r="AG15" s="156"/>
      <c r="AI15" s="156"/>
    </row>
    <row r="16" spans="1:40" x14ac:dyDescent="0.2">
      <c r="A16" s="150"/>
      <c r="B16" s="147"/>
      <c r="C16" s="151"/>
      <c r="D16" s="151"/>
      <c r="E16" s="151"/>
      <c r="F16" s="151"/>
      <c r="G16" s="151"/>
      <c r="H16" s="151"/>
      <c r="I16" s="151"/>
      <c r="J16" s="151"/>
      <c r="K16" s="151"/>
      <c r="L16" s="151"/>
      <c r="M16" s="151"/>
      <c r="N16" s="151"/>
      <c r="P16" s="164"/>
      <c r="T16" s="149"/>
      <c r="V16" s="152"/>
      <c r="W16" s="154"/>
      <c r="X16" s="156"/>
      <c r="Y16" s="154"/>
      <c r="AA16" s="154"/>
      <c r="AC16" s="154"/>
      <c r="AE16" s="154"/>
      <c r="AG16" s="156"/>
      <c r="AI16" s="156"/>
    </row>
    <row r="17" spans="1:35" x14ac:dyDescent="0.2">
      <c r="A17" s="150"/>
      <c r="B17" s="147"/>
      <c r="C17" s="151"/>
      <c r="D17" s="151"/>
      <c r="E17" s="151"/>
      <c r="F17" s="151"/>
      <c r="G17" s="151"/>
      <c r="H17" s="151"/>
      <c r="I17" s="151"/>
      <c r="J17" s="151"/>
      <c r="K17" s="151"/>
      <c r="L17" s="151"/>
      <c r="M17" s="151"/>
      <c r="N17" s="151"/>
      <c r="S17" s="146"/>
      <c r="T17" s="149"/>
      <c r="U17" s="146"/>
      <c r="V17" s="144"/>
      <c r="W17" s="146"/>
      <c r="X17" s="156"/>
      <c r="Y17" s="156"/>
    </row>
    <row r="18" spans="1:35" x14ac:dyDescent="0.2">
      <c r="A18" s="150"/>
      <c r="B18" s="147"/>
      <c r="C18" s="151"/>
      <c r="D18" s="151"/>
      <c r="E18" s="151"/>
      <c r="F18" s="151"/>
      <c r="G18" s="151"/>
      <c r="H18" s="151"/>
      <c r="I18" s="151"/>
      <c r="J18" s="151"/>
      <c r="K18" s="151"/>
      <c r="L18" s="151"/>
      <c r="M18" s="151"/>
      <c r="N18" s="151"/>
      <c r="S18" s="152"/>
      <c r="T18" s="149"/>
      <c r="U18" s="152"/>
      <c r="V18" s="152"/>
      <c r="W18" s="152"/>
      <c r="X18" s="156"/>
      <c r="Y18" s="156"/>
    </row>
    <row r="19" spans="1:35" x14ac:dyDescent="0.2">
      <c r="A19" s="150"/>
      <c r="B19" s="147"/>
      <c r="C19" s="151"/>
      <c r="D19" s="151"/>
      <c r="E19" s="151"/>
      <c r="F19" s="151"/>
      <c r="G19" s="151"/>
      <c r="H19" s="151"/>
      <c r="I19" s="151"/>
      <c r="J19" s="151"/>
      <c r="K19" s="151"/>
      <c r="L19" s="151"/>
      <c r="M19" s="151"/>
      <c r="N19" s="151"/>
      <c r="S19" s="152"/>
      <c r="T19" s="149"/>
      <c r="U19" s="152"/>
      <c r="V19" s="152"/>
      <c r="W19" s="152"/>
      <c r="X19" s="156"/>
      <c r="Y19" s="146"/>
      <c r="AA19" s="146"/>
      <c r="AC19" s="146"/>
      <c r="AE19" s="146"/>
      <c r="AG19" s="146"/>
      <c r="AI19" s="146"/>
    </row>
    <row r="20" spans="1:35" x14ac:dyDescent="0.2">
      <c r="A20" s="150"/>
      <c r="B20" s="147"/>
      <c r="C20" s="151"/>
      <c r="D20" s="151"/>
      <c r="E20" s="151"/>
      <c r="F20" s="151"/>
      <c r="G20" s="151"/>
      <c r="H20" s="151"/>
      <c r="I20" s="151"/>
      <c r="J20" s="151"/>
      <c r="K20" s="151"/>
      <c r="L20" s="151"/>
      <c r="M20" s="151"/>
      <c r="N20" s="151"/>
      <c r="S20" s="152"/>
      <c r="T20" s="149"/>
      <c r="U20" s="152"/>
      <c r="V20" s="144"/>
      <c r="W20" s="152"/>
      <c r="X20" s="156"/>
      <c r="Y20" s="156"/>
    </row>
    <row r="21" spans="1:35" x14ac:dyDescent="0.2">
      <c r="A21" s="150"/>
      <c r="B21" s="147"/>
      <c r="C21" s="151"/>
      <c r="D21" s="151"/>
      <c r="E21" s="151"/>
      <c r="F21" s="151"/>
      <c r="G21" s="151"/>
      <c r="H21" s="151"/>
      <c r="I21" s="151"/>
      <c r="J21" s="151"/>
      <c r="K21" s="151"/>
      <c r="L21" s="151"/>
      <c r="M21" s="151"/>
      <c r="N21" s="151"/>
      <c r="S21" s="152"/>
      <c r="T21" s="149"/>
      <c r="U21" s="152"/>
      <c r="V21" s="152"/>
      <c r="W21" s="152"/>
      <c r="X21" s="156"/>
      <c r="Y21" s="156"/>
    </row>
    <row r="22" spans="1:35" x14ac:dyDescent="0.2">
      <c r="A22" s="150"/>
      <c r="B22" s="147"/>
      <c r="C22" s="151"/>
      <c r="D22" s="151"/>
      <c r="E22" s="151"/>
      <c r="F22" s="151"/>
      <c r="G22" s="151"/>
      <c r="H22" s="151"/>
      <c r="I22" s="151"/>
      <c r="J22" s="151"/>
      <c r="K22" s="151"/>
      <c r="L22" s="151"/>
      <c r="M22" s="151"/>
      <c r="N22" s="151"/>
      <c r="S22" s="144"/>
      <c r="U22" s="144"/>
      <c r="W22" s="144"/>
      <c r="Y22" s="156"/>
    </row>
    <row r="23" spans="1:35" x14ac:dyDescent="0.2">
      <c r="A23" s="150"/>
      <c r="B23" s="147"/>
      <c r="C23" s="151"/>
      <c r="D23" s="151"/>
      <c r="E23" s="151"/>
      <c r="F23" s="151"/>
      <c r="G23" s="151"/>
      <c r="H23" s="151"/>
      <c r="I23" s="151"/>
      <c r="J23" s="151"/>
      <c r="K23" s="151"/>
      <c r="L23" s="151"/>
      <c r="M23" s="151"/>
      <c r="N23" s="151"/>
      <c r="S23" s="152"/>
      <c r="U23" s="152"/>
      <c r="W23" s="152"/>
      <c r="Y23" s="156"/>
    </row>
    <row r="24" spans="1:35" x14ac:dyDescent="0.2">
      <c r="A24" s="150"/>
      <c r="B24" s="147"/>
      <c r="C24" s="151"/>
      <c r="D24" s="151"/>
      <c r="E24" s="151"/>
      <c r="F24" s="151"/>
      <c r="G24" s="151"/>
      <c r="H24" s="151"/>
      <c r="I24" s="151"/>
      <c r="J24" s="151"/>
      <c r="K24" s="151"/>
      <c r="L24" s="151"/>
      <c r="M24" s="151"/>
      <c r="N24" s="151"/>
      <c r="S24" s="152"/>
      <c r="U24" s="152"/>
      <c r="W24" s="152"/>
      <c r="Y24" s="156"/>
    </row>
    <row r="25" spans="1:35" x14ac:dyDescent="0.2">
      <c r="A25" s="150"/>
      <c r="B25" s="147"/>
      <c r="C25" s="151"/>
      <c r="D25" s="151"/>
      <c r="E25" s="151"/>
      <c r="F25" s="151"/>
      <c r="G25" s="151"/>
      <c r="H25" s="151"/>
      <c r="I25" s="151"/>
      <c r="J25" s="151"/>
      <c r="K25" s="151"/>
      <c r="L25" s="151"/>
      <c r="M25" s="151"/>
      <c r="N25" s="151"/>
      <c r="S25" s="144"/>
      <c r="U25" s="144"/>
      <c r="W25" s="144"/>
      <c r="Y25" s="156"/>
    </row>
    <row r="26" spans="1:35" x14ac:dyDescent="0.2">
      <c r="A26" s="150"/>
      <c r="B26" s="147"/>
      <c r="C26" s="151"/>
      <c r="D26" s="151"/>
      <c r="E26" s="151"/>
      <c r="F26" s="151"/>
      <c r="G26" s="151"/>
      <c r="H26" s="151"/>
      <c r="I26" s="151"/>
      <c r="J26" s="151"/>
      <c r="K26" s="151"/>
      <c r="L26" s="151"/>
      <c r="M26" s="151"/>
      <c r="N26" s="151"/>
      <c r="S26" s="152"/>
      <c r="U26" s="152"/>
      <c r="W26" s="152"/>
      <c r="Y26" s="156"/>
    </row>
    <row r="27" spans="1:35" x14ac:dyDescent="0.2">
      <c r="A27" s="150"/>
      <c r="B27" s="147"/>
      <c r="C27" s="151"/>
      <c r="D27" s="151"/>
      <c r="E27" s="151"/>
      <c r="F27" s="151"/>
      <c r="G27" s="151"/>
      <c r="H27" s="151"/>
      <c r="I27" s="151"/>
      <c r="J27" s="151"/>
      <c r="K27" s="151"/>
      <c r="L27" s="151"/>
      <c r="M27" s="151"/>
      <c r="N27" s="151"/>
    </row>
    <row r="28" spans="1:35" x14ac:dyDescent="0.2">
      <c r="A28" s="150"/>
      <c r="B28" s="147"/>
      <c r="C28" s="151"/>
      <c r="D28" s="151"/>
      <c r="E28" s="151"/>
      <c r="F28" s="151"/>
      <c r="G28" s="151"/>
      <c r="H28" s="151"/>
      <c r="I28" s="151"/>
      <c r="J28" s="151"/>
      <c r="K28" s="151"/>
      <c r="L28" s="151"/>
      <c r="M28" s="151"/>
      <c r="N28" s="151"/>
    </row>
    <row r="29" spans="1:35" x14ac:dyDescent="0.2">
      <c r="A29" s="150"/>
      <c r="B29" s="147"/>
      <c r="C29" s="151"/>
      <c r="D29" s="151"/>
      <c r="E29" s="151"/>
      <c r="F29" s="151"/>
      <c r="G29" s="151"/>
      <c r="H29" s="151"/>
      <c r="I29" s="151"/>
      <c r="J29" s="151"/>
      <c r="K29" s="151"/>
      <c r="L29" s="151"/>
      <c r="M29" s="151"/>
      <c r="N29" s="151"/>
    </row>
    <row r="30" spans="1:35" x14ac:dyDescent="0.2">
      <c r="A30" s="150"/>
      <c r="B30" s="147"/>
      <c r="C30" s="151"/>
      <c r="D30" s="151"/>
      <c r="E30" s="151"/>
      <c r="F30" s="151"/>
      <c r="G30" s="151"/>
      <c r="H30" s="151"/>
      <c r="I30" s="151"/>
      <c r="J30" s="151"/>
      <c r="K30" s="151"/>
      <c r="L30" s="151"/>
      <c r="M30" s="151"/>
      <c r="N30" s="151"/>
    </row>
    <row r="31" spans="1:35" x14ac:dyDescent="0.2">
      <c r="A31" s="150"/>
      <c r="B31" s="147"/>
      <c r="C31" s="151"/>
      <c r="D31" s="151"/>
      <c r="E31" s="151"/>
      <c r="F31" s="151"/>
      <c r="G31" s="151"/>
      <c r="H31" s="151"/>
      <c r="I31" s="151"/>
      <c r="J31" s="151"/>
      <c r="K31" s="151"/>
      <c r="L31" s="151"/>
      <c r="M31" s="151"/>
      <c r="N31" s="151"/>
    </row>
    <row r="32" spans="1:35" x14ac:dyDescent="0.2">
      <c r="A32" s="150"/>
      <c r="B32" s="147"/>
      <c r="C32" s="151"/>
      <c r="D32" s="151"/>
      <c r="E32" s="151"/>
      <c r="F32" s="151"/>
      <c r="G32" s="151"/>
      <c r="H32" s="151"/>
      <c r="I32" s="151"/>
      <c r="J32" s="151"/>
      <c r="K32" s="151"/>
      <c r="L32" s="151"/>
      <c r="M32" s="151"/>
      <c r="N32" s="151"/>
    </row>
    <row r="33" spans="1:44" x14ac:dyDescent="0.2">
      <c r="A33" s="150"/>
      <c r="B33" s="147"/>
      <c r="C33" s="151"/>
      <c r="D33" s="151"/>
      <c r="E33" s="151"/>
      <c r="F33" s="151"/>
      <c r="G33" s="151"/>
      <c r="H33" s="151"/>
      <c r="I33" s="151"/>
      <c r="J33" s="151"/>
      <c r="K33" s="151"/>
      <c r="L33" s="151"/>
      <c r="M33" s="151"/>
      <c r="N33" s="151"/>
    </row>
    <row r="34" spans="1:44" x14ac:dyDescent="0.2">
      <c r="A34" s="150"/>
      <c r="B34" s="147"/>
      <c r="C34" s="151"/>
      <c r="D34" s="151"/>
      <c r="E34" s="151"/>
      <c r="F34" s="151"/>
      <c r="G34" s="151"/>
      <c r="H34" s="151"/>
      <c r="I34" s="151"/>
      <c r="J34" s="151"/>
      <c r="K34" s="151"/>
      <c r="L34" s="151"/>
      <c r="M34" s="151"/>
      <c r="N34" s="151"/>
      <c r="R34" s="156"/>
    </row>
    <row r="35" spans="1:44" x14ac:dyDescent="0.2">
      <c r="A35" s="150"/>
      <c r="B35" s="147"/>
      <c r="C35" s="151"/>
      <c r="D35" s="151"/>
      <c r="E35" s="151"/>
      <c r="F35" s="151"/>
      <c r="G35" s="151"/>
      <c r="H35" s="151"/>
      <c r="I35" s="151"/>
      <c r="J35" s="151"/>
      <c r="K35" s="151"/>
      <c r="L35" s="151"/>
      <c r="M35" s="151"/>
      <c r="N35" s="151"/>
      <c r="R35" s="146"/>
    </row>
    <row r="36" spans="1:44" x14ac:dyDescent="0.2">
      <c r="A36" s="150"/>
      <c r="B36" s="147"/>
      <c r="C36" s="151"/>
      <c r="D36" s="151"/>
      <c r="E36" s="151"/>
      <c r="F36" s="151"/>
      <c r="G36" s="151"/>
      <c r="H36" s="151"/>
      <c r="I36" s="151"/>
      <c r="J36" s="151"/>
      <c r="K36" s="151"/>
      <c r="L36" s="151"/>
      <c r="M36" s="151"/>
      <c r="N36" s="151"/>
      <c r="R36" s="144"/>
    </row>
    <row r="37" spans="1:44" x14ac:dyDescent="0.2">
      <c r="A37" s="150"/>
      <c r="B37" s="147"/>
      <c r="C37" s="151"/>
      <c r="D37" s="151"/>
      <c r="E37" s="151"/>
      <c r="F37" s="151"/>
      <c r="G37" s="151"/>
      <c r="H37" s="151"/>
      <c r="I37" s="151"/>
      <c r="J37" s="151"/>
      <c r="K37" s="151"/>
      <c r="L37" s="151"/>
      <c r="M37" s="151"/>
      <c r="N37" s="151"/>
    </row>
    <row r="38" spans="1:44" x14ac:dyDescent="0.2">
      <c r="A38" s="155" t="s">
        <v>303</v>
      </c>
      <c r="B38" s="147"/>
      <c r="C38" s="151"/>
      <c r="D38" s="151"/>
      <c r="E38" s="151"/>
      <c r="F38" s="151"/>
      <c r="G38" s="151"/>
      <c r="H38" s="151"/>
      <c r="I38" s="151"/>
      <c r="J38" s="151"/>
      <c r="K38" s="151"/>
      <c r="L38" s="151"/>
      <c r="M38" s="151"/>
      <c r="N38" s="151"/>
    </row>
    <row r="39" spans="1:44" x14ac:dyDescent="0.2">
      <c r="A39" s="155" t="s">
        <v>304</v>
      </c>
      <c r="B39" s="147"/>
      <c r="C39" s="151"/>
      <c r="D39" s="151"/>
      <c r="E39" s="151"/>
      <c r="F39" s="151"/>
      <c r="G39" s="151"/>
      <c r="H39" s="151"/>
      <c r="I39" s="151"/>
      <c r="J39" s="151"/>
      <c r="K39" s="151"/>
      <c r="L39" s="151"/>
      <c r="M39" s="151"/>
      <c r="N39" s="151"/>
      <c r="O39" s="156"/>
      <c r="P39" s="156"/>
      <c r="Q39" s="156"/>
    </row>
    <row r="40" spans="1:44" x14ac:dyDescent="0.2">
      <c r="A40" s="155" t="s">
        <v>294</v>
      </c>
      <c r="B40" s="147"/>
      <c r="C40" s="151"/>
      <c r="D40" s="151"/>
      <c r="E40" s="151"/>
      <c r="F40" s="151"/>
      <c r="G40" s="151"/>
      <c r="H40" s="151"/>
      <c r="I40" s="151"/>
      <c r="J40" s="151"/>
      <c r="K40" s="151"/>
      <c r="L40" s="151"/>
      <c r="M40" s="151"/>
      <c r="N40" s="151"/>
      <c r="O40" s="140"/>
      <c r="P40" s="140"/>
      <c r="Q40" s="146"/>
    </row>
    <row r="41" spans="1:44" x14ac:dyDescent="0.2">
      <c r="A41" s="155" t="s">
        <v>295</v>
      </c>
      <c r="B41" s="147"/>
      <c r="C41" s="151"/>
      <c r="D41" s="151"/>
      <c r="E41" s="151"/>
      <c r="F41" s="151"/>
      <c r="G41" s="151"/>
      <c r="H41" s="151"/>
      <c r="I41" s="151"/>
      <c r="J41" s="151"/>
      <c r="K41" s="151"/>
      <c r="L41" s="151"/>
      <c r="M41" s="151"/>
      <c r="N41" s="151"/>
      <c r="O41" s="140"/>
      <c r="P41" s="144"/>
      <c r="Q41" s="144"/>
    </row>
    <row r="42" spans="1:44" x14ac:dyDescent="0.2">
      <c r="A42" s="155" t="s">
        <v>296</v>
      </c>
      <c r="B42" s="147"/>
      <c r="C42" s="151"/>
      <c r="D42" s="151"/>
      <c r="E42" s="151"/>
      <c r="F42" s="151"/>
      <c r="G42" s="151"/>
      <c r="H42" s="151"/>
      <c r="I42" s="151"/>
      <c r="J42" s="151"/>
      <c r="K42" s="151"/>
      <c r="L42" s="151"/>
      <c r="M42" s="151"/>
      <c r="N42" s="151"/>
      <c r="O42" s="140"/>
      <c r="R42" s="156"/>
    </row>
    <row r="43" spans="1:44" x14ac:dyDescent="0.2">
      <c r="A43" s="150"/>
      <c r="B43" s="147"/>
      <c r="C43" s="151"/>
      <c r="D43" s="151"/>
      <c r="E43" s="151"/>
      <c r="F43" s="151"/>
      <c r="G43" s="151"/>
      <c r="H43" s="151"/>
      <c r="I43" s="151"/>
      <c r="J43" s="151"/>
      <c r="K43" s="151"/>
      <c r="L43" s="151"/>
      <c r="M43" s="151"/>
      <c r="N43" s="151"/>
    </row>
    <row r="44" spans="1:44" x14ac:dyDescent="0.2">
      <c r="A44" s="154"/>
      <c r="B44" s="154"/>
      <c r="C44" s="154" t="s">
        <v>17</v>
      </c>
      <c r="D44" s="154"/>
      <c r="E44" s="154"/>
      <c r="F44" s="154" t="s">
        <v>10</v>
      </c>
      <c r="G44" s="154"/>
      <c r="H44" s="154"/>
      <c r="I44" s="154" t="s">
        <v>12</v>
      </c>
      <c r="J44" s="154"/>
      <c r="K44" s="154"/>
      <c r="L44" s="154" t="s">
        <v>86</v>
      </c>
      <c r="M44" s="154"/>
      <c r="N44" s="154"/>
      <c r="O44" s="154" t="s">
        <v>89</v>
      </c>
      <c r="P44" s="154"/>
      <c r="Q44" s="154"/>
      <c r="R44" s="154" t="s">
        <v>13</v>
      </c>
      <c r="S44" s="154"/>
      <c r="T44" s="154"/>
      <c r="U44" s="154" t="s">
        <v>18</v>
      </c>
      <c r="V44" s="154"/>
      <c r="W44" s="154"/>
      <c r="X44" s="154" t="s">
        <v>14</v>
      </c>
      <c r="Y44" s="154"/>
      <c r="Z44" s="154"/>
      <c r="AA44" s="154" t="s">
        <v>16</v>
      </c>
      <c r="AB44" s="154"/>
      <c r="AC44" s="154"/>
      <c r="AD44" s="154" t="s">
        <v>39</v>
      </c>
      <c r="AE44" s="154"/>
      <c r="AF44" s="167"/>
      <c r="AG44" s="167"/>
      <c r="AH44" s="167"/>
      <c r="AI44" s="167"/>
      <c r="AJ44" s="167"/>
      <c r="AK44" s="167"/>
      <c r="AL44" s="167"/>
      <c r="AM44" s="167"/>
      <c r="AN44" s="167"/>
      <c r="AO44" s="167"/>
      <c r="AP44" s="167"/>
      <c r="AQ44" s="167"/>
      <c r="AR44" s="167"/>
    </row>
    <row r="45" spans="1:44" x14ac:dyDescent="0.2">
      <c r="A45" s="146"/>
      <c r="B45" s="140"/>
      <c r="C45" s="146">
        <v>2010</v>
      </c>
      <c r="D45" s="146">
        <v>2014</v>
      </c>
      <c r="E45" s="146"/>
      <c r="F45" s="146">
        <v>2010</v>
      </c>
      <c r="G45" s="140">
        <v>2014</v>
      </c>
      <c r="H45" s="146"/>
      <c r="I45" s="146">
        <v>2010</v>
      </c>
      <c r="J45" s="146">
        <v>2014</v>
      </c>
      <c r="K45" s="146"/>
      <c r="L45" s="140">
        <v>2010</v>
      </c>
      <c r="M45" s="146">
        <v>2014</v>
      </c>
      <c r="N45" s="146"/>
      <c r="O45" s="146">
        <v>2010</v>
      </c>
      <c r="P45" s="146">
        <v>2014</v>
      </c>
      <c r="Q45" s="140"/>
      <c r="R45" s="146">
        <v>2010</v>
      </c>
      <c r="S45" s="146">
        <v>2014</v>
      </c>
      <c r="T45" s="146"/>
      <c r="U45" s="146">
        <v>2010</v>
      </c>
      <c r="V45" s="140">
        <v>2014</v>
      </c>
      <c r="W45" s="146"/>
      <c r="X45" s="146">
        <v>2010</v>
      </c>
      <c r="Y45" s="146">
        <v>2014</v>
      </c>
      <c r="Z45" s="140"/>
      <c r="AA45" s="146">
        <v>2010</v>
      </c>
      <c r="AB45" s="146">
        <v>2014</v>
      </c>
      <c r="AC45" s="146"/>
      <c r="AD45" s="146">
        <v>2010</v>
      </c>
      <c r="AE45" s="140">
        <v>2014</v>
      </c>
      <c r="AF45" s="160"/>
      <c r="AG45" s="160"/>
      <c r="AH45" s="160"/>
      <c r="AI45" s="160"/>
      <c r="AJ45" s="160"/>
      <c r="AK45" s="160"/>
      <c r="AL45" s="160"/>
      <c r="AM45" s="160"/>
      <c r="AN45" s="160"/>
      <c r="AO45" s="160"/>
      <c r="AP45" s="160"/>
      <c r="AQ45" s="160"/>
      <c r="AR45" s="160"/>
    </row>
    <row r="46" spans="1:44" x14ac:dyDescent="0.2">
      <c r="A46" s="144"/>
      <c r="B46" s="149" t="s">
        <v>305</v>
      </c>
      <c r="C46" s="152">
        <v>93.047239956504228</v>
      </c>
      <c r="D46" s="152">
        <v>92.400366899754061</v>
      </c>
      <c r="E46" s="152"/>
      <c r="F46" s="152">
        <v>85.134861350291359</v>
      </c>
      <c r="G46" s="149">
        <v>85.088262004845106</v>
      </c>
      <c r="H46" s="152"/>
      <c r="I46" s="152">
        <v>79.924365958805168</v>
      </c>
      <c r="J46" s="152">
        <v>82.501885454132236</v>
      </c>
      <c r="K46" s="153"/>
      <c r="L46" s="149">
        <v>83.82677163368254</v>
      </c>
      <c r="M46" s="152">
        <v>78.836760325654524</v>
      </c>
      <c r="N46" s="152"/>
      <c r="O46" s="152">
        <v>75.065525479553727</v>
      </c>
      <c r="P46" s="152">
        <v>76.688509941172086</v>
      </c>
      <c r="Q46" s="149"/>
      <c r="R46" s="152">
        <v>75.493152423855918</v>
      </c>
      <c r="S46" s="152">
        <v>74.983445484542216</v>
      </c>
      <c r="T46" s="152"/>
      <c r="U46" s="153">
        <v>66.156648334293706</v>
      </c>
      <c r="V46" s="149">
        <v>64.989591770845152</v>
      </c>
      <c r="W46" s="152"/>
      <c r="X46" s="152">
        <v>65.380139470416225</v>
      </c>
      <c r="Y46" s="152">
        <v>64.281141889597279</v>
      </c>
      <c r="Z46" s="149"/>
      <c r="AA46" s="152">
        <v>71.288835414148238</v>
      </c>
      <c r="AB46" s="152">
        <v>71.051076672737068</v>
      </c>
      <c r="AC46" s="152"/>
      <c r="AD46" s="153">
        <v>51.353565935074016</v>
      </c>
      <c r="AE46" s="149">
        <v>52.352550043089998</v>
      </c>
    </row>
    <row r="47" spans="1:44" x14ac:dyDescent="0.2">
      <c r="A47" s="168"/>
      <c r="B47" s="154" t="s">
        <v>298</v>
      </c>
      <c r="C47" s="154">
        <v>0</v>
      </c>
      <c r="D47" s="154">
        <v>0</v>
      </c>
      <c r="E47" s="154"/>
      <c r="F47" s="154">
        <v>0.75438278694748329</v>
      </c>
      <c r="G47" s="154">
        <v>0.58752974279679104</v>
      </c>
      <c r="H47" s="154"/>
      <c r="I47" s="154">
        <v>7.7954212796416096</v>
      </c>
      <c r="J47" s="154">
        <v>5.226261997223407</v>
      </c>
      <c r="K47" s="154"/>
      <c r="L47" s="154">
        <v>6.1591987354846903E-2</v>
      </c>
      <c r="M47" s="154">
        <v>6.6642301963553474E-2</v>
      </c>
      <c r="N47" s="154"/>
      <c r="O47" s="154">
        <v>0</v>
      </c>
      <c r="P47" s="154">
        <v>0</v>
      </c>
      <c r="Q47" s="154"/>
      <c r="R47" s="154">
        <v>11.887672522924534</v>
      </c>
      <c r="S47" s="154">
        <v>13.106707379476124</v>
      </c>
      <c r="T47" s="154"/>
      <c r="U47" s="154">
        <v>25.390053103302929</v>
      </c>
      <c r="V47" s="154">
        <v>25.500335195471475</v>
      </c>
      <c r="W47" s="154"/>
      <c r="X47" s="154">
        <v>0</v>
      </c>
      <c r="Y47" s="154">
        <v>0</v>
      </c>
      <c r="Z47" s="154"/>
      <c r="AA47" s="154">
        <v>18.538931125442293</v>
      </c>
      <c r="AB47" s="154">
        <v>18.14483802806971</v>
      </c>
      <c r="AC47" s="154"/>
      <c r="AD47" s="154">
        <v>19.29291147412308</v>
      </c>
      <c r="AE47" s="154">
        <v>18.640243898333903</v>
      </c>
    </row>
    <row r="48" spans="1:44" x14ac:dyDescent="0.2">
      <c r="A48" s="168"/>
      <c r="B48" s="140" t="s">
        <v>299</v>
      </c>
      <c r="C48" s="146">
        <v>6.9527600434957817</v>
      </c>
      <c r="D48" s="146">
        <v>7.5996331002459447</v>
      </c>
      <c r="E48" s="146"/>
      <c r="F48" s="146">
        <v>4.2259424748093002</v>
      </c>
      <c r="G48" s="140">
        <v>3.8875919912742862</v>
      </c>
      <c r="H48" s="146"/>
      <c r="I48" s="146">
        <v>12.280212761553228</v>
      </c>
      <c r="J48" s="146">
        <v>12.271852548644354</v>
      </c>
      <c r="K48" s="146"/>
      <c r="L48" s="140">
        <v>3.7445553715959994</v>
      </c>
      <c r="M48" s="146">
        <v>4.0212625291436765</v>
      </c>
      <c r="N48" s="146"/>
      <c r="O48" s="146">
        <v>5.1399809802147844</v>
      </c>
      <c r="P48" s="146">
        <v>5.1958448134633999</v>
      </c>
      <c r="Q48" s="140"/>
      <c r="R48" s="146">
        <v>4.3865338755388832</v>
      </c>
      <c r="S48" s="146">
        <v>3.6656697097248752</v>
      </c>
      <c r="T48" s="146"/>
      <c r="U48" s="146">
        <v>8.4532985624033579</v>
      </c>
      <c r="V48" s="140">
        <v>9.5100730336833639</v>
      </c>
      <c r="W48" s="146"/>
      <c r="X48" s="146">
        <v>3.8122235537183018</v>
      </c>
      <c r="Y48" s="146">
        <v>4.4061483252594718</v>
      </c>
      <c r="Z48" s="140"/>
      <c r="AA48" s="146">
        <v>7.506524911210362</v>
      </c>
      <c r="AB48" s="146">
        <v>7.9506579929549988</v>
      </c>
      <c r="AC48" s="146"/>
      <c r="AD48" s="146">
        <v>11.148631150639474</v>
      </c>
      <c r="AE48" s="140">
        <v>10.910668121742226</v>
      </c>
    </row>
    <row r="49" spans="1:44" x14ac:dyDescent="0.2">
      <c r="A49" s="168"/>
      <c r="B49" s="149" t="s">
        <v>96</v>
      </c>
      <c r="C49" s="152">
        <v>0</v>
      </c>
      <c r="D49" s="152">
        <v>0</v>
      </c>
      <c r="E49" s="152"/>
      <c r="F49" s="152">
        <v>9.8848133879518638</v>
      </c>
      <c r="G49" s="149">
        <v>10.43661626108381</v>
      </c>
      <c r="H49" s="152"/>
      <c r="I49" s="152">
        <v>0</v>
      </c>
      <c r="J49" s="152">
        <v>0</v>
      </c>
      <c r="K49" s="153"/>
      <c r="L49" s="149">
        <v>12.367081007366606</v>
      </c>
      <c r="M49" s="152">
        <v>17.075334843238256</v>
      </c>
      <c r="N49" s="152"/>
      <c r="O49" s="152">
        <v>19.794493540231485</v>
      </c>
      <c r="P49" s="152">
        <v>18.115645245364508</v>
      </c>
      <c r="Q49" s="149"/>
      <c r="R49" s="152">
        <v>8.2326411776806729</v>
      </c>
      <c r="S49" s="152">
        <v>8.2441774262567833</v>
      </c>
      <c r="T49" s="152"/>
      <c r="U49" s="153">
        <v>0</v>
      </c>
      <c r="V49" s="149">
        <v>0</v>
      </c>
      <c r="W49" s="152"/>
      <c r="X49" s="152">
        <v>30.807636975865488</v>
      </c>
      <c r="Y49" s="152">
        <v>31.312709785143245</v>
      </c>
      <c r="Z49" s="149"/>
      <c r="AA49" s="152">
        <v>2.6657085491990795</v>
      </c>
      <c r="AB49" s="152">
        <v>2.8534273062382187</v>
      </c>
      <c r="AC49" s="152"/>
      <c r="AD49" s="153">
        <v>18.204891440162992</v>
      </c>
      <c r="AE49" s="149">
        <v>18.096537936833684</v>
      </c>
    </row>
    <row r="50" spans="1:44" x14ac:dyDescent="0.2">
      <c r="A50" s="168"/>
      <c r="B50" s="154"/>
      <c r="C50" s="146"/>
      <c r="D50" s="158"/>
      <c r="E50" s="158"/>
      <c r="F50" s="144"/>
      <c r="G50" s="158"/>
      <c r="H50" s="158"/>
      <c r="I50" s="144"/>
      <c r="J50" s="158"/>
      <c r="K50" s="158"/>
      <c r="L50" s="144"/>
      <c r="M50" s="158"/>
      <c r="N50" s="158"/>
      <c r="O50" s="144"/>
      <c r="P50" s="159"/>
      <c r="Q50" s="159"/>
      <c r="R50" s="144"/>
      <c r="S50" s="159"/>
      <c r="T50" s="159"/>
      <c r="U50" s="144"/>
      <c r="V50" s="159"/>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row>
    <row r="51" spans="1:44" x14ac:dyDescent="0.2">
      <c r="A51" s="168"/>
      <c r="B51" s="154"/>
      <c r="C51" s="146"/>
      <c r="D51" s="161"/>
      <c r="E51" s="161"/>
      <c r="F51" s="144"/>
      <c r="G51" s="161"/>
      <c r="H51" s="161"/>
      <c r="I51" s="144"/>
      <c r="J51" s="161"/>
      <c r="K51" s="161"/>
      <c r="L51" s="144"/>
      <c r="M51" s="161"/>
      <c r="N51" s="161"/>
      <c r="O51" s="144"/>
      <c r="P51" s="162"/>
      <c r="Q51" s="162"/>
      <c r="R51" s="144"/>
      <c r="S51" s="162"/>
      <c r="T51" s="162"/>
      <c r="U51" s="144"/>
      <c r="V51" s="162"/>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row>
    <row r="52" spans="1:44" x14ac:dyDescent="0.2">
      <c r="A52" s="168"/>
      <c r="B52" s="154"/>
      <c r="C52" s="146"/>
      <c r="D52" s="161"/>
      <c r="E52" s="161"/>
      <c r="F52" s="144"/>
      <c r="G52" s="161"/>
      <c r="H52" s="161"/>
      <c r="I52" s="144"/>
      <c r="J52" s="161"/>
      <c r="K52" s="161"/>
      <c r="L52" s="144"/>
      <c r="M52" s="161"/>
      <c r="N52" s="161"/>
      <c r="O52" s="144"/>
      <c r="P52" s="160"/>
      <c r="Q52" s="160"/>
      <c r="R52" s="144"/>
      <c r="S52" s="160"/>
      <c r="T52" s="160"/>
      <c r="U52" s="144"/>
      <c r="V52" s="160"/>
      <c r="AB52" s="160"/>
    </row>
    <row r="53" spans="1:44" x14ac:dyDescent="0.2">
      <c r="A53" s="144"/>
      <c r="B53" s="156"/>
      <c r="C53" s="156"/>
      <c r="D53" s="156"/>
      <c r="E53" s="156"/>
      <c r="F53" s="156"/>
      <c r="G53" s="156"/>
      <c r="H53" s="156"/>
      <c r="I53" s="156"/>
      <c r="J53" s="156"/>
      <c r="L53" s="146"/>
      <c r="M53" s="146"/>
      <c r="N53" s="146"/>
      <c r="O53" s="146"/>
      <c r="P53" s="146"/>
      <c r="Q53" s="146"/>
      <c r="R53" s="146"/>
      <c r="S53" s="146"/>
      <c r="T53" s="146"/>
      <c r="U53" s="146"/>
      <c r="V53" s="146"/>
    </row>
    <row r="54" spans="1:44" x14ac:dyDescent="0.2">
      <c r="A54" s="144"/>
      <c r="B54" s="156"/>
      <c r="C54" s="156"/>
      <c r="D54" s="156"/>
      <c r="E54" s="156"/>
      <c r="F54" s="156"/>
      <c r="G54" s="156"/>
      <c r="H54" s="156"/>
      <c r="I54" s="156"/>
      <c r="J54" s="156"/>
      <c r="L54" s="146"/>
      <c r="M54" s="146"/>
      <c r="N54" s="146"/>
      <c r="O54" s="146"/>
      <c r="P54" s="146"/>
      <c r="Q54" s="146"/>
      <c r="R54" s="146"/>
      <c r="S54" s="146"/>
      <c r="T54" s="146"/>
      <c r="U54" s="146"/>
      <c r="V54" s="146"/>
    </row>
    <row r="55" spans="1:44" x14ac:dyDescent="0.2">
      <c r="A55" s="144"/>
      <c r="B55" s="156"/>
      <c r="C55" s="156"/>
      <c r="D55" s="156"/>
      <c r="E55" s="156"/>
      <c r="F55" s="156"/>
      <c r="G55" s="156"/>
      <c r="H55" s="156"/>
      <c r="I55" s="156"/>
      <c r="J55" s="156"/>
      <c r="L55" s="156"/>
      <c r="M55" s="156"/>
      <c r="O55" s="156"/>
      <c r="P55" s="146"/>
      <c r="Q55" s="146"/>
      <c r="R55" s="146"/>
      <c r="S55" s="146"/>
      <c r="T55" s="146"/>
      <c r="U55" s="146"/>
      <c r="V55" s="146"/>
    </row>
    <row r="56" spans="1:44" x14ac:dyDescent="0.2">
      <c r="A56" s="156"/>
      <c r="B56" s="156"/>
      <c r="C56" s="156"/>
      <c r="D56" s="156"/>
      <c r="E56" s="156"/>
      <c r="F56" s="156"/>
      <c r="G56" s="156"/>
      <c r="H56" s="156"/>
      <c r="I56" s="156"/>
      <c r="J56" s="156"/>
      <c r="L56" s="156"/>
      <c r="M56" s="156"/>
      <c r="O56" s="156"/>
      <c r="P56" s="156"/>
      <c r="Q56" s="156"/>
      <c r="R56" s="156"/>
      <c r="S56" s="146"/>
      <c r="T56" s="146"/>
      <c r="U56" s="146"/>
      <c r="V56" s="146"/>
      <c r="W56" s="146"/>
      <c r="X56" s="146"/>
      <c r="Y56" s="146"/>
      <c r="AE56" s="156"/>
    </row>
    <row r="57" spans="1:44" x14ac:dyDescent="0.2">
      <c r="A57" s="151"/>
      <c r="B57" s="166"/>
      <c r="C57" s="156"/>
      <c r="D57" s="156"/>
      <c r="G57" s="156"/>
      <c r="J57" s="156"/>
      <c r="K57" s="145"/>
      <c r="M57" s="156"/>
      <c r="N57" s="145"/>
      <c r="P57" s="156"/>
      <c r="S57" s="156"/>
      <c r="V57" s="156"/>
      <c r="Y57" s="156"/>
      <c r="AB57" s="156"/>
      <c r="AC57" s="140"/>
      <c r="AD57" s="140"/>
      <c r="AE57" s="149"/>
      <c r="AG57" s="156"/>
      <c r="AH57" s="140"/>
      <c r="AI57" s="154"/>
      <c r="AJ57" s="146"/>
      <c r="AK57" s="146"/>
      <c r="AL57" s="146"/>
      <c r="AM57" s="146"/>
      <c r="AN57" s="146"/>
    </row>
    <row r="58" spans="1:44" x14ac:dyDescent="0.2">
      <c r="A58" s="151"/>
      <c r="B58" s="164"/>
      <c r="E58" s="156"/>
      <c r="F58" s="156"/>
      <c r="H58" s="156"/>
      <c r="I58" s="156"/>
      <c r="L58" s="156"/>
      <c r="O58" s="156"/>
      <c r="Q58" s="156"/>
      <c r="R58" s="156"/>
      <c r="T58" s="156"/>
      <c r="U58" s="156"/>
      <c r="W58" s="156"/>
      <c r="X58" s="156"/>
      <c r="Z58" s="156"/>
      <c r="AA58" s="156"/>
      <c r="AC58" s="156"/>
      <c r="AD58" s="156"/>
      <c r="AF58" s="156"/>
    </row>
    <row r="59" spans="1:44" x14ac:dyDescent="0.2">
      <c r="A59" s="151"/>
      <c r="B59" s="166"/>
      <c r="C59" s="149"/>
      <c r="D59" s="152"/>
      <c r="E59" s="152"/>
      <c r="F59" s="152"/>
      <c r="G59" s="152"/>
      <c r="H59" s="152"/>
      <c r="I59" s="152"/>
      <c r="J59" s="152"/>
      <c r="K59" s="144"/>
      <c r="L59" s="144"/>
      <c r="M59" s="152"/>
      <c r="N59" s="152"/>
      <c r="O59" s="152"/>
      <c r="P59" s="152"/>
      <c r="Q59" s="152"/>
      <c r="R59" s="152"/>
      <c r="S59" s="152"/>
      <c r="T59" s="152"/>
      <c r="U59" s="152"/>
      <c r="V59" s="152"/>
      <c r="W59" s="144"/>
      <c r="X59" s="144"/>
      <c r="Y59" s="152"/>
      <c r="Z59" s="152"/>
      <c r="AA59" s="152"/>
      <c r="AB59" s="140"/>
      <c r="AC59" s="156"/>
      <c r="AD59" s="156"/>
      <c r="AF59" s="149"/>
      <c r="AG59" s="149"/>
      <c r="AH59" s="140"/>
      <c r="AI59" s="149"/>
    </row>
    <row r="60" spans="1:44" x14ac:dyDescent="0.2">
      <c r="A60" s="160"/>
      <c r="B60" s="160"/>
      <c r="C60" s="160"/>
      <c r="D60" s="160"/>
      <c r="E60" s="160"/>
      <c r="F60" s="160"/>
      <c r="G60" s="160"/>
      <c r="H60" s="160"/>
      <c r="I60" s="160"/>
      <c r="J60" s="160"/>
      <c r="K60" s="160"/>
      <c r="L60" s="160"/>
      <c r="M60" s="160"/>
      <c r="N60" s="160"/>
    </row>
    <row r="61" spans="1:44" x14ac:dyDescent="0.2">
      <c r="A61" s="160"/>
      <c r="B61" s="160"/>
      <c r="C61" s="160"/>
      <c r="D61" s="160"/>
      <c r="E61" s="160"/>
      <c r="F61" s="160"/>
      <c r="G61" s="160"/>
      <c r="H61" s="160"/>
      <c r="I61" s="160"/>
      <c r="J61" s="160"/>
      <c r="K61" s="160"/>
      <c r="L61" s="160"/>
      <c r="M61" s="160"/>
      <c r="N61" s="160"/>
    </row>
    <row r="62" spans="1:44" x14ac:dyDescent="0.2">
      <c r="A62" s="160"/>
      <c r="B62" s="160"/>
      <c r="C62" s="160"/>
      <c r="D62" s="160"/>
      <c r="E62" s="160"/>
      <c r="F62" s="160"/>
      <c r="G62" s="160"/>
      <c r="H62" s="160"/>
      <c r="I62" s="160"/>
      <c r="J62" s="160"/>
      <c r="K62" s="160"/>
      <c r="L62" s="160"/>
      <c r="M62" s="160"/>
      <c r="N62" s="160"/>
    </row>
    <row r="63" spans="1:44" x14ac:dyDescent="0.2">
      <c r="K63" s="145"/>
      <c r="N63" s="145"/>
    </row>
    <row r="64" spans="1:44" x14ac:dyDescent="0.2">
      <c r="A64" s="160"/>
      <c r="B64" s="160"/>
      <c r="C64" s="160"/>
      <c r="D64" s="160"/>
      <c r="E64" s="160"/>
      <c r="F64" s="160"/>
      <c r="G64" s="160"/>
      <c r="H64" s="160"/>
      <c r="I64" s="160"/>
      <c r="J64" s="160"/>
      <c r="K64" s="160"/>
      <c r="L64" s="160"/>
      <c r="M64" s="160"/>
      <c r="N64" s="160"/>
    </row>
    <row r="65" spans="1:14" x14ac:dyDescent="0.2">
      <c r="A65" s="160"/>
      <c r="B65" s="160"/>
      <c r="C65" s="160"/>
      <c r="D65" s="160"/>
      <c r="E65" s="160"/>
      <c r="F65" s="160"/>
      <c r="G65" s="160"/>
      <c r="H65" s="160"/>
      <c r="I65" s="160"/>
      <c r="J65" s="160"/>
      <c r="K65" s="160"/>
      <c r="L65" s="160"/>
      <c r="M65" s="160"/>
      <c r="N65" s="160"/>
    </row>
    <row r="66" spans="1:14" x14ac:dyDescent="0.2">
      <c r="K66" s="145"/>
      <c r="N66" s="145"/>
    </row>
    <row r="67" spans="1:14" x14ac:dyDescent="0.2">
      <c r="K67" s="145"/>
      <c r="N67" s="145"/>
    </row>
    <row r="68" spans="1:14" x14ac:dyDescent="0.2">
      <c r="A68" s="163"/>
      <c r="B68" s="163"/>
      <c r="G68" s="163"/>
      <c r="H68" s="163"/>
      <c r="I68" s="163"/>
      <c r="J68" s="163"/>
      <c r="K68" s="163"/>
      <c r="L68" s="163"/>
      <c r="M68" s="163"/>
      <c r="N68" s="163"/>
    </row>
    <row r="69" spans="1:14" x14ac:dyDescent="0.2">
      <c r="A69" s="163"/>
      <c r="B69" s="163"/>
      <c r="G69" s="163"/>
      <c r="H69" s="163"/>
      <c r="I69" s="163"/>
      <c r="J69" s="163"/>
      <c r="K69" s="163"/>
      <c r="L69" s="163"/>
      <c r="M69" s="163"/>
      <c r="N69" s="163"/>
    </row>
    <row r="70" spans="1:14" x14ac:dyDescent="0.2">
      <c r="A70" s="157"/>
      <c r="B70" s="157"/>
      <c r="C70" s="157"/>
      <c r="D70" s="157"/>
      <c r="G70" s="157"/>
      <c r="H70" s="157"/>
      <c r="I70" s="157"/>
      <c r="K70" s="145"/>
      <c r="L70" s="157"/>
      <c r="N70" s="145"/>
    </row>
    <row r="71" spans="1:14" x14ac:dyDescent="0.2">
      <c r="A71" s="157"/>
      <c r="B71" s="157"/>
      <c r="C71" s="157"/>
      <c r="D71" s="157"/>
      <c r="G71" s="157"/>
      <c r="H71" s="157"/>
      <c r="I71" s="157"/>
      <c r="K71" s="145"/>
      <c r="L71" s="157"/>
      <c r="N71" s="145"/>
    </row>
    <row r="72" spans="1:14" x14ac:dyDescent="0.2">
      <c r="K72" s="145"/>
      <c r="N72" s="145"/>
    </row>
    <row r="73" spans="1:14" x14ac:dyDescent="0.2">
      <c r="K73" s="145"/>
      <c r="N73" s="145"/>
    </row>
    <row r="74" spans="1:14" x14ac:dyDescent="0.2">
      <c r="K74" s="145"/>
      <c r="N74" s="145"/>
    </row>
  </sheetData>
  <hyperlinks>
    <hyperlink ref="A1" r:id="rId1" display="http://dx.doi.org/10.1787/9789264266391-es"/>
    <hyperlink ref="A4" r:id="rId2"/>
  </hyperlinks>
  <pageMargins left="0.74803149606299213" right="0.74803149606299213" top="0.98425196850393704" bottom="0.98425196850393704" header="0.51181102362204722" footer="0.51181102362204722"/>
  <pageSetup scale="48" orientation="landscape" r:id="rId3"/>
  <headerFooter alignWithMargins="0">
    <oddFooter>&amp;C&amp;F&amp;R&amp;D</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Q27"/>
  <sheetViews>
    <sheetView workbookViewId="0">
      <selection activeCell="S4" sqref="S4"/>
    </sheetView>
  </sheetViews>
  <sheetFormatPr baseColWidth="10" defaultColWidth="9.1640625" defaultRowHeight="10" x14ac:dyDescent="0.15"/>
  <cols>
    <col min="1" max="1" width="4.6640625" style="170" customWidth="1"/>
    <col min="2" max="2" width="14.5" style="170" customWidth="1"/>
    <col min="3" max="16" width="7.6640625" style="170" customWidth="1"/>
    <col min="17" max="16384" width="9.1640625" style="170"/>
  </cols>
  <sheetData>
    <row r="1" spans="1:17" s="169" customFormat="1" ht="13" x14ac:dyDescent="0.15">
      <c r="A1" s="46" t="s">
        <v>67</v>
      </c>
    </row>
    <row r="2" spans="1:17" s="169" customFormat="1" ht="13" x14ac:dyDescent="0.15">
      <c r="A2" s="169" t="s">
        <v>220</v>
      </c>
      <c r="B2" s="169" t="s">
        <v>306</v>
      </c>
    </row>
    <row r="3" spans="1:17" s="169" customFormat="1" ht="13" x14ac:dyDescent="0.15">
      <c r="A3" s="169" t="s">
        <v>307</v>
      </c>
    </row>
    <row r="4" spans="1:17" s="169" customFormat="1" ht="13" x14ac:dyDescent="0.15">
      <c r="A4" s="46" t="s">
        <v>63</v>
      </c>
    </row>
    <row r="5" spans="1:17" s="169" customFormat="1" ht="13" x14ac:dyDescent="0.15"/>
    <row r="6" spans="1:17" ht="12" customHeight="1" x14ac:dyDescent="0.15"/>
    <row r="7" spans="1:17" ht="12" x14ac:dyDescent="0.15">
      <c r="B7" s="171" t="s">
        <v>308</v>
      </c>
      <c r="C7" s="172"/>
      <c r="D7" s="172"/>
      <c r="E7" s="172"/>
      <c r="F7" s="172"/>
      <c r="G7" s="172"/>
      <c r="H7" s="172"/>
      <c r="I7" s="172"/>
      <c r="J7" s="172"/>
      <c r="K7" s="172"/>
      <c r="L7" s="172"/>
      <c r="M7" s="172"/>
      <c r="N7" s="172"/>
      <c r="O7" s="172"/>
      <c r="P7" s="172"/>
      <c r="Q7" s="173"/>
    </row>
    <row r="8" spans="1:17" ht="6.75" customHeight="1" thickBot="1" x14ac:dyDescent="0.2">
      <c r="B8" s="174"/>
      <c r="C8" s="172"/>
      <c r="D8" s="172"/>
      <c r="E8" s="172"/>
      <c r="F8" s="172"/>
      <c r="G8" s="172"/>
      <c r="H8" s="172"/>
      <c r="I8" s="172"/>
      <c r="J8" s="172"/>
      <c r="K8" s="172"/>
      <c r="L8" s="172"/>
      <c r="M8" s="172"/>
      <c r="N8" s="172"/>
      <c r="O8" s="172"/>
      <c r="P8" s="172"/>
      <c r="Q8" s="173"/>
    </row>
    <row r="9" spans="1:17" s="175" customFormat="1" ht="37.5" customHeight="1" x14ac:dyDescent="0.2">
      <c r="B9" s="176"/>
      <c r="C9" s="1493" t="s">
        <v>309</v>
      </c>
      <c r="D9" s="1495"/>
      <c r="E9" s="1493" t="s">
        <v>310</v>
      </c>
      <c r="F9" s="1495"/>
      <c r="G9" s="1493" t="s">
        <v>311</v>
      </c>
      <c r="H9" s="1495"/>
      <c r="I9" s="1493" t="s">
        <v>312</v>
      </c>
      <c r="J9" s="1495"/>
      <c r="K9" s="1493" t="s">
        <v>313</v>
      </c>
      <c r="L9" s="1495"/>
      <c r="M9" s="1493" t="s">
        <v>314</v>
      </c>
      <c r="N9" s="1495"/>
      <c r="O9" s="1493" t="s">
        <v>315</v>
      </c>
      <c r="P9" s="1494"/>
    </row>
    <row r="10" spans="1:17" s="175" customFormat="1" ht="23.25" customHeight="1" x14ac:dyDescent="0.2">
      <c r="B10" s="177"/>
      <c r="C10" s="178">
        <v>2014</v>
      </c>
      <c r="D10" s="179" t="s">
        <v>316</v>
      </c>
      <c r="E10" s="178">
        <v>2014</v>
      </c>
      <c r="F10" s="179" t="s">
        <v>316</v>
      </c>
      <c r="G10" s="178">
        <v>2014</v>
      </c>
      <c r="H10" s="179" t="s">
        <v>316</v>
      </c>
      <c r="I10" s="178">
        <v>2014</v>
      </c>
      <c r="J10" s="179" t="s">
        <v>316</v>
      </c>
      <c r="K10" s="178">
        <v>2014</v>
      </c>
      <c r="L10" s="179" t="s">
        <v>316</v>
      </c>
      <c r="M10" s="178">
        <v>2014</v>
      </c>
      <c r="N10" s="179" t="s">
        <v>257</v>
      </c>
      <c r="O10" s="178">
        <v>2014</v>
      </c>
      <c r="P10" s="180" t="s">
        <v>316</v>
      </c>
    </row>
    <row r="11" spans="1:17" ht="12" customHeight="1" x14ac:dyDescent="0.15">
      <c r="B11" s="181" t="s">
        <v>103</v>
      </c>
      <c r="C11" s="182">
        <v>28.914316812601946</v>
      </c>
      <c r="D11" s="183">
        <v>-1.6701886364328651</v>
      </c>
      <c r="E11" s="182">
        <v>12.841423173301614</v>
      </c>
      <c r="F11" s="183">
        <v>-3.5384637234178342</v>
      </c>
      <c r="G11" s="182">
        <v>0.76931196250542377</v>
      </c>
      <c r="H11" s="183">
        <v>-0.14995476259787432</v>
      </c>
      <c r="I11" s="182">
        <v>17.691974287724104</v>
      </c>
      <c r="J11" s="183">
        <v>-0.63865925798997836</v>
      </c>
      <c r="K11" s="182">
        <v>31.290379927596941</v>
      </c>
      <c r="L11" s="183">
        <v>4.7771885156089731</v>
      </c>
      <c r="M11" s="182">
        <v>3.1231179398133135</v>
      </c>
      <c r="N11" s="183">
        <v>1.17922460205149</v>
      </c>
      <c r="O11" s="182">
        <v>5.3694758964566054</v>
      </c>
      <c r="P11" s="184">
        <v>4.0821305550191589E-2</v>
      </c>
    </row>
    <row r="12" spans="1:17" ht="12" customHeight="1" x14ac:dyDescent="0.15">
      <c r="B12" s="185" t="s">
        <v>230</v>
      </c>
      <c r="C12" s="186">
        <v>25.78565970447525</v>
      </c>
      <c r="D12" s="187">
        <v>1.811186288784338</v>
      </c>
      <c r="E12" s="186">
        <v>12.784904609584483</v>
      </c>
      <c r="F12" s="187">
        <v>-7.4580112111698682E-2</v>
      </c>
      <c r="G12" s="186">
        <v>13.859202177827838</v>
      </c>
      <c r="H12" s="187">
        <v>-8.3486216667750615</v>
      </c>
      <c r="I12" s="186">
        <v>2.2962604493583982</v>
      </c>
      <c r="J12" s="187">
        <v>-0.67644284974614255</v>
      </c>
      <c r="K12" s="186">
        <v>20.0677202398332</v>
      </c>
      <c r="L12" s="187">
        <v>-0.43158926529712716</v>
      </c>
      <c r="M12" s="186">
        <v>15.72771199080549</v>
      </c>
      <c r="N12" s="187">
        <v>9.7970573145374722</v>
      </c>
      <c r="O12" s="186">
        <v>9.4785408281152836</v>
      </c>
      <c r="P12" s="188">
        <v>-2.0770097093918345</v>
      </c>
      <c r="Q12" s="189"/>
    </row>
    <row r="13" spans="1:17" ht="12" customHeight="1" x14ac:dyDescent="0.15">
      <c r="B13" s="190" t="s">
        <v>107</v>
      </c>
      <c r="C13" s="191">
        <v>12.1218961532836</v>
      </c>
      <c r="D13" s="192">
        <v>-9.19308986881666</v>
      </c>
      <c r="E13" s="191">
        <v>26.104791636043629</v>
      </c>
      <c r="F13" s="192">
        <v>8.5411052366825189</v>
      </c>
      <c r="G13" s="191">
        <v>0.61987447296200604</v>
      </c>
      <c r="H13" s="192">
        <v>-0.58224614304014777</v>
      </c>
      <c r="I13" s="191">
        <v>6.6457079308021472</v>
      </c>
      <c r="J13" s="192">
        <v>-3.8472138585317355</v>
      </c>
      <c r="K13" s="191">
        <v>26.60213575539747</v>
      </c>
      <c r="L13" s="192">
        <v>7.0472751561999409</v>
      </c>
      <c r="M13" s="191">
        <v>20.16255448957677</v>
      </c>
      <c r="N13" s="192">
        <v>3.5404592994859954</v>
      </c>
      <c r="O13" s="191">
        <v>7.7430395619343759</v>
      </c>
      <c r="P13" s="193">
        <v>-5.5062898219799141</v>
      </c>
      <c r="Q13" s="189"/>
    </row>
    <row r="14" spans="1:17" ht="12" customHeight="1" x14ac:dyDescent="0.15">
      <c r="B14" s="185" t="s">
        <v>225</v>
      </c>
      <c r="C14" s="186">
        <v>44.186796617434524</v>
      </c>
      <c r="D14" s="187">
        <v>3.3520879617912627</v>
      </c>
      <c r="E14" s="186">
        <v>10.429788675959758</v>
      </c>
      <c r="F14" s="187">
        <v>-1.886051823385996</v>
      </c>
      <c r="G14" s="186">
        <v>1.2622321741344688E-3</v>
      </c>
      <c r="H14" s="187">
        <v>-1.9327095962387535</v>
      </c>
      <c r="I14" s="186">
        <v>8.6345788750357162</v>
      </c>
      <c r="J14" s="187">
        <v>-4.9139938697911649</v>
      </c>
      <c r="K14" s="186">
        <v>19.380596903666302</v>
      </c>
      <c r="L14" s="187">
        <v>-1.1842909301370774</v>
      </c>
      <c r="M14" s="186">
        <v>9.0873582645548474</v>
      </c>
      <c r="N14" s="187">
        <v>4.6645603352325073</v>
      </c>
      <c r="O14" s="186">
        <v>7.7736971440732328</v>
      </c>
      <c r="P14" s="188">
        <v>1.3944766354277371</v>
      </c>
      <c r="Q14" s="189"/>
    </row>
    <row r="15" spans="1:17" s="194" customFormat="1" ht="12" customHeight="1" x14ac:dyDescent="0.15">
      <c r="B15" s="195" t="s">
        <v>227</v>
      </c>
      <c r="C15" s="191">
        <v>37.806952357361077</v>
      </c>
      <c r="D15" s="196">
        <v>-0.35728043073261517</v>
      </c>
      <c r="E15" s="191">
        <v>16.49905045000413</v>
      </c>
      <c r="F15" s="196">
        <v>0.6604108800952595</v>
      </c>
      <c r="G15" s="191">
        <v>3.0435141606803735</v>
      </c>
      <c r="H15" s="196">
        <v>0.24487154047981718</v>
      </c>
      <c r="I15" s="191">
        <v>9.3353150028899332</v>
      </c>
      <c r="J15" s="196">
        <v>-1.8007915539662331</v>
      </c>
      <c r="K15" s="191">
        <v>9.474031871852036</v>
      </c>
      <c r="L15" s="196">
        <v>-1.0494744384388852</v>
      </c>
      <c r="M15" s="191">
        <v>11.832218644207746</v>
      </c>
      <c r="N15" s="196">
        <v>1.5006265190441113</v>
      </c>
      <c r="O15" s="191">
        <v>12.008917513004707</v>
      </c>
      <c r="P15" s="197">
        <v>0.80163748351855446</v>
      </c>
      <c r="Q15" s="189"/>
    </row>
    <row r="16" spans="1:17" ht="12" customHeight="1" x14ac:dyDescent="0.15">
      <c r="B16" s="185" t="s">
        <v>101</v>
      </c>
      <c r="C16" s="186">
        <v>38.437667403984221</v>
      </c>
      <c r="D16" s="187" t="s">
        <v>317</v>
      </c>
      <c r="E16" s="186">
        <v>11.634085316047727</v>
      </c>
      <c r="F16" s="187">
        <v>4.4106458507761301</v>
      </c>
      <c r="G16" s="186">
        <v>0</v>
      </c>
      <c r="H16" s="187">
        <v>0</v>
      </c>
      <c r="I16" s="186">
        <v>26.656380756942145</v>
      </c>
      <c r="J16" s="187">
        <v>-5.332571643016653</v>
      </c>
      <c r="K16" s="186">
        <v>9.248459608479136</v>
      </c>
      <c r="L16" s="187">
        <v>3.5816746999861868</v>
      </c>
      <c r="M16" s="186">
        <v>9.2245674073841037</v>
      </c>
      <c r="N16" s="187" t="s">
        <v>317</v>
      </c>
      <c r="O16" s="186">
        <v>5.0903243605220663</v>
      </c>
      <c r="P16" s="188">
        <v>-2.51687714541948</v>
      </c>
      <c r="Q16" s="189"/>
    </row>
    <row r="17" spans="2:17" ht="12" customHeight="1" x14ac:dyDescent="0.15">
      <c r="B17" s="190" t="s">
        <v>110</v>
      </c>
      <c r="C17" s="191">
        <v>37.562811849842952</v>
      </c>
      <c r="D17" s="196">
        <v>1.9590441323960945</v>
      </c>
      <c r="E17" s="191">
        <v>12.171135868286751</v>
      </c>
      <c r="F17" s="196">
        <v>0.84970691436592283</v>
      </c>
      <c r="G17" s="191">
        <v>4.5485255883250142</v>
      </c>
      <c r="H17" s="196">
        <v>0.14108113880066661</v>
      </c>
      <c r="I17" s="191">
        <v>7.2950647855392443</v>
      </c>
      <c r="J17" s="196">
        <v>-2.6012940691546262</v>
      </c>
      <c r="K17" s="191">
        <v>9.2574250721668232</v>
      </c>
      <c r="L17" s="196">
        <v>-0.44447939936104852</v>
      </c>
      <c r="M17" s="191">
        <v>20.373735427153026</v>
      </c>
      <c r="N17" s="196">
        <v>-1.8623677859572672</v>
      </c>
      <c r="O17" s="191">
        <v>8.7913014086861878</v>
      </c>
      <c r="P17" s="197">
        <v>1.9583090689102551</v>
      </c>
      <c r="Q17" s="189"/>
    </row>
    <row r="18" spans="2:17" s="194" customFormat="1" ht="12" customHeight="1" x14ac:dyDescent="0.15">
      <c r="B18" s="185" t="s">
        <v>231</v>
      </c>
      <c r="C18" s="186">
        <v>49.538876343784146</v>
      </c>
      <c r="D18" s="187">
        <v>-2.0745777748066381</v>
      </c>
      <c r="E18" s="186">
        <v>11.954618442650498</v>
      </c>
      <c r="F18" s="187">
        <v>2.1995974919284365</v>
      </c>
      <c r="G18" s="186">
        <v>0.14108113880066661</v>
      </c>
      <c r="H18" s="187">
        <v>0</v>
      </c>
      <c r="I18" s="186">
        <v>1.6874895149105384</v>
      </c>
      <c r="J18" s="187">
        <v>-5.2443736709506945</v>
      </c>
      <c r="K18" s="186">
        <v>15.886352958175943</v>
      </c>
      <c r="L18" s="187">
        <v>-5.1246351085418027</v>
      </c>
      <c r="M18" s="186">
        <v>6.2214758509216521</v>
      </c>
      <c r="N18" s="187">
        <v>1.3296758170079972</v>
      </c>
      <c r="O18" s="186">
        <v>14.570105750756557</v>
      </c>
      <c r="P18" s="188">
        <v>8.9143132453627789</v>
      </c>
      <c r="Q18" s="189"/>
    </row>
    <row r="19" spans="2:17" ht="12" customHeight="1" x14ac:dyDescent="0.15">
      <c r="B19" s="190" t="s">
        <v>106</v>
      </c>
      <c r="C19" s="191">
        <v>27.29877153311638</v>
      </c>
      <c r="D19" s="196">
        <v>-1.3794892248685073</v>
      </c>
      <c r="E19" s="191">
        <v>26.667702347272517</v>
      </c>
      <c r="F19" s="196">
        <v>4.3897312098074792E-2</v>
      </c>
      <c r="G19" s="191">
        <v>0</v>
      </c>
      <c r="H19" s="196">
        <v>0.71116400823739001</v>
      </c>
      <c r="I19" s="191">
        <v>4.6006660984168066</v>
      </c>
      <c r="J19" s="196">
        <v>-0.36982449544917806</v>
      </c>
      <c r="K19" s="191">
        <v>9.2983319115919763</v>
      </c>
      <c r="L19" s="196">
        <v>1.6652091822665804</v>
      </c>
      <c r="M19" s="191">
        <v>8.0816829423752932</v>
      </c>
      <c r="N19" s="196">
        <v>0.167533012124359</v>
      </c>
      <c r="O19" s="191">
        <v>24.052845167227179</v>
      </c>
      <c r="P19" s="197">
        <v>-0.83848979440872462</v>
      </c>
      <c r="Q19" s="189"/>
    </row>
    <row r="20" spans="2:17" ht="3.75" customHeight="1" x14ac:dyDescent="0.15">
      <c r="B20" s="185"/>
      <c r="C20" s="186"/>
      <c r="D20" s="187"/>
      <c r="E20" s="186"/>
      <c r="F20" s="187"/>
      <c r="G20" s="186"/>
      <c r="H20" s="187"/>
      <c r="I20" s="186"/>
      <c r="J20" s="187"/>
      <c r="K20" s="186"/>
      <c r="L20" s="187"/>
      <c r="M20" s="186"/>
      <c r="N20" s="187"/>
      <c r="O20" s="186"/>
      <c r="P20" s="188"/>
      <c r="Q20" s="189"/>
    </row>
    <row r="21" spans="2:17" ht="12" customHeight="1" x14ac:dyDescent="0.15">
      <c r="B21" s="190" t="s">
        <v>16</v>
      </c>
      <c r="C21" s="191">
        <v>29.052477549233092</v>
      </c>
      <c r="D21" s="196">
        <v>-2.48401371023024</v>
      </c>
      <c r="E21" s="191">
        <v>14.591499441780325</v>
      </c>
      <c r="F21" s="196">
        <v>-0.97700307801923003</v>
      </c>
      <c r="G21" s="191">
        <v>2.0490692774550525</v>
      </c>
      <c r="H21" s="196">
        <v>-0.31754252421314577</v>
      </c>
      <c r="I21" s="191">
        <v>13.037800678881442</v>
      </c>
      <c r="J21" s="196">
        <v>-1.2184817587599621</v>
      </c>
      <c r="K21" s="191">
        <v>24.641218533068166</v>
      </c>
      <c r="L21" s="196">
        <v>3.7957993105483858</v>
      </c>
      <c r="M21" s="191">
        <v>9.3506957676502633</v>
      </c>
      <c r="N21" s="196">
        <v>1.5338718267907625</v>
      </c>
      <c r="O21" s="191">
        <v>7.2726594367671966</v>
      </c>
      <c r="P21" s="197">
        <v>-0.3372285232417509</v>
      </c>
      <c r="Q21" s="189"/>
    </row>
    <row r="22" spans="2:17" ht="12" customHeight="1" thickBot="1" x14ac:dyDescent="0.2">
      <c r="B22" s="198" t="s">
        <v>39</v>
      </c>
      <c r="C22" s="199">
        <v>23.0642404883924</v>
      </c>
      <c r="D22" s="200">
        <v>-1.2260110939184408</v>
      </c>
      <c r="E22" s="199">
        <v>14.279182070966268</v>
      </c>
      <c r="F22" s="200">
        <v>-0.64752652928345178</v>
      </c>
      <c r="G22" s="199">
        <v>2.0165144566537645</v>
      </c>
      <c r="H22" s="200">
        <v>9.2723608482744302E-2</v>
      </c>
      <c r="I22" s="199">
        <v>6.7488373221994875</v>
      </c>
      <c r="J22" s="200">
        <v>-0.65970329470933198</v>
      </c>
      <c r="K22" s="199">
        <v>40.481887773379896</v>
      </c>
      <c r="L22" s="200">
        <v>3.6696010406906296</v>
      </c>
      <c r="M22" s="199">
        <v>5.7062819042834496</v>
      </c>
      <c r="N22" s="200">
        <v>0.15538145655438473</v>
      </c>
      <c r="O22" s="199">
        <v>7.7030559841247319</v>
      </c>
      <c r="P22" s="201">
        <v>-1.3844651878165353</v>
      </c>
      <c r="Q22" s="189"/>
    </row>
    <row r="23" spans="2:17" s="203" customFormat="1" ht="5.25" customHeight="1" x14ac:dyDescent="0.15">
      <c r="B23" s="202"/>
      <c r="C23" s="170"/>
      <c r="D23" s="170"/>
      <c r="E23" s="170"/>
      <c r="F23" s="170"/>
      <c r="G23" s="170"/>
      <c r="H23" s="170"/>
      <c r="I23" s="170"/>
      <c r="J23" s="170"/>
      <c r="K23" s="170"/>
      <c r="L23" s="170"/>
      <c r="M23" s="170"/>
      <c r="N23" s="170"/>
      <c r="O23" s="170"/>
      <c r="P23" s="170"/>
      <c r="Q23" s="170"/>
    </row>
    <row r="24" spans="2:17" ht="11" x14ac:dyDescent="0.15">
      <c r="B24" s="155" t="s">
        <v>318</v>
      </c>
    </row>
    <row r="25" spans="2:17" ht="11" x14ac:dyDescent="0.15">
      <c r="B25" s="204" t="s">
        <v>319</v>
      </c>
    </row>
    <row r="26" spans="2:17" ht="11" x14ac:dyDescent="0.15">
      <c r="B26" s="204" t="s">
        <v>320</v>
      </c>
    </row>
    <row r="27" spans="2:17" ht="11" x14ac:dyDescent="0.15">
      <c r="B27" s="204" t="s">
        <v>321</v>
      </c>
    </row>
  </sheetData>
  <mergeCells count="7">
    <mergeCell ref="O9:P9"/>
    <mergeCell ref="C9:D9"/>
    <mergeCell ref="E9:F9"/>
    <mergeCell ref="G9:H9"/>
    <mergeCell ref="I9:J9"/>
    <mergeCell ref="K9:L9"/>
    <mergeCell ref="M9:N9"/>
  </mergeCells>
  <hyperlinks>
    <hyperlink ref="A1" r:id="rId1" display="http://dx.doi.org/10.1787/9789264266391-es"/>
    <hyperlink ref="A4" r:id="rId2"/>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pageSetUpPr fitToPage="1"/>
  </sheetPr>
  <dimension ref="A1:H31"/>
  <sheetViews>
    <sheetView workbookViewId="0">
      <selection activeCell="L13" sqref="L13"/>
    </sheetView>
  </sheetViews>
  <sheetFormatPr baseColWidth="10" defaultColWidth="8.83203125" defaultRowHeight="15" x14ac:dyDescent="0.2"/>
  <cols>
    <col min="3" max="3" width="18.5" customWidth="1"/>
    <col min="4" max="4" width="17.1640625" customWidth="1"/>
    <col min="5" max="5" width="13.6640625" customWidth="1"/>
    <col min="6" max="6" width="16.1640625" customWidth="1"/>
  </cols>
  <sheetData>
    <row r="1" spans="1:2" s="27" customFormat="1" x14ac:dyDescent="0.2">
      <c r="A1" s="23" t="s">
        <v>67</v>
      </c>
    </row>
    <row r="2" spans="1:2" s="27" customFormat="1" ht="13" x14ac:dyDescent="0.15">
      <c r="A2" s="27" t="s">
        <v>66</v>
      </c>
      <c r="B2" s="27" t="s">
        <v>76</v>
      </c>
    </row>
    <row r="3" spans="1:2" s="27" customFormat="1" ht="13" x14ac:dyDescent="0.15">
      <c r="A3" s="27" t="s">
        <v>64</v>
      </c>
    </row>
    <row r="4" spans="1:2" s="27" customFormat="1" x14ac:dyDescent="0.2">
      <c r="A4" s="23" t="s">
        <v>63</v>
      </c>
    </row>
    <row r="5" spans="1:2" s="27" customFormat="1" ht="13" x14ac:dyDescent="0.15"/>
    <row r="7" spans="1:2" x14ac:dyDescent="0.2">
      <c r="B7" s="21" t="s">
        <v>75</v>
      </c>
    </row>
    <row r="26" spans="2:8" x14ac:dyDescent="0.2">
      <c r="B26" s="26" t="s">
        <v>74</v>
      </c>
      <c r="C26" s="24"/>
      <c r="D26" s="24"/>
      <c r="E26" s="24"/>
      <c r="F26" s="24"/>
      <c r="G26" s="24"/>
      <c r="H26" s="24"/>
    </row>
    <row r="27" spans="2:8" x14ac:dyDescent="0.2">
      <c r="B27" s="20" t="s">
        <v>73</v>
      </c>
      <c r="C27" s="24"/>
      <c r="D27" s="24"/>
      <c r="E27" s="24"/>
      <c r="F27" s="24"/>
      <c r="G27" s="24"/>
      <c r="H27" s="24"/>
    </row>
    <row r="28" spans="2:8" x14ac:dyDescent="0.2">
      <c r="B28" s="24"/>
      <c r="C28" s="24"/>
      <c r="D28" s="24"/>
      <c r="E28" s="24"/>
      <c r="F28" s="24"/>
      <c r="G28" s="24"/>
      <c r="H28" s="24"/>
    </row>
    <row r="29" spans="2:8" x14ac:dyDescent="0.2">
      <c r="C29" t="s">
        <v>72</v>
      </c>
      <c r="D29" t="s">
        <v>71</v>
      </c>
      <c r="E29" t="s">
        <v>70</v>
      </c>
      <c r="F29" t="s">
        <v>69</v>
      </c>
      <c r="G29" s="24"/>
      <c r="H29" s="24"/>
    </row>
    <row r="30" spans="2:8" x14ac:dyDescent="0.2">
      <c r="B30" t="s">
        <v>16</v>
      </c>
      <c r="C30" s="25">
        <v>0.52598700932984899</v>
      </c>
      <c r="D30" s="25">
        <v>0.51950606710583136</v>
      </c>
      <c r="E30" s="25">
        <v>0.49808617560828738</v>
      </c>
      <c r="F30" s="25">
        <v>0.44212629472461074</v>
      </c>
      <c r="H30" s="25"/>
    </row>
    <row r="31" spans="2:8" ht="14.25" customHeight="1" x14ac:dyDescent="0.2">
      <c r="B31" t="s">
        <v>68</v>
      </c>
      <c r="C31" s="25">
        <v>0.48153333333333326</v>
      </c>
      <c r="D31" s="25">
        <v>0.3662407407407407</v>
      </c>
      <c r="E31" s="25">
        <v>0.28076666666666672</v>
      </c>
      <c r="F31" s="25">
        <v>0.2251786353467562</v>
      </c>
      <c r="H31" s="24"/>
    </row>
  </sheetData>
  <hyperlinks>
    <hyperlink ref="A1" r:id="rId1" display="http://dx.doi.org/10.1787/9789264266391-es"/>
    <hyperlink ref="A4" r:id="rId2"/>
  </hyperlinks>
  <pageMargins left="0.7" right="0.7" top="0.75" bottom="0.75" header="0.3" footer="0.3"/>
  <pageSetup scale="33" orientation="portrait"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CL88"/>
  <sheetViews>
    <sheetView workbookViewId="0">
      <selection activeCell="A2" sqref="A2"/>
    </sheetView>
  </sheetViews>
  <sheetFormatPr baseColWidth="10" defaultColWidth="9.1640625" defaultRowHeight="13" x14ac:dyDescent="0.15"/>
  <cols>
    <col min="1" max="17" width="9.1640625" style="29"/>
    <col min="18" max="18" width="16.5" style="29" customWidth="1"/>
    <col min="19" max="16384" width="9.1640625" style="29"/>
  </cols>
  <sheetData>
    <row r="1" spans="1:22" s="28" customFormat="1" x14ac:dyDescent="0.15">
      <c r="A1" s="46" t="s">
        <v>67</v>
      </c>
    </row>
    <row r="2" spans="1:22" s="28" customFormat="1" x14ac:dyDescent="0.15">
      <c r="A2" s="28" t="s">
        <v>220</v>
      </c>
      <c r="B2" s="28" t="s">
        <v>322</v>
      </c>
    </row>
    <row r="3" spans="1:22" s="28" customFormat="1" x14ac:dyDescent="0.15">
      <c r="A3" s="28" t="s">
        <v>64</v>
      </c>
    </row>
    <row r="4" spans="1:22" s="28" customFormat="1" x14ac:dyDescent="0.15">
      <c r="A4" s="46" t="s">
        <v>63</v>
      </c>
    </row>
    <row r="5" spans="1:22" s="28" customFormat="1" x14ac:dyDescent="0.15"/>
    <row r="7" spans="1:22" x14ac:dyDescent="0.15">
      <c r="D7" s="30"/>
      <c r="E7" s="30"/>
      <c r="V7" s="37"/>
    </row>
    <row r="8" spans="1:22" x14ac:dyDescent="0.15">
      <c r="C8" s="30" t="s">
        <v>323</v>
      </c>
      <c r="V8" s="37"/>
    </row>
    <row r="9" spans="1:22" x14ac:dyDescent="0.15">
      <c r="V9" s="37"/>
    </row>
    <row r="10" spans="1:22" x14ac:dyDescent="0.15">
      <c r="V10" s="37"/>
    </row>
    <row r="11" spans="1:22" x14ac:dyDescent="0.15">
      <c r="V11" s="37"/>
    </row>
    <row r="35" spans="2:22" x14ac:dyDescent="0.15">
      <c r="B35" s="155" t="s">
        <v>318</v>
      </c>
      <c r="C35" s="155"/>
      <c r="V35" s="37"/>
    </row>
    <row r="36" spans="2:22" x14ac:dyDescent="0.15">
      <c r="B36" s="204" t="s">
        <v>319</v>
      </c>
      <c r="C36" s="204"/>
    </row>
    <row r="37" spans="2:22" x14ac:dyDescent="0.15">
      <c r="B37" s="204" t="s">
        <v>320</v>
      </c>
      <c r="C37" s="204"/>
    </row>
    <row r="38" spans="2:22" x14ac:dyDescent="0.15">
      <c r="B38" s="204" t="s">
        <v>324</v>
      </c>
      <c r="C38" s="155"/>
      <c r="D38" s="37"/>
      <c r="E38" s="37"/>
      <c r="F38" s="37"/>
      <c r="G38" s="37"/>
      <c r="H38" s="37"/>
      <c r="I38" s="37"/>
      <c r="J38" s="37"/>
      <c r="K38" s="37"/>
      <c r="L38" s="37"/>
      <c r="M38" s="37"/>
      <c r="N38" s="37"/>
    </row>
    <row r="39" spans="2:22" x14ac:dyDescent="0.15">
      <c r="B39" s="37"/>
      <c r="C39" s="37"/>
      <c r="D39" s="37"/>
      <c r="E39" s="37"/>
      <c r="F39" s="37"/>
      <c r="G39" s="37"/>
      <c r="H39" s="37"/>
      <c r="I39" s="37"/>
      <c r="J39" s="37"/>
      <c r="K39" s="37"/>
      <c r="L39" s="37"/>
      <c r="M39" s="37"/>
      <c r="N39" s="37"/>
    </row>
    <row r="40" spans="2:22" x14ac:dyDescent="0.15">
      <c r="B40" s="37"/>
      <c r="C40" s="37"/>
      <c r="D40" s="37" t="s">
        <v>309</v>
      </c>
      <c r="E40" s="37" t="s">
        <v>310</v>
      </c>
      <c r="F40" s="37" t="s">
        <v>325</v>
      </c>
      <c r="G40" s="37" t="s">
        <v>311</v>
      </c>
      <c r="H40" s="37" t="s">
        <v>313</v>
      </c>
      <c r="I40" s="37" t="s">
        <v>326</v>
      </c>
      <c r="J40" s="37" t="s">
        <v>315</v>
      </c>
      <c r="K40" s="37"/>
      <c r="L40" s="37"/>
      <c r="M40" s="37"/>
      <c r="N40" s="37"/>
    </row>
    <row r="41" spans="2:22" x14ac:dyDescent="0.15">
      <c r="B41" s="37" t="s">
        <v>18</v>
      </c>
      <c r="C41" s="37"/>
      <c r="D41" s="37">
        <v>12.852892998882753</v>
      </c>
      <c r="E41" s="37">
        <v>5.7082254119829079</v>
      </c>
      <c r="F41" s="37">
        <v>7.8643757669555736</v>
      </c>
      <c r="G41" s="37">
        <v>0.34197191657432491</v>
      </c>
      <c r="H41" s="37">
        <v>13.909092430242396</v>
      </c>
      <c r="I41" s="37">
        <v>1.3882776813808955</v>
      </c>
      <c r="J41" s="37">
        <v>2.3868210203451259</v>
      </c>
      <c r="K41" s="37"/>
      <c r="L41" s="37"/>
      <c r="M41" s="37"/>
      <c r="N41" s="37"/>
    </row>
    <row r="42" spans="2:22" x14ac:dyDescent="0.15">
      <c r="B42" s="37" t="s">
        <v>12</v>
      </c>
      <c r="C42" s="37"/>
      <c r="D42" s="37">
        <v>4.8538964388112404</v>
      </c>
      <c r="E42" s="37">
        <v>10.452981411144838</v>
      </c>
      <c r="F42" s="37">
        <v>2.661100016927811</v>
      </c>
      <c r="G42" s="37">
        <v>0.24821252869793353</v>
      </c>
      <c r="H42" s="37">
        <v>10.652129862778901</v>
      </c>
      <c r="I42" s="37">
        <v>8.0735678805319484</v>
      </c>
      <c r="J42" s="37">
        <v>3.100497783514423</v>
      </c>
      <c r="K42" s="37"/>
      <c r="L42" s="37"/>
      <c r="M42" s="37"/>
      <c r="N42" s="37"/>
    </row>
    <row r="43" spans="2:22" x14ac:dyDescent="0.15">
      <c r="B43" s="37" t="s">
        <v>88</v>
      </c>
      <c r="C43" s="37"/>
      <c r="D43" s="37">
        <v>11.924322603507761</v>
      </c>
      <c r="E43" s="37">
        <v>3.6091832797040611</v>
      </c>
      <c r="F43" s="37">
        <v>8.2694738014921043</v>
      </c>
      <c r="G43" s="37">
        <v>0</v>
      </c>
      <c r="H43" s="37">
        <v>2.8691027163002394</v>
      </c>
      <c r="I43" s="37">
        <v>2.8616907599353869</v>
      </c>
      <c r="J43" s="37">
        <v>1.5791455083215535</v>
      </c>
      <c r="K43" s="37"/>
      <c r="L43" s="37"/>
      <c r="M43" s="37"/>
      <c r="N43" s="37"/>
    </row>
    <row r="44" spans="2:22" x14ac:dyDescent="0.15">
      <c r="B44" s="37" t="s">
        <v>14</v>
      </c>
      <c r="C44" s="37"/>
      <c r="D44" s="37">
        <v>13.494847161225549</v>
      </c>
      <c r="E44" s="37">
        <v>3.1853045452591968</v>
      </c>
      <c r="F44" s="37">
        <v>2.6370393678680544</v>
      </c>
      <c r="G44" s="37">
        <v>3.8549140412693392E-4</v>
      </c>
      <c r="H44" s="37">
        <v>5.9189217850000082</v>
      </c>
      <c r="I44" s="37">
        <v>2.7753202374276911</v>
      </c>
      <c r="J44" s="37">
        <v>2.3741222009185461</v>
      </c>
      <c r="K44" s="37"/>
      <c r="L44" s="37"/>
      <c r="M44" s="37"/>
      <c r="N44" s="37"/>
    </row>
    <row r="45" spans="2:22" x14ac:dyDescent="0.15">
      <c r="B45" s="37" t="s">
        <v>89</v>
      </c>
      <c r="C45" s="37"/>
      <c r="D45" s="37">
        <v>9.4016953472751492</v>
      </c>
      <c r="E45" s="37">
        <v>4.1029238322104495</v>
      </c>
      <c r="F45" s="37">
        <v>2.3214721672991359</v>
      </c>
      <c r="G45" s="37">
        <v>0.75685002730095663</v>
      </c>
      <c r="H45" s="37">
        <v>2.3559677735353164</v>
      </c>
      <c r="I45" s="37">
        <v>2.9423930795503819</v>
      </c>
      <c r="J45" s="37">
        <v>2.9863339113036118</v>
      </c>
      <c r="K45" s="37"/>
      <c r="L45" s="37"/>
      <c r="M45" s="37"/>
      <c r="N45" s="37"/>
    </row>
    <row r="46" spans="2:22" x14ac:dyDescent="0.15">
      <c r="B46" s="37" t="s">
        <v>13</v>
      </c>
      <c r="C46" s="37"/>
      <c r="D46" s="37">
        <v>9.1797266029653635</v>
      </c>
      <c r="E46" s="37">
        <v>2.9744232185026092</v>
      </c>
      <c r="F46" s="37">
        <v>1.7827925276166563</v>
      </c>
      <c r="G46" s="37">
        <v>1.1115840186386468</v>
      </c>
      <c r="H46" s="37">
        <v>2.2623607505646208</v>
      </c>
      <c r="I46" s="37">
        <v>4.9790021537803604</v>
      </c>
      <c r="J46" s="37">
        <v>2.1484478781462917</v>
      </c>
      <c r="K46" s="37"/>
      <c r="L46" s="37"/>
      <c r="M46" s="37"/>
      <c r="N46" s="37"/>
    </row>
    <row r="47" spans="2:22" x14ac:dyDescent="0.15">
      <c r="B47" s="37" t="s">
        <v>17</v>
      </c>
      <c r="C47" s="37"/>
      <c r="D47" s="37">
        <v>6.1647231351221858</v>
      </c>
      <c r="E47" s="37">
        <v>3.0565592709406957</v>
      </c>
      <c r="F47" s="37">
        <v>0.54897993996131733</v>
      </c>
      <c r="G47" s="37">
        <v>3.313397651220952</v>
      </c>
      <c r="H47" s="37">
        <v>4.7977030896048225</v>
      </c>
      <c r="I47" s="37">
        <v>3.7601128333912581</v>
      </c>
      <c r="J47" s="37">
        <v>2.2660882288825515</v>
      </c>
      <c r="K47" s="37"/>
      <c r="L47" s="37"/>
      <c r="M47" s="37"/>
      <c r="N47" s="37"/>
    </row>
    <row r="48" spans="2:22" x14ac:dyDescent="0.15">
      <c r="B48" s="37" t="s">
        <v>86</v>
      </c>
      <c r="C48" s="37"/>
      <c r="D48" s="37">
        <v>11.457190254744805</v>
      </c>
      <c r="E48" s="37">
        <v>2.7648252852936084</v>
      </c>
      <c r="F48" s="37">
        <v>0.39027708846373471</v>
      </c>
      <c r="G48" s="37">
        <v>3.2628787083865948E-2</v>
      </c>
      <c r="H48" s="37">
        <v>3.6741440607723366</v>
      </c>
      <c r="I48" s="37">
        <v>1.4388827068794341</v>
      </c>
      <c r="J48" s="37">
        <v>3.3697266861628155</v>
      </c>
      <c r="K48" s="37"/>
      <c r="L48" s="37"/>
      <c r="M48" s="37"/>
      <c r="N48" s="37"/>
    </row>
    <row r="49" spans="2:19" x14ac:dyDescent="0.15">
      <c r="B49" s="37" t="s">
        <v>10</v>
      </c>
      <c r="C49" s="37"/>
      <c r="D49" s="37">
        <v>6.241313521987923</v>
      </c>
      <c r="E49" s="37">
        <v>6.0970322806822796</v>
      </c>
      <c r="F49" s="37">
        <v>1.0518495125455294</v>
      </c>
      <c r="G49" s="37">
        <v>0</v>
      </c>
      <c r="H49" s="37">
        <v>2.1258760534828278</v>
      </c>
      <c r="I49" s="37">
        <v>1.8477138052705586</v>
      </c>
      <c r="J49" s="37">
        <v>5.499197925532413</v>
      </c>
      <c r="K49" s="37"/>
      <c r="L49" s="37"/>
      <c r="M49" s="37"/>
      <c r="N49" s="37"/>
    </row>
    <row r="50" spans="2:19" x14ac:dyDescent="0.15">
      <c r="B50" s="37" t="s">
        <v>16</v>
      </c>
      <c r="C50" s="37"/>
      <c r="D50" s="37">
        <v>10.211479706175192</v>
      </c>
      <c r="E50" s="37">
        <v>5.1286779304761794</v>
      </c>
      <c r="F50" s="37">
        <v>4.5825777447014815</v>
      </c>
      <c r="G50" s="37">
        <v>0.72021497332958695</v>
      </c>
      <c r="H50" s="37">
        <v>8.6609929414607123</v>
      </c>
      <c r="I50" s="37">
        <v>3.2866195286845494</v>
      </c>
      <c r="J50" s="37">
        <v>2.5562231008567502</v>
      </c>
      <c r="K50" s="37">
        <f>+SUM(D50:J50)</f>
        <v>35.146785925684448</v>
      </c>
      <c r="L50" s="37"/>
      <c r="M50" s="37"/>
      <c r="N50" s="37"/>
    </row>
    <row r="51" spans="2:19" x14ac:dyDescent="0.15">
      <c r="B51" s="37" t="s">
        <v>39</v>
      </c>
      <c r="C51" s="37"/>
      <c r="D51" s="37">
        <v>9.6065756816754089</v>
      </c>
      <c r="E51" s="37">
        <v>5.9474771478469437</v>
      </c>
      <c r="F51" s="37">
        <v>2.8109842390714643</v>
      </c>
      <c r="G51" s="37">
        <v>0.83990620678735339</v>
      </c>
      <c r="H51" s="37">
        <v>16.861267069591264</v>
      </c>
      <c r="I51" s="37">
        <v>2.3608135986581553</v>
      </c>
      <c r="J51" s="37">
        <v>3.2070998655185639</v>
      </c>
      <c r="K51" s="37">
        <f>+SUM(D51:J51)</f>
        <v>41.634123809149152</v>
      </c>
      <c r="L51" s="37"/>
      <c r="M51" s="37"/>
      <c r="N51" s="37"/>
    </row>
    <row r="52" spans="2:19" x14ac:dyDescent="0.15">
      <c r="B52" s="37"/>
      <c r="C52" s="37"/>
      <c r="D52" s="37"/>
      <c r="E52" s="37"/>
      <c r="F52" s="37"/>
      <c r="G52" s="37"/>
      <c r="H52" s="37"/>
      <c r="I52" s="37"/>
      <c r="J52" s="37"/>
      <c r="K52" s="37"/>
      <c r="L52" s="37"/>
      <c r="M52" s="37"/>
      <c r="N52" s="37"/>
    </row>
    <row r="53" spans="2:19" x14ac:dyDescent="0.15">
      <c r="B53" s="37"/>
      <c r="C53" s="37"/>
      <c r="D53" s="37"/>
      <c r="E53" s="37"/>
      <c r="F53" s="37"/>
      <c r="G53" s="37"/>
      <c r="H53" s="37"/>
      <c r="I53" s="37"/>
      <c r="J53" s="37"/>
      <c r="K53" s="37"/>
      <c r="L53" s="37"/>
      <c r="M53" s="37"/>
      <c r="N53" s="37"/>
    </row>
    <row r="54" spans="2:19" x14ac:dyDescent="0.15">
      <c r="B54" s="37"/>
      <c r="C54" s="37"/>
      <c r="D54" s="37"/>
      <c r="E54" s="37"/>
      <c r="F54" s="37"/>
      <c r="G54" s="37"/>
      <c r="H54" s="37"/>
      <c r="I54" s="37"/>
      <c r="J54" s="37"/>
      <c r="K54" s="37"/>
      <c r="L54" s="37"/>
      <c r="M54" s="37"/>
      <c r="N54" s="37"/>
    </row>
    <row r="55" spans="2:19" x14ac:dyDescent="0.15">
      <c r="B55" s="37"/>
      <c r="C55" s="37"/>
      <c r="D55" s="37"/>
      <c r="E55" s="37"/>
      <c r="F55" s="37"/>
      <c r="G55" s="37"/>
      <c r="H55" s="37"/>
      <c r="I55" s="37"/>
      <c r="J55" s="37"/>
      <c r="K55" s="37"/>
      <c r="L55" s="37"/>
      <c r="M55" s="37"/>
      <c r="N55" s="37"/>
    </row>
    <row r="56" spans="2:19" x14ac:dyDescent="0.15">
      <c r="B56" s="37"/>
      <c r="C56" s="37"/>
      <c r="D56" s="37"/>
      <c r="E56" s="37"/>
      <c r="F56" s="37"/>
      <c r="G56" s="37"/>
      <c r="H56" s="37"/>
      <c r="I56" s="37"/>
      <c r="J56" s="37"/>
      <c r="K56" s="37"/>
      <c r="L56" s="37"/>
      <c r="M56" s="37"/>
      <c r="N56" s="37"/>
    </row>
    <row r="57" spans="2:19" x14ac:dyDescent="0.15">
      <c r="B57" s="37"/>
      <c r="C57" s="37"/>
      <c r="D57" s="37"/>
      <c r="E57" s="37"/>
      <c r="F57" s="37"/>
      <c r="G57" s="37"/>
      <c r="H57" s="37"/>
      <c r="I57" s="37"/>
      <c r="J57" s="37"/>
      <c r="K57" s="37"/>
      <c r="L57" s="37"/>
      <c r="M57" s="37"/>
      <c r="N57" s="37"/>
    </row>
    <row r="58" spans="2:19" x14ac:dyDescent="0.15">
      <c r="B58" s="37"/>
      <c r="C58" s="37"/>
      <c r="D58" s="37"/>
      <c r="E58" s="37"/>
      <c r="F58" s="37"/>
      <c r="G58" s="37"/>
      <c r="H58" s="37"/>
      <c r="I58" s="37"/>
      <c r="J58" s="37"/>
      <c r="K58" s="37"/>
      <c r="L58" s="37"/>
      <c r="M58" s="37"/>
      <c r="N58" s="37"/>
    </row>
    <row r="59" spans="2:19" x14ac:dyDescent="0.15">
      <c r="B59" s="37"/>
      <c r="C59" s="37"/>
      <c r="D59" s="37"/>
      <c r="E59" s="37"/>
      <c r="F59" s="37"/>
      <c r="G59" s="37"/>
      <c r="H59" s="37"/>
      <c r="I59" s="37"/>
      <c r="J59" s="37"/>
      <c r="K59" s="37"/>
      <c r="L59" s="37"/>
      <c r="M59" s="37"/>
      <c r="N59" s="37"/>
    </row>
    <row r="60" spans="2:19" x14ac:dyDescent="0.15">
      <c r="B60" s="37"/>
      <c r="C60" s="37"/>
      <c r="D60" s="37"/>
      <c r="E60" s="37"/>
      <c r="F60" s="37"/>
      <c r="G60" s="37"/>
      <c r="H60" s="37"/>
      <c r="I60" s="37"/>
      <c r="J60" s="37"/>
      <c r="K60" s="37"/>
      <c r="L60" s="37"/>
      <c r="M60" s="37"/>
      <c r="N60" s="37"/>
    </row>
    <row r="61" spans="2:19" x14ac:dyDescent="0.15">
      <c r="B61" s="37"/>
      <c r="C61" s="37"/>
      <c r="D61" s="37"/>
      <c r="E61" s="37"/>
      <c r="F61" s="37"/>
      <c r="G61" s="37"/>
      <c r="H61" s="37"/>
      <c r="I61" s="37"/>
      <c r="J61" s="37"/>
      <c r="K61" s="37"/>
      <c r="L61" s="37"/>
      <c r="M61" s="37"/>
      <c r="N61" s="37"/>
    </row>
    <row r="64" spans="2:19" x14ac:dyDescent="0.15">
      <c r="S64" s="205"/>
    </row>
    <row r="65" spans="19:19" x14ac:dyDescent="0.15">
      <c r="S65" s="205"/>
    </row>
    <row r="66" spans="19:19" x14ac:dyDescent="0.15">
      <c r="S66" s="205"/>
    </row>
    <row r="67" spans="19:19" x14ac:dyDescent="0.15">
      <c r="S67" s="205"/>
    </row>
    <row r="68" spans="19:19" x14ac:dyDescent="0.15">
      <c r="S68" s="205"/>
    </row>
    <row r="69" spans="19:19" x14ac:dyDescent="0.15">
      <c r="S69" s="205"/>
    </row>
    <row r="70" spans="19:19" x14ac:dyDescent="0.15">
      <c r="S70" s="205"/>
    </row>
    <row r="88" spans="83:90" x14ac:dyDescent="0.15">
      <c r="CE88" s="29">
        <v>41.604914438093218</v>
      </c>
      <c r="CF88" s="29">
        <v>9.5905727746933103</v>
      </c>
      <c r="CG88" s="29">
        <v>6.016708974168762</v>
      </c>
      <c r="CH88" s="29">
        <v>2.811294044502421</v>
      </c>
      <c r="CI88" s="29">
        <v>0.84605512211328116</v>
      </c>
      <c r="CJ88" s="29">
        <v>16.802605831000061</v>
      </c>
      <c r="CK88" s="29">
        <v>2.3493562850542324</v>
      </c>
      <c r="CL88" s="29">
        <v>3.1883214065611463</v>
      </c>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BE86"/>
  <sheetViews>
    <sheetView zoomScaleSheetLayoutView="100" workbookViewId="0">
      <selection activeCell="M18" sqref="M18"/>
    </sheetView>
  </sheetViews>
  <sheetFormatPr baseColWidth="10" defaultColWidth="9.1640625" defaultRowHeight="13" x14ac:dyDescent="0.15"/>
  <cols>
    <col min="1" max="1" width="9.1640625" style="121"/>
    <col min="2" max="13" width="10.6640625" style="121" customWidth="1"/>
    <col min="14" max="16384" width="9.1640625" style="121"/>
  </cols>
  <sheetData>
    <row r="1" spans="1:17" s="124" customFormat="1" x14ac:dyDescent="0.15">
      <c r="A1" s="46" t="s">
        <v>67</v>
      </c>
    </row>
    <row r="2" spans="1:17" s="124" customFormat="1" x14ac:dyDescent="0.15">
      <c r="A2" s="124" t="s">
        <v>220</v>
      </c>
      <c r="B2" s="124" t="s">
        <v>327</v>
      </c>
    </row>
    <row r="3" spans="1:17" s="124" customFormat="1" x14ac:dyDescent="0.15">
      <c r="A3" s="124" t="s">
        <v>64</v>
      </c>
    </row>
    <row r="4" spans="1:17" s="124" customFormat="1" x14ac:dyDescent="0.15">
      <c r="A4" s="46" t="s">
        <v>63</v>
      </c>
    </row>
    <row r="5" spans="1:17" s="124" customFormat="1" x14ac:dyDescent="0.15"/>
    <row r="6" spans="1:17" x14ac:dyDescent="0.15">
      <c r="M6" s="206"/>
      <c r="N6" s="207"/>
      <c r="O6" s="207"/>
      <c r="P6" s="207"/>
      <c r="Q6" s="206"/>
    </row>
    <row r="7" spans="1:17" x14ac:dyDescent="0.15">
      <c r="B7" s="208" t="s">
        <v>328</v>
      </c>
      <c r="C7" s="209"/>
      <c r="D7" s="209"/>
      <c r="E7" s="210"/>
      <c r="F7" s="210"/>
      <c r="G7" s="210"/>
      <c r="M7" s="211"/>
      <c r="N7" s="206"/>
      <c r="O7" s="206"/>
      <c r="P7" s="206"/>
      <c r="Q7" s="206"/>
    </row>
    <row r="8" spans="1:17" x14ac:dyDescent="0.15">
      <c r="B8" s="212"/>
      <c r="C8" s="209"/>
      <c r="D8" s="209"/>
      <c r="E8" s="210"/>
      <c r="F8" s="210"/>
      <c r="G8" s="210"/>
      <c r="M8" s="211"/>
      <c r="N8" s="206"/>
      <c r="O8" s="206"/>
      <c r="P8" s="206"/>
      <c r="Q8" s="206"/>
    </row>
    <row r="9" spans="1:17" x14ac:dyDescent="0.15">
      <c r="B9" s="212"/>
      <c r="C9" s="209"/>
      <c r="D9" s="209"/>
      <c r="E9" s="210"/>
      <c r="F9" s="210"/>
      <c r="G9" s="210"/>
      <c r="M9" s="213"/>
    </row>
    <row r="10" spans="1:17" x14ac:dyDescent="0.15">
      <c r="B10" s="210"/>
      <c r="C10" s="209"/>
      <c r="D10" s="209"/>
      <c r="E10" s="210"/>
      <c r="F10" s="210"/>
      <c r="G10" s="210"/>
      <c r="M10" s="213"/>
    </row>
    <row r="11" spans="1:17" x14ac:dyDescent="0.15">
      <c r="B11" s="210"/>
      <c r="C11" s="209"/>
      <c r="D11" s="209"/>
      <c r="E11" s="210"/>
      <c r="F11" s="210"/>
      <c r="G11" s="210"/>
      <c r="M11" s="213"/>
    </row>
    <row r="12" spans="1:17" x14ac:dyDescent="0.15">
      <c r="B12" s="210"/>
      <c r="C12" s="209"/>
      <c r="D12" s="209"/>
      <c r="E12" s="210"/>
      <c r="F12" s="210"/>
      <c r="G12" s="210"/>
      <c r="M12" s="213"/>
    </row>
    <row r="13" spans="1:17" x14ac:dyDescent="0.15">
      <c r="B13" s="210"/>
      <c r="C13" s="209"/>
      <c r="D13" s="209"/>
      <c r="E13" s="210"/>
      <c r="F13" s="210"/>
      <c r="G13" s="210"/>
      <c r="M13" s="213"/>
    </row>
    <row r="14" spans="1:17" x14ac:dyDescent="0.15">
      <c r="B14" s="210"/>
      <c r="C14" s="209"/>
      <c r="D14" s="209"/>
      <c r="E14" s="210"/>
      <c r="F14" s="210"/>
      <c r="G14" s="210"/>
      <c r="M14" s="213"/>
    </row>
    <row r="15" spans="1:17" x14ac:dyDescent="0.15">
      <c r="B15" s="210"/>
      <c r="C15" s="209"/>
      <c r="D15" s="209"/>
      <c r="E15" s="210"/>
      <c r="F15" s="210"/>
      <c r="G15" s="210"/>
      <c r="M15" s="213"/>
    </row>
    <row r="16" spans="1:17" x14ac:dyDescent="0.15">
      <c r="B16" s="210"/>
      <c r="C16" s="209"/>
      <c r="D16" s="209"/>
      <c r="E16" s="210"/>
      <c r="F16" s="210"/>
      <c r="G16" s="210"/>
    </row>
    <row r="17" spans="2:7" x14ac:dyDescent="0.15">
      <c r="B17" s="210"/>
      <c r="C17" s="209"/>
      <c r="D17" s="209"/>
      <c r="E17" s="210"/>
      <c r="F17" s="210"/>
      <c r="G17" s="210"/>
    </row>
    <row r="18" spans="2:7" x14ac:dyDescent="0.15">
      <c r="B18" s="210"/>
      <c r="C18" s="209"/>
      <c r="D18" s="209"/>
      <c r="E18" s="210"/>
      <c r="F18" s="210"/>
      <c r="G18" s="210"/>
    </row>
    <row r="19" spans="2:7" x14ac:dyDescent="0.15">
      <c r="B19" s="210"/>
      <c r="C19" s="209"/>
      <c r="D19" s="209"/>
      <c r="E19" s="210"/>
      <c r="F19" s="210"/>
      <c r="G19" s="210"/>
    </row>
    <row r="20" spans="2:7" x14ac:dyDescent="0.15">
      <c r="B20" s="210"/>
      <c r="C20" s="209"/>
      <c r="D20" s="209"/>
      <c r="E20" s="210"/>
      <c r="F20" s="210"/>
      <c r="G20" s="210"/>
    </row>
    <row r="21" spans="2:7" x14ac:dyDescent="0.15">
      <c r="B21" s="210"/>
      <c r="C21" s="209"/>
      <c r="D21" s="209"/>
      <c r="E21" s="210"/>
      <c r="F21" s="210"/>
      <c r="G21" s="210"/>
    </row>
    <row r="22" spans="2:7" x14ac:dyDescent="0.15">
      <c r="B22" s="210"/>
      <c r="C22" s="209"/>
      <c r="D22" s="209"/>
      <c r="E22" s="210"/>
      <c r="F22" s="210"/>
      <c r="G22" s="210"/>
    </row>
    <row r="23" spans="2:7" x14ac:dyDescent="0.15">
      <c r="B23" s="210"/>
      <c r="C23" s="209"/>
      <c r="D23" s="209"/>
      <c r="E23" s="210"/>
      <c r="F23" s="210"/>
      <c r="G23" s="210"/>
    </row>
    <row r="24" spans="2:7" x14ac:dyDescent="0.15">
      <c r="B24" s="210"/>
      <c r="C24" s="209"/>
      <c r="D24" s="209"/>
      <c r="E24" s="210"/>
      <c r="F24" s="210"/>
      <c r="G24" s="210"/>
    </row>
    <row r="25" spans="2:7" x14ac:dyDescent="0.15">
      <c r="B25" s="210"/>
      <c r="C25" s="209"/>
      <c r="D25" s="209"/>
      <c r="E25" s="210"/>
      <c r="F25" s="210"/>
      <c r="G25" s="210"/>
    </row>
    <row r="26" spans="2:7" x14ac:dyDescent="0.15">
      <c r="B26" s="210"/>
      <c r="C26" s="209"/>
      <c r="D26" s="209"/>
      <c r="E26" s="210"/>
      <c r="F26" s="210"/>
      <c r="G26" s="210"/>
    </row>
    <row r="27" spans="2:7" x14ac:dyDescent="0.15">
      <c r="B27" s="210"/>
      <c r="C27" s="209"/>
      <c r="D27" s="209"/>
      <c r="E27" s="210"/>
      <c r="F27" s="210"/>
      <c r="G27" s="210"/>
    </row>
    <row r="28" spans="2:7" x14ac:dyDescent="0.15">
      <c r="B28" s="210"/>
      <c r="C28" s="209"/>
      <c r="D28" s="209"/>
      <c r="E28" s="210"/>
      <c r="F28" s="210"/>
      <c r="G28" s="210"/>
    </row>
    <row r="29" spans="2:7" x14ac:dyDescent="0.15">
      <c r="B29" s="210"/>
      <c r="C29" s="209"/>
      <c r="D29" s="209"/>
      <c r="E29" s="210"/>
      <c r="F29" s="210"/>
      <c r="G29" s="210"/>
    </row>
    <row r="30" spans="2:7" x14ac:dyDescent="0.15">
      <c r="C30" s="209"/>
      <c r="D30" s="209"/>
      <c r="E30" s="210"/>
    </row>
    <row r="31" spans="2:7" x14ac:dyDescent="0.15">
      <c r="C31" s="210"/>
      <c r="D31" s="209"/>
      <c r="E31" s="210"/>
    </row>
    <row r="32" spans="2:7" x14ac:dyDescent="0.15">
      <c r="C32" s="209"/>
      <c r="D32" s="209"/>
      <c r="E32" s="210"/>
    </row>
    <row r="33" spans="1:57" x14ac:dyDescent="0.15">
      <c r="C33" s="209"/>
      <c r="D33" s="209"/>
      <c r="E33" s="210"/>
    </row>
    <row r="34" spans="1:57" x14ac:dyDescent="0.15">
      <c r="E34" s="210"/>
    </row>
    <row r="35" spans="1:57" x14ac:dyDescent="0.15">
      <c r="B35" s="155" t="s">
        <v>318</v>
      </c>
    </row>
    <row r="36" spans="1:57" x14ac:dyDescent="0.15">
      <c r="B36" s="204" t="s">
        <v>329</v>
      </c>
    </row>
    <row r="37" spans="1:57" x14ac:dyDescent="0.15">
      <c r="B37" s="204" t="s">
        <v>321</v>
      </c>
    </row>
    <row r="38" spans="1:57" x14ac:dyDescent="0.15">
      <c r="B38" s="204"/>
    </row>
    <row r="39" spans="1:57" x14ac:dyDescent="0.15">
      <c r="A39" s="214"/>
      <c r="B39" s="214"/>
      <c r="C39" s="136">
        <v>2007</v>
      </c>
      <c r="D39" s="136">
        <v>2009</v>
      </c>
      <c r="E39" s="136">
        <v>2014</v>
      </c>
      <c r="F39" s="215" t="s">
        <v>330</v>
      </c>
      <c r="G39" s="216" t="s">
        <v>331</v>
      </c>
      <c r="H39" s="215"/>
      <c r="I39" s="215"/>
      <c r="J39" s="215"/>
      <c r="K39" s="217"/>
      <c r="L39" s="217"/>
      <c r="M39" s="217"/>
      <c r="N39" s="218"/>
      <c r="O39" s="219"/>
      <c r="P39" s="219"/>
      <c r="Q39" s="219"/>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row>
    <row r="40" spans="1:57" s="226" customFormat="1" x14ac:dyDescent="0.15">
      <c r="A40" s="216"/>
      <c r="B40" s="214" t="s">
        <v>10</v>
      </c>
      <c r="C40" s="221">
        <v>15.1385319218644</v>
      </c>
      <c r="D40" s="221">
        <v>24.592848111346612</v>
      </c>
      <c r="E40" s="221">
        <v>24.052845167227179</v>
      </c>
      <c r="F40" s="215">
        <f>+E40-D40</f>
        <v>-0.54000294411943273</v>
      </c>
      <c r="G40" s="222">
        <f>+E40-C40</f>
        <v>8.9143132453627789</v>
      </c>
      <c r="H40" s="215"/>
      <c r="I40" s="215"/>
      <c r="J40" s="215"/>
      <c r="K40" s="223"/>
      <c r="L40" s="215"/>
      <c r="M40" s="215"/>
      <c r="N40" s="218"/>
      <c r="O40" s="218"/>
      <c r="P40" s="218"/>
      <c r="Q40" s="224"/>
      <c r="R40" s="225"/>
      <c r="S40" s="225"/>
      <c r="T40" s="225"/>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row>
    <row r="41" spans="1:57" x14ac:dyDescent="0.15">
      <c r="A41" s="216"/>
      <c r="B41" s="214" t="s">
        <v>86</v>
      </c>
      <c r="C41" s="227">
        <v>12.611796681846302</v>
      </c>
      <c r="D41" s="227">
        <v>13.96037203221133</v>
      </c>
      <c r="E41" s="227">
        <v>14.570105750756557</v>
      </c>
      <c r="F41" s="215">
        <f t="shared" ref="F41:F51" si="0">+E41-D41</f>
        <v>0.60973371854522718</v>
      </c>
      <c r="G41" s="222">
        <f t="shared" ref="G41:G51" si="1">+E41-C41</f>
        <v>1.9583090689102551</v>
      </c>
      <c r="H41" s="215"/>
      <c r="I41" s="215"/>
      <c r="J41" s="215"/>
      <c r="K41" s="223"/>
      <c r="L41" s="215"/>
      <c r="M41" s="215"/>
      <c r="N41" s="218"/>
      <c r="O41" s="218"/>
      <c r="P41" s="218"/>
      <c r="Q41" s="218"/>
      <c r="R41" s="225"/>
      <c r="S41" s="225"/>
      <c r="T41" s="225"/>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row>
    <row r="42" spans="1:57" x14ac:dyDescent="0.15">
      <c r="A42" s="216"/>
      <c r="B42" s="214" t="s">
        <v>89</v>
      </c>
      <c r="C42" s="227">
        <v>11.207280029486153</v>
      </c>
      <c r="D42" s="227">
        <v>8.6584434890915656</v>
      </c>
      <c r="E42" s="227">
        <v>12.008917513004707</v>
      </c>
      <c r="F42" s="215">
        <f t="shared" si="0"/>
        <v>3.3504740239131419</v>
      </c>
      <c r="G42" s="222">
        <f t="shared" si="1"/>
        <v>0.80163748351855446</v>
      </c>
      <c r="H42" s="215"/>
      <c r="I42" s="215"/>
      <c r="J42" s="215"/>
      <c r="K42" s="223"/>
      <c r="L42" s="215"/>
      <c r="M42" s="215"/>
      <c r="N42" s="218"/>
      <c r="O42" s="218"/>
      <c r="P42" s="218"/>
      <c r="Q42" s="218"/>
      <c r="R42" s="225"/>
      <c r="S42" s="225"/>
      <c r="T42" s="225"/>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row>
    <row r="43" spans="1:57" x14ac:dyDescent="0.15">
      <c r="A43" s="216"/>
      <c r="B43" s="214" t="s">
        <v>17</v>
      </c>
      <c r="C43" s="227">
        <v>11.555550537507118</v>
      </c>
      <c r="D43" s="227">
        <v>11.028086758302553</v>
      </c>
      <c r="E43" s="227">
        <v>9.4785408281152836</v>
      </c>
      <c r="F43" s="215">
        <f t="shared" si="0"/>
        <v>-1.5495459301872696</v>
      </c>
      <c r="G43" s="222">
        <f t="shared" si="1"/>
        <v>-2.0770097093918345</v>
      </c>
      <c r="H43" s="215"/>
      <c r="I43" s="215"/>
      <c r="J43" s="215"/>
      <c r="K43" s="223"/>
      <c r="L43" s="215"/>
      <c r="M43" s="215"/>
      <c r="N43" s="218"/>
      <c r="O43" s="218"/>
      <c r="P43" s="218"/>
      <c r="Q43" s="218"/>
      <c r="R43" s="225"/>
      <c r="S43" s="225"/>
      <c r="T43" s="225"/>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row>
    <row r="44" spans="1:57" x14ac:dyDescent="0.15">
      <c r="A44" s="214"/>
      <c r="B44" s="214" t="s">
        <v>13</v>
      </c>
      <c r="C44" s="227">
        <v>9.6297912030949</v>
      </c>
      <c r="D44" s="227">
        <v>12.936302078402999</v>
      </c>
      <c r="E44" s="227">
        <v>8.7913014086862002</v>
      </c>
      <c r="F44" s="215">
        <f t="shared" si="0"/>
        <v>-4.1450006697167989</v>
      </c>
      <c r="G44" s="222">
        <f t="shared" si="1"/>
        <v>-0.83848979440869975</v>
      </c>
      <c r="H44" s="215"/>
      <c r="I44" s="215"/>
      <c r="J44" s="215"/>
      <c r="K44" s="223"/>
      <c r="L44" s="215"/>
      <c r="M44" s="215"/>
      <c r="N44" s="218"/>
      <c r="O44" s="218"/>
      <c r="P44" s="218"/>
      <c r="Q44" s="218"/>
      <c r="R44" s="225"/>
      <c r="S44" s="225"/>
      <c r="T44" s="225"/>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row>
    <row r="45" spans="1:57" x14ac:dyDescent="0.15">
      <c r="A45" s="214"/>
      <c r="B45" s="214" t="s">
        <v>14</v>
      </c>
      <c r="C45" s="227">
        <v>6.3792205086454956</v>
      </c>
      <c r="D45" s="227">
        <v>8.0800686137502957</v>
      </c>
      <c r="E45" s="227">
        <v>7.7736971440732328</v>
      </c>
      <c r="F45" s="215">
        <f t="shared" si="0"/>
        <v>-0.30637146967706297</v>
      </c>
      <c r="G45" s="222">
        <f t="shared" si="1"/>
        <v>1.3944766354277371</v>
      </c>
      <c r="H45" s="215"/>
      <c r="I45" s="215"/>
      <c r="J45" s="215"/>
      <c r="K45" s="223"/>
      <c r="L45" s="215"/>
      <c r="M45" s="215"/>
      <c r="N45" s="218"/>
      <c r="O45" s="218"/>
      <c r="P45" s="218"/>
      <c r="Q45" s="218"/>
      <c r="R45" s="225"/>
      <c r="S45" s="225"/>
      <c r="T45" s="225"/>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row>
    <row r="46" spans="1:57" x14ac:dyDescent="0.15">
      <c r="A46" s="214"/>
      <c r="B46" s="214" t="s">
        <v>12</v>
      </c>
      <c r="C46" s="227">
        <v>13.24932938391429</v>
      </c>
      <c r="D46" s="227">
        <v>15.456543295206362</v>
      </c>
      <c r="E46" s="227">
        <v>7.7430395619343759</v>
      </c>
      <c r="F46" s="215">
        <f t="shared" si="0"/>
        <v>-7.7135037332719865</v>
      </c>
      <c r="G46" s="222">
        <f t="shared" si="1"/>
        <v>-5.5062898219799141</v>
      </c>
      <c r="H46" s="215"/>
      <c r="I46" s="215"/>
      <c r="J46" s="215"/>
      <c r="K46" s="223"/>
      <c r="L46" s="215"/>
      <c r="M46" s="215"/>
      <c r="N46" s="218"/>
      <c r="O46" s="218"/>
      <c r="P46" s="218"/>
      <c r="Q46" s="218"/>
      <c r="R46" s="225"/>
      <c r="S46" s="225"/>
      <c r="T46" s="225"/>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row>
    <row r="47" spans="1:57" x14ac:dyDescent="0.15">
      <c r="A47" s="214"/>
      <c r="B47" s="214" t="s">
        <v>18</v>
      </c>
      <c r="C47" s="227">
        <v>5.3286545909064138</v>
      </c>
      <c r="D47" s="227">
        <v>6.8582629753155446</v>
      </c>
      <c r="E47" s="227">
        <v>5.3694758964566054</v>
      </c>
      <c r="F47" s="215">
        <f t="shared" si="0"/>
        <v>-1.4887870788589392</v>
      </c>
      <c r="G47" s="222">
        <f t="shared" si="1"/>
        <v>4.0821305550191589E-2</v>
      </c>
      <c r="H47" s="215"/>
      <c r="I47" s="215"/>
      <c r="J47" s="215"/>
      <c r="K47" s="223"/>
      <c r="L47" s="215"/>
      <c r="M47" s="215"/>
      <c r="N47" s="218"/>
      <c r="O47" s="218"/>
      <c r="P47" s="218"/>
      <c r="Q47" s="218"/>
      <c r="R47" s="225"/>
      <c r="S47" s="225"/>
      <c r="T47" s="225"/>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row>
    <row r="48" spans="1:57" x14ac:dyDescent="0.15">
      <c r="A48" s="214"/>
      <c r="B48" s="214" t="s">
        <v>88</v>
      </c>
      <c r="C48" s="227">
        <v>7.6072015059415463</v>
      </c>
      <c r="D48" s="227">
        <v>2.7956142677195399</v>
      </c>
      <c r="E48" s="227">
        <v>5.0903243605220663</v>
      </c>
      <c r="F48" s="215">
        <f t="shared" si="0"/>
        <v>2.2947100928025264</v>
      </c>
      <c r="G48" s="222">
        <f t="shared" si="1"/>
        <v>-2.51687714541948</v>
      </c>
      <c r="H48" s="215"/>
      <c r="I48" s="215"/>
      <c r="J48" s="215"/>
      <c r="K48" s="223"/>
      <c r="L48" s="215"/>
      <c r="M48" s="215"/>
      <c r="N48" s="218"/>
      <c r="O48" s="218"/>
      <c r="P48" s="218"/>
      <c r="Q48" s="218"/>
      <c r="R48" s="225"/>
      <c r="S48" s="225"/>
      <c r="T48" s="225"/>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row>
    <row r="49" spans="1:57" x14ac:dyDescent="0.15">
      <c r="A49" s="214"/>
      <c r="B49" s="214"/>
      <c r="C49" s="227"/>
      <c r="D49" s="227"/>
      <c r="E49" s="227"/>
      <c r="F49" s="215"/>
      <c r="G49" s="222"/>
      <c r="H49" s="215"/>
      <c r="I49" s="215"/>
      <c r="J49" s="215"/>
      <c r="K49" s="223"/>
      <c r="L49" s="215"/>
      <c r="M49" s="215"/>
      <c r="N49" s="218"/>
      <c r="O49" s="218"/>
      <c r="P49" s="218"/>
      <c r="Q49" s="218"/>
      <c r="R49" s="225"/>
      <c r="S49" s="225"/>
      <c r="T49" s="225"/>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row>
    <row r="50" spans="1:57" s="228" customFormat="1" x14ac:dyDescent="0.15">
      <c r="A50" s="216"/>
      <c r="B50" s="214" t="s">
        <v>16</v>
      </c>
      <c r="C50" s="227">
        <v>7.6098734496907614</v>
      </c>
      <c r="D50" s="227">
        <v>9.8029260941580674</v>
      </c>
      <c r="E50" s="227">
        <v>7.2659901578715154</v>
      </c>
      <c r="F50" s="215">
        <f t="shared" si="0"/>
        <v>-2.536935936286552</v>
      </c>
      <c r="G50" s="222">
        <f t="shared" si="1"/>
        <v>-0.34388329181924604</v>
      </c>
      <c r="H50" s="215"/>
      <c r="I50" s="215"/>
      <c r="J50" s="215"/>
      <c r="K50" s="223"/>
      <c r="L50" s="215"/>
      <c r="M50" s="215"/>
      <c r="N50" s="218"/>
      <c r="O50" s="218"/>
      <c r="P50" s="218"/>
      <c r="Q50" s="218"/>
      <c r="R50" s="225"/>
      <c r="S50" s="225"/>
      <c r="T50" s="225"/>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row>
    <row r="51" spans="1:57" x14ac:dyDescent="0.15">
      <c r="A51" s="214"/>
      <c r="B51" s="214" t="s">
        <v>39</v>
      </c>
      <c r="C51" s="229">
        <v>9.0875211719412672</v>
      </c>
      <c r="D51" s="229">
        <v>9.1202554692915321</v>
      </c>
      <c r="E51" s="229">
        <v>7.7030559841247319</v>
      </c>
      <c r="F51" s="215">
        <f t="shared" si="0"/>
        <v>-1.4171994851668002</v>
      </c>
      <c r="G51" s="222">
        <f t="shared" si="1"/>
        <v>-1.3844651878165353</v>
      </c>
      <c r="H51" s="215"/>
      <c r="I51" s="215"/>
      <c r="J51" s="215"/>
      <c r="K51" s="223"/>
      <c r="L51" s="215"/>
      <c r="M51" s="215"/>
      <c r="N51" s="218"/>
      <c r="O51" s="218"/>
      <c r="P51" s="218"/>
      <c r="Q51" s="218"/>
      <c r="R51" s="225"/>
      <c r="S51" s="225"/>
      <c r="T51" s="225"/>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row>
    <row r="52" spans="1:57" x14ac:dyDescent="0.15">
      <c r="B52" s="230"/>
      <c r="C52" s="231"/>
      <c r="D52" s="231"/>
      <c r="E52" s="215"/>
      <c r="F52" s="223"/>
      <c r="G52" s="215"/>
      <c r="H52" s="215"/>
      <c r="I52" s="218"/>
      <c r="J52" s="218"/>
      <c r="K52" s="218"/>
      <c r="L52" s="218"/>
      <c r="M52" s="225"/>
      <c r="N52" s="225"/>
      <c r="O52" s="225"/>
      <c r="P52" s="220"/>
      <c r="Q52" s="220"/>
      <c r="R52" s="220"/>
      <c r="S52" s="220"/>
      <c r="T52" s="220"/>
      <c r="U52" s="220"/>
      <c r="V52" s="220"/>
      <c r="W52" s="220"/>
      <c r="X52" s="220"/>
      <c r="Y52" s="220"/>
      <c r="Z52" s="220"/>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row>
    <row r="53" spans="1:57" x14ac:dyDescent="0.15">
      <c r="C53" s="230"/>
      <c r="D53" s="232"/>
      <c r="E53" s="215"/>
      <c r="F53" s="223"/>
      <c r="G53" s="215"/>
      <c r="H53" s="215"/>
      <c r="I53" s="218"/>
      <c r="J53" s="218"/>
      <c r="K53" s="218"/>
      <c r="L53" s="218"/>
      <c r="M53" s="225"/>
      <c r="N53" s="225"/>
      <c r="O53" s="225"/>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row>
    <row r="54" spans="1:57" x14ac:dyDescent="0.15">
      <c r="B54" s="230"/>
      <c r="C54" s="230"/>
      <c r="D54" s="230"/>
      <c r="E54" s="230"/>
      <c r="F54" s="215"/>
      <c r="G54" s="233"/>
      <c r="H54" s="215"/>
      <c r="I54" s="215"/>
      <c r="J54" s="215"/>
      <c r="K54" s="223"/>
      <c r="L54" s="215"/>
      <c r="M54" s="215"/>
      <c r="N54" s="218"/>
      <c r="O54" s="218"/>
      <c r="P54" s="218"/>
      <c r="Q54" s="224"/>
      <c r="R54" s="225"/>
      <c r="S54" s="225"/>
      <c r="T54" s="225"/>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row>
    <row r="55" spans="1:57" x14ac:dyDescent="0.15">
      <c r="B55" s="230"/>
      <c r="C55" s="230"/>
      <c r="D55" s="230"/>
      <c r="E55" s="230"/>
      <c r="F55" s="215"/>
      <c r="G55" s="233"/>
      <c r="H55" s="215"/>
      <c r="I55" s="215"/>
      <c r="J55" s="215"/>
      <c r="K55" s="223"/>
      <c r="L55" s="215"/>
      <c r="M55" s="215"/>
      <c r="N55" s="218"/>
      <c r="O55" s="218"/>
      <c r="P55" s="224"/>
      <c r="Q55" s="224"/>
      <c r="R55" s="225"/>
      <c r="S55" s="225"/>
      <c r="T55" s="225"/>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row>
    <row r="56" spans="1:57" x14ac:dyDescent="0.15">
      <c r="A56" s="220"/>
      <c r="B56" s="230"/>
      <c r="C56" s="230"/>
      <c r="D56" s="230"/>
      <c r="E56" s="230"/>
      <c r="F56" s="215"/>
      <c r="G56" s="233"/>
      <c r="H56" s="215"/>
      <c r="I56" s="215"/>
      <c r="J56" s="215"/>
      <c r="K56" s="223"/>
      <c r="L56" s="215"/>
      <c r="M56" s="215"/>
      <c r="N56" s="218"/>
      <c r="O56" s="218"/>
      <c r="P56" s="218"/>
      <c r="Q56" s="218"/>
      <c r="R56" s="225"/>
      <c r="S56" s="225"/>
      <c r="T56" s="225"/>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row>
    <row r="57" spans="1:57" x14ac:dyDescent="0.15">
      <c r="A57" s="220"/>
      <c r="B57" s="230"/>
      <c r="C57" s="230"/>
      <c r="D57" s="230"/>
      <c r="E57" s="230"/>
      <c r="F57" s="215"/>
      <c r="G57" s="233"/>
      <c r="H57" s="215"/>
      <c r="I57" s="215"/>
      <c r="J57" s="215"/>
      <c r="K57" s="223"/>
      <c r="L57" s="215"/>
      <c r="M57" s="215"/>
      <c r="N57" s="218"/>
      <c r="O57" s="218"/>
      <c r="P57" s="218"/>
      <c r="Q57" s="218"/>
      <c r="R57" s="225"/>
      <c r="S57" s="225"/>
      <c r="T57" s="225"/>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row>
    <row r="58" spans="1:57" x14ac:dyDescent="0.15">
      <c r="A58" s="220"/>
      <c r="B58" s="230"/>
      <c r="C58" s="230"/>
      <c r="D58" s="230"/>
      <c r="E58" s="230"/>
      <c r="F58" s="215"/>
      <c r="G58" s="233"/>
      <c r="H58" s="215"/>
      <c r="I58" s="215"/>
      <c r="J58" s="215"/>
      <c r="K58" s="223"/>
      <c r="L58" s="215"/>
      <c r="M58" s="215"/>
      <c r="N58" s="218"/>
      <c r="O58" s="218"/>
      <c r="P58" s="218"/>
      <c r="Q58" s="218"/>
      <c r="R58" s="225"/>
      <c r="S58" s="225"/>
      <c r="T58" s="225"/>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row>
    <row r="59" spans="1:57" s="226" customFormat="1" x14ac:dyDescent="0.15">
      <c r="A59" s="220"/>
      <c r="B59" s="230"/>
      <c r="C59" s="230"/>
      <c r="D59" s="230"/>
      <c r="E59" s="230"/>
      <c r="F59" s="215"/>
      <c r="G59" s="233"/>
      <c r="H59" s="215"/>
      <c r="I59" s="215"/>
      <c r="J59" s="215"/>
      <c r="K59" s="223"/>
      <c r="L59" s="215"/>
      <c r="M59" s="215"/>
      <c r="N59" s="218"/>
      <c r="O59" s="218"/>
      <c r="P59" s="218"/>
      <c r="Q59" s="218"/>
      <c r="R59" s="225"/>
      <c r="S59" s="225"/>
      <c r="T59" s="225"/>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row>
    <row r="60" spans="1:57" x14ac:dyDescent="0.15">
      <c r="A60" s="220"/>
      <c r="B60" s="230"/>
      <c r="C60" s="230"/>
      <c r="D60" s="230"/>
      <c r="E60" s="230"/>
      <c r="F60" s="215"/>
      <c r="G60" s="233"/>
      <c r="H60" s="215"/>
      <c r="I60" s="215"/>
      <c r="J60" s="215"/>
      <c r="K60" s="223"/>
      <c r="L60" s="215"/>
      <c r="M60" s="215"/>
      <c r="N60" s="218"/>
      <c r="O60" s="218"/>
      <c r="P60" s="218"/>
      <c r="Q60" s="218"/>
      <c r="R60" s="225"/>
      <c r="S60" s="225"/>
      <c r="T60" s="225"/>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row>
    <row r="61" spans="1:57" x14ac:dyDescent="0.15">
      <c r="A61" s="220"/>
      <c r="B61" s="230"/>
      <c r="C61" s="230"/>
      <c r="D61" s="230"/>
      <c r="E61" s="230"/>
      <c r="F61" s="215"/>
      <c r="G61" s="233"/>
      <c r="H61" s="215"/>
      <c r="I61" s="215"/>
      <c r="J61" s="215"/>
      <c r="K61" s="223"/>
      <c r="L61" s="215"/>
      <c r="M61" s="215"/>
      <c r="N61" s="218"/>
      <c r="O61" s="218"/>
      <c r="P61" s="218"/>
      <c r="Q61" s="218"/>
      <c r="R61" s="225"/>
      <c r="S61" s="225"/>
      <c r="T61" s="225"/>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row>
    <row r="62" spans="1:57" s="226" customFormat="1" x14ac:dyDescent="0.15">
      <c r="A62" s="220"/>
      <c r="B62" s="230"/>
      <c r="C62" s="230"/>
      <c r="D62" s="230"/>
      <c r="E62" s="230"/>
      <c r="F62" s="215"/>
      <c r="G62" s="233"/>
      <c r="H62" s="215"/>
      <c r="I62" s="215"/>
      <c r="J62" s="215"/>
      <c r="K62" s="223"/>
      <c r="L62" s="215"/>
      <c r="M62" s="215"/>
      <c r="N62" s="218"/>
      <c r="O62" s="218"/>
      <c r="P62" s="218"/>
      <c r="Q62" s="218"/>
      <c r="R62" s="225"/>
      <c r="S62" s="225"/>
      <c r="T62" s="225"/>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row>
    <row r="63" spans="1:57" s="228" customFormat="1" x14ac:dyDescent="0.15">
      <c r="A63" s="220"/>
      <c r="B63" s="230"/>
      <c r="C63" s="230"/>
      <c r="D63" s="230"/>
      <c r="E63" s="230"/>
      <c r="F63" s="215"/>
      <c r="G63" s="233"/>
      <c r="H63" s="215"/>
      <c r="I63" s="215"/>
      <c r="J63" s="215"/>
      <c r="K63" s="223"/>
      <c r="L63" s="215"/>
      <c r="M63" s="215"/>
      <c r="N63" s="218"/>
      <c r="O63" s="218"/>
      <c r="P63" s="218"/>
      <c r="Q63" s="218"/>
      <c r="R63" s="225"/>
      <c r="S63" s="225"/>
      <c r="T63" s="225"/>
      <c r="U63" s="220"/>
      <c r="V63" s="220"/>
      <c r="W63" s="220"/>
      <c r="X63" s="220"/>
      <c r="Y63" s="220"/>
      <c r="Z63" s="220"/>
      <c r="AA63" s="22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row>
    <row r="64" spans="1:57" s="226" customFormat="1" x14ac:dyDescent="0.15">
      <c r="A64" s="220"/>
      <c r="B64" s="230"/>
      <c r="C64" s="230"/>
      <c r="D64" s="230"/>
      <c r="E64" s="230"/>
      <c r="F64" s="215"/>
      <c r="G64" s="233"/>
      <c r="H64" s="215"/>
      <c r="I64" s="215"/>
      <c r="J64" s="215"/>
      <c r="K64" s="223"/>
      <c r="L64" s="215"/>
      <c r="M64" s="215"/>
      <c r="N64" s="218"/>
      <c r="O64" s="218"/>
      <c r="P64" s="218"/>
      <c r="Q64" s="218"/>
      <c r="R64" s="225"/>
      <c r="S64" s="225"/>
      <c r="T64" s="225"/>
      <c r="U64" s="220"/>
      <c r="V64" s="220"/>
      <c r="W64" s="220"/>
      <c r="X64" s="220"/>
      <c r="Y64" s="220"/>
      <c r="Z64" s="220"/>
      <c r="AA64" s="22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row>
    <row r="65" spans="1:57" s="226" customFormat="1" x14ac:dyDescent="0.15">
      <c r="A65" s="220"/>
      <c r="B65" s="230"/>
      <c r="C65" s="230"/>
      <c r="D65" s="230"/>
      <c r="E65" s="230"/>
      <c r="F65" s="215"/>
      <c r="G65" s="233"/>
      <c r="H65" s="215"/>
      <c r="I65" s="215"/>
      <c r="J65" s="215"/>
      <c r="K65" s="223"/>
      <c r="L65" s="215"/>
      <c r="M65" s="215"/>
      <c r="N65" s="218"/>
      <c r="O65" s="218"/>
      <c r="P65" s="218"/>
      <c r="Q65" s="224"/>
      <c r="R65" s="225"/>
      <c r="S65" s="225"/>
      <c r="T65" s="225"/>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row>
    <row r="66" spans="1:57" x14ac:dyDescent="0.15">
      <c r="A66" s="220"/>
      <c r="B66" s="230"/>
      <c r="C66" s="230"/>
      <c r="D66" s="230"/>
      <c r="E66" s="230"/>
      <c r="F66" s="215"/>
      <c r="G66" s="233"/>
      <c r="H66" s="215"/>
      <c r="I66" s="215"/>
      <c r="J66" s="215"/>
      <c r="K66" s="223"/>
      <c r="L66" s="215"/>
      <c r="M66" s="215"/>
      <c r="N66" s="218"/>
      <c r="O66" s="218"/>
      <c r="P66" s="218"/>
      <c r="Q66" s="218"/>
      <c r="R66" s="225"/>
      <c r="S66" s="225"/>
      <c r="T66" s="225"/>
      <c r="U66" s="220"/>
      <c r="V66" s="220"/>
      <c r="W66" s="220"/>
      <c r="X66" s="220"/>
      <c r="Y66" s="220"/>
      <c r="Z66" s="220"/>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row>
    <row r="67" spans="1:57" x14ac:dyDescent="0.15">
      <c r="A67" s="220"/>
      <c r="B67" s="230"/>
      <c r="C67" s="230"/>
      <c r="D67" s="230"/>
      <c r="E67" s="230"/>
      <c r="F67" s="215"/>
      <c r="G67" s="233"/>
      <c r="H67" s="215"/>
      <c r="I67" s="215"/>
      <c r="J67" s="215"/>
      <c r="K67" s="223"/>
      <c r="L67" s="215"/>
      <c r="M67" s="215"/>
      <c r="N67" s="218"/>
      <c r="O67" s="218"/>
      <c r="P67" s="218"/>
      <c r="Q67" s="218"/>
      <c r="R67" s="225"/>
      <c r="S67" s="225"/>
      <c r="T67" s="225"/>
      <c r="U67" s="220"/>
      <c r="V67" s="220"/>
      <c r="W67" s="220"/>
      <c r="X67" s="220"/>
      <c r="Y67" s="220"/>
      <c r="Z67" s="220"/>
      <c r="AA67" s="22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row>
    <row r="68" spans="1:57" s="226" customFormat="1" x14ac:dyDescent="0.15">
      <c r="A68" s="220"/>
      <c r="B68" s="230"/>
      <c r="C68" s="230"/>
      <c r="D68" s="230"/>
      <c r="E68" s="230"/>
      <c r="F68" s="215"/>
      <c r="G68" s="233"/>
      <c r="H68" s="215"/>
      <c r="I68" s="215"/>
      <c r="J68" s="215"/>
      <c r="K68" s="223"/>
      <c r="L68" s="215"/>
      <c r="M68" s="215"/>
      <c r="N68" s="218"/>
      <c r="O68" s="218"/>
      <c r="P68" s="218"/>
      <c r="Q68" s="218"/>
      <c r="R68" s="225"/>
      <c r="S68" s="225"/>
      <c r="T68" s="225"/>
      <c r="U68" s="220"/>
      <c r="V68" s="220"/>
      <c r="W68" s="220"/>
      <c r="X68" s="220"/>
      <c r="Y68" s="220"/>
      <c r="Z68" s="220"/>
      <c r="AA68" s="22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row>
    <row r="69" spans="1:57" s="226" customFormat="1" x14ac:dyDescent="0.15">
      <c r="A69" s="220"/>
      <c r="B69" s="230"/>
      <c r="C69" s="230"/>
      <c r="D69" s="230"/>
      <c r="E69" s="230"/>
      <c r="F69" s="215"/>
      <c r="G69" s="233"/>
      <c r="H69" s="215"/>
      <c r="I69" s="215"/>
      <c r="J69" s="215"/>
      <c r="K69" s="223"/>
      <c r="L69" s="215"/>
      <c r="M69" s="215"/>
      <c r="N69" s="218"/>
      <c r="O69" s="218"/>
      <c r="P69" s="218"/>
      <c r="Q69" s="218"/>
      <c r="R69" s="225"/>
      <c r="S69" s="225"/>
      <c r="T69" s="225"/>
      <c r="U69" s="220"/>
      <c r="V69" s="220"/>
      <c r="W69" s="220"/>
      <c r="X69" s="220"/>
      <c r="Y69" s="220"/>
      <c r="Z69" s="220"/>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row>
    <row r="70" spans="1:57" x14ac:dyDescent="0.15">
      <c r="A70" s="220"/>
      <c r="B70" s="230"/>
      <c r="C70" s="230"/>
      <c r="D70" s="230"/>
      <c r="E70" s="230"/>
      <c r="F70" s="215"/>
      <c r="G70" s="233"/>
      <c r="H70" s="215"/>
      <c r="I70" s="215"/>
      <c r="J70" s="215"/>
      <c r="K70" s="223"/>
      <c r="L70" s="215"/>
      <c r="M70" s="215"/>
      <c r="N70" s="218"/>
      <c r="O70" s="218"/>
      <c r="P70" s="218"/>
      <c r="Q70" s="218"/>
      <c r="R70" s="225"/>
      <c r="S70" s="225"/>
      <c r="T70" s="225"/>
      <c r="U70" s="220"/>
      <c r="V70" s="220"/>
      <c r="W70" s="220"/>
      <c r="X70" s="220"/>
      <c r="Y70" s="220"/>
      <c r="Z70" s="220"/>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row>
    <row r="71" spans="1:57" x14ac:dyDescent="0.15">
      <c r="A71" s="220"/>
      <c r="B71" s="230"/>
      <c r="C71" s="230"/>
      <c r="D71" s="230"/>
      <c r="E71" s="230"/>
      <c r="F71" s="215"/>
      <c r="G71" s="233"/>
      <c r="H71" s="215"/>
      <c r="I71" s="215"/>
      <c r="J71" s="215"/>
      <c r="K71" s="223"/>
      <c r="L71" s="215"/>
      <c r="M71" s="215"/>
      <c r="N71" s="218"/>
      <c r="O71" s="218"/>
      <c r="P71" s="218"/>
      <c r="Q71" s="218"/>
      <c r="R71" s="225"/>
      <c r="S71" s="225"/>
      <c r="T71" s="225"/>
      <c r="U71" s="220"/>
      <c r="V71" s="220"/>
      <c r="W71" s="220"/>
      <c r="X71" s="220"/>
      <c r="Y71" s="220"/>
      <c r="Z71" s="220"/>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row>
    <row r="72" spans="1:57" ht="12.75" customHeight="1" x14ac:dyDescent="0.15">
      <c r="A72" s="220"/>
      <c r="B72" s="230"/>
      <c r="C72" s="230"/>
      <c r="D72" s="230"/>
      <c r="E72" s="230"/>
      <c r="F72" s="215"/>
      <c r="G72" s="233"/>
      <c r="H72" s="215"/>
      <c r="I72" s="215"/>
      <c r="J72" s="215"/>
      <c r="K72" s="223"/>
      <c r="L72" s="215"/>
      <c r="M72" s="215"/>
      <c r="N72" s="218"/>
      <c r="O72" s="218"/>
      <c r="P72" s="218"/>
      <c r="Q72" s="218"/>
      <c r="R72" s="225"/>
      <c r="S72" s="225"/>
      <c r="T72" s="225"/>
      <c r="U72" s="220"/>
      <c r="V72" s="220"/>
      <c r="W72" s="220"/>
      <c r="X72" s="220"/>
      <c r="Y72" s="220"/>
      <c r="Z72" s="220"/>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row>
    <row r="73" spans="1:57" s="226" customFormat="1" x14ac:dyDescent="0.15">
      <c r="A73" s="220"/>
      <c r="B73" s="230"/>
      <c r="C73" s="230"/>
      <c r="D73" s="230"/>
      <c r="E73" s="230"/>
      <c r="F73" s="215"/>
      <c r="G73" s="233"/>
      <c r="H73" s="215"/>
      <c r="I73" s="215"/>
      <c r="J73" s="215"/>
      <c r="K73" s="223"/>
      <c r="L73" s="215"/>
      <c r="M73" s="215"/>
      <c r="N73" s="218"/>
      <c r="O73" s="218"/>
      <c r="P73" s="218"/>
      <c r="Q73" s="218"/>
      <c r="R73" s="225"/>
      <c r="S73" s="225"/>
      <c r="T73" s="225"/>
      <c r="U73" s="220"/>
      <c r="V73" s="220"/>
      <c r="W73" s="220"/>
      <c r="X73" s="220"/>
      <c r="Y73" s="220"/>
      <c r="Z73" s="220"/>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row>
    <row r="74" spans="1:57" s="226" customFormat="1" ht="12.75" customHeight="1" x14ac:dyDescent="0.15">
      <c r="A74" s="220"/>
      <c r="B74" s="230"/>
      <c r="C74" s="230"/>
      <c r="D74" s="230"/>
      <c r="E74" s="230"/>
      <c r="F74" s="215"/>
      <c r="G74" s="233"/>
      <c r="H74" s="215"/>
      <c r="I74" s="215"/>
      <c r="J74" s="215"/>
      <c r="K74" s="223"/>
      <c r="L74" s="215"/>
      <c r="M74" s="215"/>
      <c r="N74" s="218"/>
      <c r="O74" s="218"/>
      <c r="P74" s="218"/>
      <c r="Q74" s="218"/>
      <c r="R74" s="225"/>
      <c r="S74" s="225"/>
      <c r="T74" s="225"/>
      <c r="U74" s="220"/>
      <c r="V74" s="220"/>
      <c r="W74" s="220"/>
      <c r="X74" s="220"/>
      <c r="Y74" s="220"/>
      <c r="Z74" s="220"/>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row>
    <row r="75" spans="1:57" ht="12.75" customHeight="1" x14ac:dyDescent="0.15">
      <c r="A75" s="220"/>
      <c r="B75" s="230"/>
      <c r="C75" s="230"/>
      <c r="D75" s="230"/>
      <c r="E75" s="230"/>
      <c r="F75" s="215"/>
      <c r="G75" s="233"/>
      <c r="H75" s="215"/>
      <c r="I75" s="215"/>
      <c r="J75" s="215"/>
      <c r="K75" s="223"/>
      <c r="L75" s="215"/>
      <c r="M75" s="215"/>
      <c r="N75" s="218"/>
      <c r="O75" s="218"/>
      <c r="P75" s="218"/>
      <c r="Q75" s="218"/>
      <c r="R75" s="225"/>
      <c r="S75" s="225"/>
      <c r="T75" s="225"/>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row>
    <row r="76" spans="1:57" ht="12.75" customHeight="1" x14ac:dyDescent="0.15">
      <c r="B76" s="230"/>
      <c r="C76" s="230"/>
      <c r="D76" s="230"/>
      <c r="E76" s="230"/>
      <c r="F76" s="215"/>
      <c r="G76" s="233"/>
      <c r="H76" s="215"/>
      <c r="I76" s="215"/>
      <c r="J76" s="215"/>
      <c r="K76" s="223"/>
      <c r="L76" s="215"/>
      <c r="M76" s="215"/>
      <c r="N76" s="218"/>
      <c r="O76" s="218"/>
      <c r="P76" s="218"/>
      <c r="Q76" s="218"/>
      <c r="R76" s="225"/>
      <c r="S76" s="225"/>
      <c r="T76" s="225"/>
      <c r="U76" s="220"/>
      <c r="V76" s="220"/>
      <c r="W76" s="220"/>
      <c r="X76" s="220"/>
      <c r="Y76" s="220"/>
      <c r="Z76" s="220"/>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row>
    <row r="77" spans="1:57" ht="11.25" customHeight="1" x14ac:dyDescent="0.15">
      <c r="B77" s="215"/>
      <c r="C77" s="215"/>
      <c r="D77" s="215"/>
      <c r="E77" s="215"/>
      <c r="F77" s="215"/>
      <c r="G77" s="220"/>
      <c r="H77" s="215"/>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row>
    <row r="78" spans="1:57" ht="11.25" customHeight="1" x14ac:dyDescent="0.15">
      <c r="B78" s="220"/>
      <c r="C78" s="215"/>
      <c r="D78" s="215"/>
      <c r="E78" s="215"/>
      <c r="F78" s="215"/>
      <c r="G78" s="220"/>
      <c r="H78" s="215"/>
      <c r="I78" s="234"/>
      <c r="J78" s="234"/>
      <c r="K78" s="220"/>
      <c r="L78" s="220"/>
      <c r="M78" s="220"/>
    </row>
    <row r="79" spans="1:57" x14ac:dyDescent="0.15">
      <c r="B79" s="204"/>
    </row>
    <row r="80" spans="1:57" x14ac:dyDescent="0.15">
      <c r="B80" s="204"/>
    </row>
    <row r="81" spans="2:2" x14ac:dyDescent="0.15">
      <c r="B81" s="204"/>
    </row>
    <row r="82" spans="2:2" x14ac:dyDescent="0.15">
      <c r="B82" s="204"/>
    </row>
    <row r="83" spans="2:2" x14ac:dyDescent="0.15">
      <c r="B83" s="204"/>
    </row>
    <row r="84" spans="2:2" x14ac:dyDescent="0.15">
      <c r="B84" s="204"/>
    </row>
    <row r="85" spans="2:2" x14ac:dyDescent="0.15">
      <c r="B85" s="204"/>
    </row>
    <row r="86" spans="2:2" x14ac:dyDescent="0.15">
      <c r="B86" s="204"/>
    </row>
  </sheetData>
  <hyperlinks>
    <hyperlink ref="A1" r:id="rId1" display="http://dx.doi.org/10.1787/9789264266391-es"/>
    <hyperlink ref="A4" r:id="rId2"/>
  </hyperlinks>
  <pageMargins left="0.7" right="0.7" top="0.75" bottom="0.75" header="0.3" footer="0.3"/>
  <pageSetup paperSize="9" scale="63" orientation="portrait" r:id="rId3"/>
  <colBreaks count="1" manualBreakCount="1">
    <brk id="14" min="5" max="81" man="1"/>
  </col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BE86"/>
  <sheetViews>
    <sheetView topLeftCell="A5" zoomScaleSheetLayoutView="100" workbookViewId="0">
      <selection activeCell="N21" sqref="N21"/>
    </sheetView>
  </sheetViews>
  <sheetFormatPr baseColWidth="10" defaultColWidth="9.1640625" defaultRowHeight="13" x14ac:dyDescent="0.15"/>
  <cols>
    <col min="1" max="1" width="9.1640625" style="121"/>
    <col min="2" max="13" width="10.6640625" style="121" customWidth="1"/>
    <col min="14" max="16384" width="9.1640625" style="121"/>
  </cols>
  <sheetData>
    <row r="1" spans="1:14" s="124" customFormat="1" x14ac:dyDescent="0.15">
      <c r="A1" s="46" t="s">
        <v>67</v>
      </c>
    </row>
    <row r="2" spans="1:14" s="124" customFormat="1" x14ac:dyDescent="0.15">
      <c r="A2" s="124" t="s">
        <v>220</v>
      </c>
      <c r="B2" s="124" t="s">
        <v>332</v>
      </c>
    </row>
    <row r="3" spans="1:14" s="124" customFormat="1" x14ac:dyDescent="0.15">
      <c r="A3" s="124" t="s">
        <v>64</v>
      </c>
    </row>
    <row r="4" spans="1:14" s="124" customFormat="1" x14ac:dyDescent="0.15">
      <c r="A4" s="46" t="s">
        <v>63</v>
      </c>
    </row>
    <row r="5" spans="1:14" s="124" customFormat="1" x14ac:dyDescent="0.15"/>
    <row r="7" spans="1:14" x14ac:dyDescent="0.15">
      <c r="B7" s="208" t="s">
        <v>333</v>
      </c>
      <c r="C7" s="209"/>
      <c r="D7" s="209"/>
      <c r="E7" s="210"/>
      <c r="F7" s="210"/>
      <c r="G7" s="210"/>
      <c r="N7" s="213"/>
    </row>
    <row r="8" spans="1:14" x14ac:dyDescent="0.15">
      <c r="B8" s="212"/>
      <c r="C8" s="209"/>
      <c r="D8" s="209"/>
      <c r="E8" s="210"/>
      <c r="F8" s="210"/>
      <c r="G8" s="210"/>
      <c r="N8" s="213"/>
    </row>
    <row r="9" spans="1:14" x14ac:dyDescent="0.15">
      <c r="B9" s="212"/>
      <c r="C9" s="209"/>
      <c r="D9" s="209"/>
      <c r="E9" s="210"/>
      <c r="F9" s="210"/>
      <c r="G9" s="210"/>
      <c r="N9" s="213"/>
    </row>
    <row r="10" spans="1:14" x14ac:dyDescent="0.15">
      <c r="B10" s="210"/>
      <c r="C10" s="209"/>
      <c r="D10" s="209"/>
      <c r="E10" s="210"/>
      <c r="F10" s="210"/>
      <c r="G10" s="210"/>
      <c r="N10" s="213"/>
    </row>
    <row r="11" spans="1:14" x14ac:dyDescent="0.15">
      <c r="B11" s="210"/>
      <c r="C11" s="209"/>
      <c r="D11" s="209"/>
      <c r="E11" s="210"/>
      <c r="F11" s="210"/>
      <c r="G11" s="210"/>
      <c r="N11" s="213"/>
    </row>
    <row r="12" spans="1:14" x14ac:dyDescent="0.15">
      <c r="B12" s="210"/>
      <c r="C12" s="209"/>
      <c r="D12" s="209"/>
      <c r="E12" s="210"/>
      <c r="F12" s="210"/>
      <c r="G12" s="210"/>
      <c r="N12" s="213"/>
    </row>
    <row r="13" spans="1:14" x14ac:dyDescent="0.15">
      <c r="B13" s="210"/>
      <c r="C13" s="209"/>
      <c r="D13" s="209"/>
      <c r="E13" s="210"/>
      <c r="F13" s="210"/>
      <c r="G13" s="210"/>
      <c r="N13" s="213"/>
    </row>
    <row r="14" spans="1:14" x14ac:dyDescent="0.15">
      <c r="B14" s="210"/>
      <c r="C14" s="209"/>
      <c r="D14" s="209"/>
      <c r="E14" s="210"/>
      <c r="F14" s="210"/>
      <c r="G14" s="210"/>
      <c r="N14" s="213"/>
    </row>
    <row r="15" spans="1:14" x14ac:dyDescent="0.15">
      <c r="B15" s="210"/>
      <c r="C15" s="209"/>
      <c r="D15" s="209"/>
      <c r="E15" s="210"/>
      <c r="F15" s="210"/>
      <c r="G15" s="210"/>
      <c r="N15" s="213"/>
    </row>
    <row r="16" spans="1:14" x14ac:dyDescent="0.15">
      <c r="B16" s="210"/>
      <c r="C16" s="209"/>
      <c r="D16" s="209"/>
      <c r="E16" s="210"/>
      <c r="F16" s="210"/>
      <c r="G16" s="210"/>
    </row>
    <row r="17" spans="2:7" x14ac:dyDescent="0.15">
      <c r="B17" s="210"/>
      <c r="C17" s="209"/>
      <c r="D17" s="209"/>
      <c r="E17" s="210"/>
      <c r="F17" s="210"/>
      <c r="G17" s="210"/>
    </row>
    <row r="18" spans="2:7" x14ac:dyDescent="0.15">
      <c r="B18" s="210"/>
      <c r="C18" s="209"/>
      <c r="D18" s="209"/>
      <c r="E18" s="210"/>
      <c r="F18" s="210"/>
      <c r="G18" s="210"/>
    </row>
    <row r="19" spans="2:7" x14ac:dyDescent="0.15">
      <c r="B19" s="210"/>
      <c r="C19" s="209"/>
      <c r="D19" s="209"/>
      <c r="E19" s="210"/>
      <c r="F19" s="210"/>
      <c r="G19" s="210"/>
    </row>
    <row r="20" spans="2:7" x14ac:dyDescent="0.15">
      <c r="B20" s="210"/>
      <c r="C20" s="209"/>
      <c r="D20" s="209"/>
      <c r="E20" s="210"/>
      <c r="F20" s="210"/>
      <c r="G20" s="210"/>
    </row>
    <row r="21" spans="2:7" x14ac:dyDescent="0.15">
      <c r="B21" s="210"/>
      <c r="C21" s="209"/>
      <c r="D21" s="209"/>
      <c r="E21" s="210"/>
      <c r="F21" s="210"/>
      <c r="G21" s="210"/>
    </row>
    <row r="22" spans="2:7" x14ac:dyDescent="0.15">
      <c r="B22" s="210"/>
      <c r="C22" s="209"/>
      <c r="D22" s="209"/>
      <c r="E22" s="210"/>
      <c r="F22" s="210"/>
      <c r="G22" s="210"/>
    </row>
    <row r="23" spans="2:7" x14ac:dyDescent="0.15">
      <c r="B23" s="210"/>
      <c r="C23" s="209"/>
      <c r="D23" s="209"/>
      <c r="E23" s="210"/>
      <c r="F23" s="210"/>
      <c r="G23" s="210"/>
    </row>
    <row r="24" spans="2:7" x14ac:dyDescent="0.15">
      <c r="B24" s="210"/>
      <c r="C24" s="209"/>
      <c r="D24" s="209"/>
      <c r="E24" s="210"/>
      <c r="F24" s="210"/>
      <c r="G24" s="210"/>
    </row>
    <row r="25" spans="2:7" x14ac:dyDescent="0.15">
      <c r="B25" s="210"/>
      <c r="C25" s="209"/>
      <c r="D25" s="209"/>
      <c r="E25" s="210"/>
      <c r="F25" s="210"/>
      <c r="G25" s="210"/>
    </row>
    <row r="26" spans="2:7" x14ac:dyDescent="0.15">
      <c r="B26" s="210"/>
      <c r="C26" s="209"/>
      <c r="D26" s="209"/>
      <c r="E26" s="210"/>
      <c r="F26" s="210"/>
      <c r="G26" s="210"/>
    </row>
    <row r="27" spans="2:7" x14ac:dyDescent="0.15">
      <c r="B27" s="210"/>
      <c r="C27" s="209"/>
      <c r="D27" s="209"/>
      <c r="E27" s="210"/>
      <c r="F27" s="210"/>
      <c r="G27" s="210"/>
    </row>
    <row r="28" spans="2:7" x14ac:dyDescent="0.15">
      <c r="B28" s="210"/>
      <c r="C28" s="209"/>
      <c r="D28" s="209"/>
      <c r="E28" s="210"/>
      <c r="F28" s="210"/>
      <c r="G28" s="210"/>
    </row>
    <row r="29" spans="2:7" x14ac:dyDescent="0.15">
      <c r="B29" s="210"/>
      <c r="C29" s="209"/>
      <c r="D29" s="209"/>
      <c r="E29" s="210"/>
      <c r="F29" s="210"/>
      <c r="G29" s="210"/>
    </row>
    <row r="30" spans="2:7" x14ac:dyDescent="0.15">
      <c r="C30" s="209"/>
      <c r="D30" s="209"/>
      <c r="E30" s="210"/>
    </row>
    <row r="31" spans="2:7" x14ac:dyDescent="0.15">
      <c r="C31" s="210"/>
      <c r="D31" s="209"/>
      <c r="E31" s="210"/>
    </row>
    <row r="32" spans="2:7" x14ac:dyDescent="0.15">
      <c r="C32" s="209"/>
      <c r="D32" s="209"/>
      <c r="E32" s="210"/>
    </row>
    <row r="33" spans="1:57" x14ac:dyDescent="0.15">
      <c r="C33" s="209"/>
      <c r="D33" s="209"/>
      <c r="E33" s="210"/>
    </row>
    <row r="34" spans="1:57" x14ac:dyDescent="0.15">
      <c r="E34" s="210"/>
    </row>
    <row r="35" spans="1:57" x14ac:dyDescent="0.15">
      <c r="B35" s="155" t="s">
        <v>318</v>
      </c>
    </row>
    <row r="36" spans="1:57" x14ac:dyDescent="0.15">
      <c r="B36" s="204" t="s">
        <v>329</v>
      </c>
    </row>
    <row r="37" spans="1:57" x14ac:dyDescent="0.15">
      <c r="B37" s="204" t="s">
        <v>334</v>
      </c>
    </row>
    <row r="38" spans="1:57" x14ac:dyDescent="0.15">
      <c r="B38" s="204"/>
    </row>
    <row r="39" spans="1:57" x14ac:dyDescent="0.15">
      <c r="A39" s="214"/>
      <c r="B39" s="214"/>
      <c r="C39" s="136">
        <v>2007</v>
      </c>
      <c r="D39" s="136">
        <v>2009</v>
      </c>
      <c r="E39" s="136">
        <v>2014</v>
      </c>
      <c r="F39" s="215" t="s">
        <v>335</v>
      </c>
      <c r="G39" s="216" t="s">
        <v>336</v>
      </c>
      <c r="H39" s="215" t="s">
        <v>337</v>
      </c>
      <c r="I39" s="215"/>
      <c r="J39" s="215"/>
      <c r="K39" s="217"/>
      <c r="L39" s="235"/>
      <c r="M39" s="235"/>
      <c r="N39" s="235"/>
      <c r="O39" s="219"/>
      <c r="P39" s="219"/>
      <c r="Q39" s="219"/>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row>
    <row r="40" spans="1:57" s="226" customFormat="1" x14ac:dyDescent="0.15">
      <c r="A40" s="216"/>
      <c r="B40" s="214" t="s">
        <v>10</v>
      </c>
      <c r="C40" s="227">
        <v>2.8544119538771402</v>
      </c>
      <c r="D40" s="227">
        <v>5.3469862704389604</v>
      </c>
      <c r="E40" s="227">
        <v>5.4991979255324104</v>
      </c>
      <c r="F40" s="215">
        <f>+E40-D40</f>
        <v>0.15221165509345003</v>
      </c>
      <c r="G40" s="222">
        <f>+E40-C40</f>
        <v>2.6447859716552702</v>
      </c>
      <c r="H40" s="215">
        <f>+D40-C40</f>
        <v>2.4925743165618202</v>
      </c>
      <c r="I40" s="215"/>
      <c r="J40" s="215"/>
      <c r="K40" s="223"/>
      <c r="L40" s="215"/>
      <c r="M40" s="215"/>
      <c r="N40" s="218"/>
      <c r="O40" s="218"/>
      <c r="P40" s="218"/>
      <c r="Q40" s="224"/>
      <c r="R40" s="225"/>
      <c r="S40" s="225"/>
      <c r="T40" s="225"/>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row>
    <row r="41" spans="1:57" x14ac:dyDescent="0.15">
      <c r="A41" s="216"/>
      <c r="B41" s="214" t="s">
        <v>86</v>
      </c>
      <c r="C41" s="227">
        <v>2.2066874404159198</v>
      </c>
      <c r="D41" s="227">
        <v>2.92432556148401</v>
      </c>
      <c r="E41" s="227">
        <v>3.3697266861628101</v>
      </c>
      <c r="F41" s="215">
        <f t="shared" ref="F41:F51" si="0">+E41-D41</f>
        <v>0.44540112467880011</v>
      </c>
      <c r="G41" s="222">
        <f t="shared" ref="G41:G51" si="1">+E41-C41</f>
        <v>1.1630392457468903</v>
      </c>
      <c r="H41" s="215">
        <f t="shared" ref="H41:H51" si="2">+D41-C41</f>
        <v>0.71763812106809022</v>
      </c>
      <c r="I41" s="215"/>
      <c r="J41" s="215"/>
      <c r="K41" s="223"/>
      <c r="L41" s="215"/>
      <c r="M41" s="215"/>
      <c r="N41" s="218"/>
      <c r="O41" s="218"/>
      <c r="P41" s="218"/>
      <c r="Q41" s="218"/>
      <c r="R41" s="225"/>
      <c r="S41" s="225"/>
      <c r="T41" s="225"/>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row>
    <row r="42" spans="1:57" x14ac:dyDescent="0.15">
      <c r="A42" s="216"/>
      <c r="B42" s="214" t="s">
        <v>12</v>
      </c>
      <c r="C42" s="227">
        <v>4.1451934753492603</v>
      </c>
      <c r="D42" s="227">
        <v>5.1076952800670599</v>
      </c>
      <c r="E42" s="227">
        <v>3.1004977835144301</v>
      </c>
      <c r="F42" s="215">
        <f t="shared" si="0"/>
        <v>-2.0071974965526298</v>
      </c>
      <c r="G42" s="222">
        <f t="shared" si="1"/>
        <v>-1.0446956918348302</v>
      </c>
      <c r="H42" s="215">
        <f t="shared" si="2"/>
        <v>0.96250180471779956</v>
      </c>
      <c r="I42" s="215"/>
      <c r="J42" s="215"/>
      <c r="K42" s="223"/>
      <c r="L42" s="215"/>
      <c r="M42" s="215"/>
      <c r="N42" s="218"/>
      <c r="O42" s="218"/>
      <c r="P42" s="218"/>
      <c r="Q42" s="218"/>
      <c r="R42" s="225"/>
      <c r="S42" s="225"/>
      <c r="T42" s="225"/>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row>
    <row r="43" spans="1:57" s="228" customFormat="1" x14ac:dyDescent="0.15">
      <c r="A43" s="216"/>
      <c r="B43" s="214" t="s">
        <v>89</v>
      </c>
      <c r="C43" s="227">
        <v>2.19299873782948</v>
      </c>
      <c r="D43" s="227">
        <v>2.0860525432555002</v>
      </c>
      <c r="E43" s="227">
        <v>2.98633391130361</v>
      </c>
      <c r="F43" s="215">
        <f t="shared" si="0"/>
        <v>0.90028136804810988</v>
      </c>
      <c r="G43" s="222">
        <f>+E43-C43</f>
        <v>0.79333517347413007</v>
      </c>
      <c r="H43" s="215">
        <f t="shared" si="2"/>
        <v>-0.1069461945739798</v>
      </c>
      <c r="I43" s="215"/>
      <c r="J43" s="215"/>
      <c r="K43" s="223"/>
      <c r="L43" s="215"/>
      <c r="M43" s="215"/>
      <c r="N43" s="218"/>
      <c r="O43" s="218"/>
      <c r="P43" s="218"/>
      <c r="Q43" s="218"/>
      <c r="R43" s="225"/>
      <c r="S43" s="225"/>
      <c r="T43" s="225"/>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row>
    <row r="44" spans="1:57" x14ac:dyDescent="0.15">
      <c r="A44" s="214"/>
      <c r="B44" s="214" t="s">
        <v>18</v>
      </c>
      <c r="C44" s="221">
        <v>2.10103616740225</v>
      </c>
      <c r="D44" s="221">
        <v>2.7530681578318301</v>
      </c>
      <c r="E44" s="221">
        <v>2.3868210203451201</v>
      </c>
      <c r="F44" s="215">
        <f t="shared" si="0"/>
        <v>-0.36624713748671001</v>
      </c>
      <c r="G44" s="222">
        <f t="shared" si="1"/>
        <v>0.28578485294287015</v>
      </c>
      <c r="H44" s="215">
        <f t="shared" si="2"/>
        <v>0.65203199042958015</v>
      </c>
      <c r="I44" s="215"/>
      <c r="J44" s="215"/>
      <c r="K44" s="223"/>
      <c r="L44" s="215"/>
      <c r="M44" s="215"/>
      <c r="N44" s="218"/>
      <c r="O44" s="218"/>
      <c r="P44" s="218"/>
      <c r="Q44" s="218"/>
      <c r="R44" s="225"/>
      <c r="S44" s="225"/>
      <c r="T44" s="225"/>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row>
    <row r="45" spans="1:57" x14ac:dyDescent="0.15">
      <c r="A45" s="214"/>
      <c r="B45" s="214" t="s">
        <v>14</v>
      </c>
      <c r="C45" s="227">
        <v>1.4626717543985599</v>
      </c>
      <c r="D45" s="227">
        <v>2.3342914617959898</v>
      </c>
      <c r="E45" s="227">
        <v>2.3741222009185501</v>
      </c>
      <c r="F45" s="215">
        <f t="shared" si="0"/>
        <v>3.9830739122560299E-2</v>
      </c>
      <c r="G45" s="222">
        <f t="shared" si="1"/>
        <v>0.91145044651999019</v>
      </c>
      <c r="H45" s="215">
        <f t="shared" si="2"/>
        <v>0.87161970739742989</v>
      </c>
      <c r="I45" s="215"/>
      <c r="J45" s="215"/>
      <c r="K45" s="223"/>
      <c r="L45" s="215"/>
      <c r="M45" s="215"/>
      <c r="N45" s="218"/>
      <c r="O45" s="218"/>
      <c r="P45" s="218"/>
      <c r="Q45" s="218"/>
      <c r="R45" s="225"/>
      <c r="S45" s="225"/>
      <c r="T45" s="225"/>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row>
    <row r="46" spans="1:57" x14ac:dyDescent="0.15">
      <c r="A46" s="214"/>
      <c r="B46" s="214" t="s">
        <v>17</v>
      </c>
      <c r="C46" s="227">
        <v>2.2409482921400299</v>
      </c>
      <c r="D46" s="227">
        <v>2.7257792243135701</v>
      </c>
      <c r="E46" s="227">
        <v>2.2660882288825501</v>
      </c>
      <c r="F46" s="215">
        <f t="shared" si="0"/>
        <v>-0.45969099543101999</v>
      </c>
      <c r="G46" s="222">
        <f t="shared" si="1"/>
        <v>2.5139936742520241E-2</v>
      </c>
      <c r="H46" s="215">
        <f t="shared" si="2"/>
        <v>0.48483093217354023</v>
      </c>
      <c r="I46" s="215"/>
      <c r="J46" s="215"/>
      <c r="K46" s="223"/>
      <c r="L46" s="215"/>
      <c r="M46" s="215"/>
      <c r="N46" s="218"/>
      <c r="O46" s="218"/>
      <c r="P46" s="218"/>
      <c r="Q46" s="218"/>
      <c r="R46" s="225"/>
      <c r="S46" s="225"/>
      <c r="T46" s="225"/>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row>
    <row r="47" spans="1:57" x14ac:dyDescent="0.15">
      <c r="A47" s="214"/>
      <c r="B47" s="214" t="s">
        <v>13</v>
      </c>
      <c r="C47" s="227">
        <v>1.9875242113435001</v>
      </c>
      <c r="D47" s="227">
        <v>3.0376185411360002</v>
      </c>
      <c r="E47" s="227">
        <v>2.1484478781463001</v>
      </c>
      <c r="F47" s="215">
        <f t="shared" si="0"/>
        <v>-0.88917066298970004</v>
      </c>
      <c r="G47" s="222">
        <f t="shared" si="1"/>
        <v>0.16092366680280001</v>
      </c>
      <c r="H47" s="215">
        <f t="shared" si="2"/>
        <v>1.0500943297925001</v>
      </c>
      <c r="I47" s="215"/>
      <c r="J47" s="215"/>
      <c r="K47" s="223"/>
      <c r="L47" s="215"/>
      <c r="M47" s="215"/>
      <c r="N47" s="218"/>
      <c r="O47" s="218"/>
      <c r="P47" s="218"/>
      <c r="Q47" s="218"/>
      <c r="R47" s="225"/>
      <c r="S47" s="225"/>
      <c r="T47" s="225"/>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row>
    <row r="48" spans="1:57" x14ac:dyDescent="0.15">
      <c r="A48" s="214"/>
      <c r="B48" s="214" t="s">
        <v>88</v>
      </c>
      <c r="C48" s="227">
        <v>2.7337633401549399</v>
      </c>
      <c r="D48" s="227">
        <v>1.1617023519767</v>
      </c>
      <c r="E48" s="227">
        <v>1.57914550832155</v>
      </c>
      <c r="F48" s="215">
        <f t="shared" si="0"/>
        <v>0.41744315634484996</v>
      </c>
      <c r="G48" s="222">
        <f t="shared" si="1"/>
        <v>-1.15461783183339</v>
      </c>
      <c r="H48" s="215">
        <f t="shared" si="2"/>
        <v>-1.5720609881782399</v>
      </c>
      <c r="I48" s="215"/>
      <c r="J48" s="215"/>
      <c r="K48" s="223"/>
      <c r="L48" s="215"/>
      <c r="M48" s="215"/>
      <c r="N48" s="218"/>
      <c r="O48" s="218"/>
      <c r="P48" s="218"/>
      <c r="Q48" s="218"/>
      <c r="R48" s="225"/>
      <c r="S48" s="225"/>
      <c r="T48" s="225"/>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row>
    <row r="49" spans="1:57" x14ac:dyDescent="0.15">
      <c r="A49" s="214"/>
      <c r="B49" s="214"/>
      <c r="C49" s="227"/>
      <c r="D49" s="227"/>
      <c r="E49" s="227"/>
      <c r="F49" s="215"/>
      <c r="G49" s="222"/>
      <c r="H49" s="215"/>
      <c r="I49" s="215"/>
      <c r="J49" s="215"/>
      <c r="K49" s="223"/>
      <c r="L49" s="215"/>
      <c r="M49" s="215"/>
      <c r="N49" s="218"/>
      <c r="O49" s="218"/>
      <c r="P49" s="218"/>
      <c r="Q49" s="218"/>
      <c r="R49" s="225"/>
      <c r="S49" s="225"/>
      <c r="T49" s="225"/>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row>
    <row r="50" spans="1:57" x14ac:dyDescent="0.15">
      <c r="A50" s="216"/>
      <c r="B50" s="214" t="s">
        <v>16</v>
      </c>
      <c r="C50" s="227">
        <v>2.2841017918067621</v>
      </c>
      <c r="D50" s="227">
        <v>3.1557552746335746</v>
      </c>
      <c r="E50" s="227">
        <v>2.5528413716257727</v>
      </c>
      <c r="F50" s="215">
        <f t="shared" si="0"/>
        <v>-0.6029139030078019</v>
      </c>
      <c r="G50" s="222">
        <f t="shared" si="1"/>
        <v>0.26873957981901064</v>
      </c>
      <c r="H50" s="215">
        <f t="shared" si="2"/>
        <v>0.87165348282681254</v>
      </c>
      <c r="I50" s="215"/>
      <c r="J50" s="215"/>
      <c r="K50" s="223"/>
      <c r="L50" s="215"/>
      <c r="M50" s="215"/>
      <c r="N50" s="218"/>
      <c r="O50" s="218"/>
      <c r="P50" s="218"/>
      <c r="Q50" s="218"/>
      <c r="R50" s="225"/>
      <c r="S50" s="225"/>
      <c r="T50" s="225"/>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row>
    <row r="51" spans="1:57" x14ac:dyDescent="0.15">
      <c r="A51" s="214"/>
      <c r="B51" s="214" t="s">
        <v>39</v>
      </c>
      <c r="C51" s="227">
        <v>3.5531600775810626</v>
      </c>
      <c r="D51" s="227">
        <v>4.0674359174125616</v>
      </c>
      <c r="E51" s="227">
        <v>3.2070998655185639</v>
      </c>
      <c r="F51" s="215">
        <f t="shared" si="0"/>
        <v>-0.86033605189399776</v>
      </c>
      <c r="G51" s="222">
        <f t="shared" si="1"/>
        <v>-0.34606021206249871</v>
      </c>
      <c r="H51" s="215">
        <f t="shared" si="2"/>
        <v>0.51427583983149905</v>
      </c>
      <c r="I51" s="215"/>
      <c r="J51" s="215"/>
      <c r="K51" s="223"/>
      <c r="L51" s="215"/>
      <c r="M51" s="215"/>
      <c r="N51" s="218"/>
      <c r="O51" s="218"/>
      <c r="P51" s="218"/>
      <c r="Q51" s="218"/>
      <c r="R51" s="225"/>
      <c r="S51" s="225"/>
      <c r="T51" s="225"/>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row>
    <row r="52" spans="1:57" x14ac:dyDescent="0.15">
      <c r="A52" s="214"/>
      <c r="B52" s="230"/>
      <c r="C52" s="230"/>
      <c r="D52" s="230"/>
      <c r="E52" s="230"/>
      <c r="F52" s="215"/>
      <c r="G52" s="222"/>
      <c r="H52" s="215"/>
      <c r="I52" s="215"/>
      <c r="J52" s="215"/>
      <c r="K52" s="223"/>
      <c r="L52" s="215"/>
      <c r="M52" s="215"/>
      <c r="N52" s="218"/>
      <c r="O52" s="218"/>
      <c r="P52" s="218"/>
      <c r="Q52" s="218"/>
      <c r="R52" s="225"/>
      <c r="S52" s="225"/>
      <c r="T52" s="225"/>
      <c r="U52" s="220"/>
      <c r="V52" s="220"/>
      <c r="W52" s="220"/>
      <c r="X52" s="220"/>
      <c r="Y52" s="220"/>
      <c r="Z52" s="220"/>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row>
    <row r="53" spans="1:57" x14ac:dyDescent="0.15">
      <c r="A53" s="214"/>
      <c r="B53" s="230"/>
      <c r="C53" s="230"/>
      <c r="D53" s="230"/>
      <c r="E53" s="215"/>
      <c r="F53" s="223"/>
      <c r="G53" s="215"/>
      <c r="H53" s="215"/>
      <c r="I53" s="218"/>
      <c r="J53" s="218"/>
      <c r="K53" s="218"/>
      <c r="L53" s="218"/>
      <c r="M53" s="225"/>
      <c r="N53" s="225"/>
      <c r="O53" s="225"/>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row>
    <row r="54" spans="1:57" x14ac:dyDescent="0.15">
      <c r="A54" s="214"/>
      <c r="B54" s="230"/>
      <c r="C54" s="230"/>
      <c r="D54" s="230"/>
      <c r="E54" s="215"/>
      <c r="F54" s="223"/>
      <c r="G54" s="215"/>
      <c r="H54" s="215"/>
      <c r="I54" s="218"/>
      <c r="J54" s="218"/>
      <c r="K54" s="218"/>
      <c r="L54" s="218"/>
      <c r="M54" s="225"/>
      <c r="N54" s="225"/>
      <c r="O54" s="225"/>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row>
    <row r="55" spans="1:57" x14ac:dyDescent="0.15">
      <c r="A55" s="214"/>
      <c r="B55" s="230"/>
      <c r="C55" s="230"/>
      <c r="D55" s="230"/>
      <c r="E55" s="230"/>
      <c r="F55" s="215"/>
      <c r="G55" s="222"/>
      <c r="H55" s="215"/>
      <c r="I55" s="215"/>
      <c r="J55" s="215"/>
      <c r="K55" s="223"/>
      <c r="L55" s="215"/>
      <c r="M55" s="215"/>
      <c r="N55" s="218"/>
      <c r="O55" s="218"/>
      <c r="P55" s="224"/>
      <c r="Q55" s="224"/>
      <c r="R55" s="225"/>
      <c r="S55" s="225"/>
      <c r="T55" s="225"/>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row>
    <row r="56" spans="1:57" x14ac:dyDescent="0.15">
      <c r="A56" s="220"/>
      <c r="B56" s="230"/>
      <c r="C56" s="230"/>
      <c r="D56" s="230"/>
      <c r="E56" s="230"/>
      <c r="F56" s="215"/>
      <c r="G56" s="233"/>
      <c r="H56" s="215"/>
      <c r="I56" s="215"/>
      <c r="J56" s="215"/>
      <c r="K56" s="223"/>
      <c r="L56" s="215"/>
      <c r="M56" s="215"/>
      <c r="N56" s="218"/>
      <c r="O56" s="218"/>
      <c r="P56" s="218"/>
      <c r="Q56" s="218"/>
      <c r="R56" s="225"/>
      <c r="S56" s="225"/>
      <c r="T56" s="225"/>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row>
    <row r="57" spans="1:57" x14ac:dyDescent="0.15">
      <c r="A57" s="220"/>
      <c r="B57" s="230"/>
      <c r="C57" s="230"/>
      <c r="D57" s="230"/>
      <c r="E57" s="230"/>
      <c r="F57" s="215"/>
      <c r="G57" s="233"/>
      <c r="H57" s="215"/>
      <c r="I57" s="215"/>
      <c r="J57" s="215"/>
      <c r="K57" s="223"/>
      <c r="L57" s="215"/>
      <c r="M57" s="215"/>
      <c r="N57" s="218"/>
      <c r="O57" s="218"/>
      <c r="P57" s="218"/>
      <c r="Q57" s="218"/>
      <c r="R57" s="225"/>
      <c r="S57" s="225"/>
      <c r="T57" s="225"/>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row>
    <row r="58" spans="1:57" x14ac:dyDescent="0.15">
      <c r="A58" s="220"/>
      <c r="B58" s="230"/>
      <c r="C58" s="230"/>
      <c r="D58" s="230"/>
      <c r="E58" s="230"/>
      <c r="F58" s="215"/>
      <c r="G58" s="233"/>
      <c r="H58" s="215"/>
      <c r="I58" s="215"/>
      <c r="J58" s="215"/>
      <c r="K58" s="223"/>
      <c r="L58" s="215"/>
      <c r="M58" s="215"/>
      <c r="N58" s="218"/>
      <c r="O58" s="218"/>
      <c r="P58" s="218"/>
      <c r="Q58" s="218"/>
      <c r="R58" s="225"/>
      <c r="S58" s="225"/>
      <c r="T58" s="225"/>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row>
    <row r="59" spans="1:57" s="226" customFormat="1" x14ac:dyDescent="0.15">
      <c r="A59" s="220"/>
      <c r="B59" s="230"/>
      <c r="C59" s="230"/>
      <c r="D59" s="230"/>
      <c r="E59" s="230"/>
      <c r="F59" s="215"/>
      <c r="G59" s="233"/>
      <c r="H59" s="215"/>
      <c r="I59" s="215"/>
      <c r="J59" s="215"/>
      <c r="K59" s="223"/>
      <c r="L59" s="215"/>
      <c r="M59" s="215"/>
      <c r="N59" s="218"/>
      <c r="O59" s="218"/>
      <c r="P59" s="218"/>
      <c r="Q59" s="218"/>
      <c r="R59" s="225"/>
      <c r="S59" s="225"/>
      <c r="T59" s="225"/>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row>
    <row r="60" spans="1:57" x14ac:dyDescent="0.15">
      <c r="A60" s="220"/>
      <c r="B60" s="230"/>
      <c r="C60" s="230"/>
      <c r="D60" s="230"/>
      <c r="E60" s="230"/>
      <c r="F60" s="215"/>
      <c r="G60" s="233"/>
      <c r="H60" s="215"/>
      <c r="I60" s="215"/>
      <c r="J60" s="215"/>
      <c r="K60" s="223"/>
      <c r="L60" s="215"/>
      <c r="M60" s="215"/>
      <c r="N60" s="218"/>
      <c r="O60" s="218"/>
      <c r="P60" s="218"/>
      <c r="Q60" s="218"/>
      <c r="R60" s="225"/>
      <c r="S60" s="225"/>
      <c r="T60" s="225"/>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row>
    <row r="61" spans="1:57" x14ac:dyDescent="0.15">
      <c r="A61" s="220"/>
      <c r="B61" s="230"/>
      <c r="C61" s="230"/>
      <c r="D61" s="230"/>
      <c r="E61" s="230"/>
      <c r="F61" s="215"/>
      <c r="G61" s="233"/>
      <c r="H61" s="215"/>
      <c r="I61" s="215"/>
      <c r="J61" s="215"/>
      <c r="K61" s="223"/>
      <c r="L61" s="215"/>
      <c r="M61" s="215"/>
      <c r="N61" s="218"/>
      <c r="O61" s="218"/>
      <c r="P61" s="218"/>
      <c r="Q61" s="218"/>
      <c r="R61" s="225"/>
      <c r="S61" s="225"/>
      <c r="T61" s="225"/>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row>
    <row r="62" spans="1:57" s="226" customFormat="1" x14ac:dyDescent="0.15">
      <c r="A62" s="220"/>
      <c r="B62" s="230"/>
      <c r="C62" s="230"/>
      <c r="D62" s="230"/>
      <c r="E62" s="230"/>
      <c r="F62" s="215"/>
      <c r="G62" s="233"/>
      <c r="H62" s="215"/>
      <c r="I62" s="215"/>
      <c r="J62" s="215"/>
      <c r="K62" s="223"/>
      <c r="L62" s="215"/>
      <c r="M62" s="215"/>
      <c r="N62" s="218"/>
      <c r="O62" s="218"/>
      <c r="P62" s="218"/>
      <c r="Q62" s="218"/>
      <c r="R62" s="225"/>
      <c r="S62" s="225"/>
      <c r="T62" s="225"/>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row>
    <row r="63" spans="1:57" s="228" customFormat="1" x14ac:dyDescent="0.15">
      <c r="A63" s="220"/>
      <c r="B63" s="230"/>
      <c r="C63" s="230"/>
      <c r="D63" s="230"/>
      <c r="E63" s="230"/>
      <c r="F63" s="215"/>
      <c r="G63" s="233"/>
      <c r="H63" s="215"/>
      <c r="I63" s="215"/>
      <c r="J63" s="215"/>
      <c r="K63" s="223"/>
      <c r="L63" s="215"/>
      <c r="M63" s="215"/>
      <c r="N63" s="218"/>
      <c r="O63" s="218"/>
      <c r="P63" s="218"/>
      <c r="Q63" s="218"/>
      <c r="R63" s="225"/>
      <c r="S63" s="225"/>
      <c r="T63" s="225"/>
      <c r="U63" s="220"/>
      <c r="V63" s="220"/>
      <c r="W63" s="220"/>
      <c r="X63" s="220"/>
      <c r="Y63" s="220"/>
      <c r="Z63" s="220"/>
      <c r="AA63" s="22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row>
    <row r="64" spans="1:57" s="226" customFormat="1" x14ac:dyDescent="0.15">
      <c r="A64" s="220"/>
      <c r="B64" s="230"/>
      <c r="C64" s="230"/>
      <c r="D64" s="230"/>
      <c r="E64" s="230"/>
      <c r="F64" s="215"/>
      <c r="G64" s="233"/>
      <c r="H64" s="215"/>
      <c r="I64" s="215"/>
      <c r="J64" s="215"/>
      <c r="K64" s="223"/>
      <c r="L64" s="215"/>
      <c r="M64" s="215"/>
      <c r="N64" s="218"/>
      <c r="O64" s="218"/>
      <c r="P64" s="218"/>
      <c r="Q64" s="218"/>
      <c r="R64" s="225"/>
      <c r="S64" s="225"/>
      <c r="T64" s="225"/>
      <c r="U64" s="220"/>
      <c r="V64" s="220"/>
      <c r="W64" s="220"/>
      <c r="X64" s="220"/>
      <c r="Y64" s="220"/>
      <c r="Z64" s="220"/>
      <c r="AA64" s="22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row>
    <row r="65" spans="1:57" s="226" customFormat="1" x14ac:dyDescent="0.15">
      <c r="A65" s="220"/>
      <c r="B65" s="230"/>
      <c r="C65" s="230"/>
      <c r="D65" s="230"/>
      <c r="E65" s="230"/>
      <c r="F65" s="215"/>
      <c r="G65" s="233"/>
      <c r="H65" s="215"/>
      <c r="I65" s="215"/>
      <c r="J65" s="215"/>
      <c r="K65" s="223"/>
      <c r="L65" s="215"/>
      <c r="M65" s="215"/>
      <c r="N65" s="218"/>
      <c r="O65" s="218"/>
      <c r="P65" s="218"/>
      <c r="Q65" s="224"/>
      <c r="R65" s="225"/>
      <c r="S65" s="225"/>
      <c r="T65" s="225"/>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row>
    <row r="66" spans="1:57" x14ac:dyDescent="0.15">
      <c r="A66" s="220"/>
      <c r="B66" s="230"/>
      <c r="C66" s="230"/>
      <c r="D66" s="230"/>
      <c r="E66" s="230"/>
      <c r="F66" s="215"/>
      <c r="G66" s="233"/>
      <c r="H66" s="215"/>
      <c r="I66" s="215"/>
      <c r="J66" s="215"/>
      <c r="K66" s="223"/>
      <c r="L66" s="215"/>
      <c r="M66" s="215"/>
      <c r="N66" s="218"/>
      <c r="O66" s="218"/>
      <c r="P66" s="218"/>
      <c r="Q66" s="218"/>
      <c r="R66" s="225"/>
      <c r="S66" s="225"/>
      <c r="T66" s="225"/>
      <c r="U66" s="220"/>
      <c r="V66" s="220"/>
      <c r="W66" s="220"/>
      <c r="X66" s="220"/>
      <c r="Y66" s="220"/>
      <c r="Z66" s="220"/>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row>
    <row r="67" spans="1:57" x14ac:dyDescent="0.15">
      <c r="A67" s="220"/>
      <c r="B67" s="230"/>
      <c r="C67" s="230"/>
      <c r="D67" s="230"/>
      <c r="E67" s="230"/>
      <c r="F67" s="215"/>
      <c r="G67" s="233"/>
      <c r="H67" s="215"/>
      <c r="I67" s="215"/>
      <c r="J67" s="215"/>
      <c r="K67" s="223"/>
      <c r="L67" s="215"/>
      <c r="M67" s="215"/>
      <c r="N67" s="218"/>
      <c r="O67" s="218"/>
      <c r="P67" s="218"/>
      <c r="Q67" s="218"/>
      <c r="R67" s="225"/>
      <c r="S67" s="225"/>
      <c r="T67" s="225"/>
      <c r="U67" s="220"/>
      <c r="V67" s="220"/>
      <c r="W67" s="220"/>
      <c r="X67" s="220"/>
      <c r="Y67" s="220"/>
      <c r="Z67" s="220"/>
      <c r="AA67" s="22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row>
    <row r="68" spans="1:57" s="226" customFormat="1" x14ac:dyDescent="0.15">
      <c r="A68" s="220"/>
      <c r="B68" s="230"/>
      <c r="C68" s="230"/>
      <c r="D68" s="230"/>
      <c r="E68" s="230"/>
      <c r="F68" s="215"/>
      <c r="G68" s="233"/>
      <c r="H68" s="215"/>
      <c r="I68" s="215"/>
      <c r="J68" s="215"/>
      <c r="K68" s="223"/>
      <c r="L68" s="215"/>
      <c r="M68" s="215"/>
      <c r="N68" s="218"/>
      <c r="O68" s="218"/>
      <c r="P68" s="218"/>
      <c r="Q68" s="218"/>
      <c r="R68" s="225"/>
      <c r="S68" s="225"/>
      <c r="T68" s="225"/>
      <c r="U68" s="220"/>
      <c r="V68" s="220"/>
      <c r="W68" s="220"/>
      <c r="X68" s="220"/>
      <c r="Y68" s="220"/>
      <c r="Z68" s="220"/>
      <c r="AA68" s="22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row>
    <row r="69" spans="1:57" s="226" customFormat="1" x14ac:dyDescent="0.15">
      <c r="A69" s="220"/>
      <c r="B69" s="230"/>
      <c r="C69" s="230"/>
      <c r="D69" s="230"/>
      <c r="E69" s="230"/>
      <c r="F69" s="215"/>
      <c r="G69" s="233"/>
      <c r="H69" s="215"/>
      <c r="I69" s="215"/>
      <c r="J69" s="215"/>
      <c r="K69" s="223"/>
      <c r="L69" s="215"/>
      <c r="M69" s="215"/>
      <c r="N69" s="218"/>
      <c r="O69" s="218"/>
      <c r="P69" s="218"/>
      <c r="Q69" s="218"/>
      <c r="R69" s="225"/>
      <c r="S69" s="225"/>
      <c r="T69" s="225"/>
      <c r="U69" s="220"/>
      <c r="V69" s="220"/>
      <c r="W69" s="220"/>
      <c r="X69" s="220"/>
      <c r="Y69" s="220"/>
      <c r="Z69" s="220"/>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row>
    <row r="70" spans="1:57" x14ac:dyDescent="0.15">
      <c r="A70" s="220"/>
      <c r="B70" s="230"/>
      <c r="C70" s="230"/>
      <c r="D70" s="230"/>
      <c r="E70" s="230"/>
      <c r="F70" s="215"/>
      <c r="G70" s="233"/>
      <c r="H70" s="215"/>
      <c r="I70" s="215"/>
      <c r="J70" s="215"/>
      <c r="K70" s="223"/>
      <c r="L70" s="215"/>
      <c r="M70" s="215"/>
      <c r="N70" s="218"/>
      <c r="O70" s="218"/>
      <c r="P70" s="218"/>
      <c r="Q70" s="218"/>
      <c r="R70" s="225"/>
      <c r="S70" s="225"/>
      <c r="T70" s="225"/>
      <c r="U70" s="220"/>
      <c r="V70" s="220"/>
      <c r="W70" s="220"/>
      <c r="X70" s="220"/>
      <c r="Y70" s="220"/>
      <c r="Z70" s="220"/>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row>
    <row r="71" spans="1:57" x14ac:dyDescent="0.15">
      <c r="A71" s="220"/>
      <c r="B71" s="230"/>
      <c r="C71" s="230"/>
      <c r="D71" s="230"/>
      <c r="E71" s="230"/>
      <c r="F71" s="215"/>
      <c r="G71" s="233"/>
      <c r="H71" s="215"/>
      <c r="I71" s="215"/>
      <c r="J71" s="215"/>
      <c r="K71" s="223"/>
      <c r="L71" s="215"/>
      <c r="M71" s="215"/>
      <c r="N71" s="218"/>
      <c r="O71" s="218"/>
      <c r="P71" s="218"/>
      <c r="Q71" s="218"/>
      <c r="R71" s="225"/>
      <c r="S71" s="225"/>
      <c r="T71" s="225"/>
      <c r="U71" s="220"/>
      <c r="V71" s="220"/>
      <c r="W71" s="220"/>
      <c r="X71" s="220"/>
      <c r="Y71" s="220"/>
      <c r="Z71" s="220"/>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row>
    <row r="72" spans="1:57" ht="12.75" customHeight="1" x14ac:dyDescent="0.15">
      <c r="A72" s="220"/>
      <c r="B72" s="230"/>
      <c r="C72" s="230"/>
      <c r="D72" s="230"/>
      <c r="E72" s="230"/>
      <c r="F72" s="215"/>
      <c r="G72" s="233"/>
      <c r="H72" s="215"/>
      <c r="I72" s="215"/>
      <c r="J72" s="215"/>
      <c r="K72" s="223"/>
      <c r="L72" s="215"/>
      <c r="M72" s="215"/>
      <c r="N72" s="218"/>
      <c r="O72" s="218"/>
      <c r="P72" s="218"/>
      <c r="Q72" s="218"/>
      <c r="R72" s="225"/>
      <c r="S72" s="225"/>
      <c r="T72" s="225"/>
      <c r="U72" s="220"/>
      <c r="V72" s="220"/>
      <c r="W72" s="220"/>
      <c r="X72" s="220"/>
      <c r="Y72" s="220"/>
      <c r="Z72" s="220"/>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row>
    <row r="73" spans="1:57" s="226" customFormat="1" x14ac:dyDescent="0.15">
      <c r="A73" s="220"/>
      <c r="B73" s="230"/>
      <c r="C73" s="230"/>
      <c r="D73" s="230"/>
      <c r="E73" s="230"/>
      <c r="F73" s="215"/>
      <c r="G73" s="233"/>
      <c r="H73" s="215"/>
      <c r="I73" s="215"/>
      <c r="J73" s="215"/>
      <c r="K73" s="223"/>
      <c r="L73" s="215"/>
      <c r="M73" s="215"/>
      <c r="N73" s="218"/>
      <c r="O73" s="218"/>
      <c r="P73" s="218"/>
      <c r="Q73" s="218"/>
      <c r="R73" s="225"/>
      <c r="S73" s="225"/>
      <c r="T73" s="225"/>
      <c r="U73" s="220"/>
      <c r="V73" s="220"/>
      <c r="W73" s="220"/>
      <c r="X73" s="220"/>
      <c r="Y73" s="220"/>
      <c r="Z73" s="220"/>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row>
    <row r="74" spans="1:57" s="226" customFormat="1" ht="12.75" customHeight="1" x14ac:dyDescent="0.15">
      <c r="A74" s="220"/>
      <c r="B74" s="230"/>
      <c r="C74" s="230"/>
      <c r="D74" s="230"/>
      <c r="E74" s="230"/>
      <c r="F74" s="215"/>
      <c r="G74" s="233"/>
      <c r="H74" s="215"/>
      <c r="I74" s="215"/>
      <c r="J74" s="215"/>
      <c r="K74" s="223"/>
      <c r="L74" s="215"/>
      <c r="M74" s="215"/>
      <c r="N74" s="218"/>
      <c r="O74" s="218"/>
      <c r="P74" s="218"/>
      <c r="Q74" s="218"/>
      <c r="R74" s="225"/>
      <c r="S74" s="225"/>
      <c r="T74" s="225"/>
      <c r="U74" s="220"/>
      <c r="V74" s="220"/>
      <c r="W74" s="220"/>
      <c r="X74" s="220"/>
      <c r="Y74" s="220"/>
      <c r="Z74" s="220"/>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row>
    <row r="75" spans="1:57" ht="12.75" customHeight="1" x14ac:dyDescent="0.15">
      <c r="A75" s="220"/>
      <c r="B75" s="230"/>
      <c r="C75" s="230"/>
      <c r="D75" s="230"/>
      <c r="E75" s="230"/>
      <c r="F75" s="215"/>
      <c r="G75" s="233"/>
      <c r="H75" s="215"/>
      <c r="I75" s="215"/>
      <c r="J75" s="215"/>
      <c r="K75" s="223"/>
      <c r="L75" s="215"/>
      <c r="M75" s="215"/>
      <c r="N75" s="218"/>
      <c r="O75" s="218"/>
      <c r="P75" s="218"/>
      <c r="Q75" s="218"/>
      <c r="R75" s="225"/>
      <c r="S75" s="225"/>
      <c r="T75" s="225"/>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row>
    <row r="76" spans="1:57" ht="12.75" customHeight="1" x14ac:dyDescent="0.15">
      <c r="B76" s="230"/>
      <c r="C76" s="230"/>
      <c r="D76" s="230"/>
      <c r="E76" s="230"/>
      <c r="F76" s="215"/>
      <c r="G76" s="233"/>
      <c r="H76" s="215"/>
      <c r="I76" s="215"/>
      <c r="J76" s="215"/>
      <c r="K76" s="223"/>
      <c r="L76" s="215"/>
      <c r="M76" s="215"/>
      <c r="N76" s="218"/>
      <c r="O76" s="218"/>
      <c r="P76" s="218"/>
      <c r="Q76" s="218"/>
      <c r="R76" s="225"/>
      <c r="S76" s="225"/>
      <c r="T76" s="225"/>
      <c r="U76" s="220"/>
      <c r="V76" s="220"/>
      <c r="W76" s="220"/>
      <c r="X76" s="220"/>
      <c r="Y76" s="220"/>
      <c r="Z76" s="220"/>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row>
    <row r="77" spans="1:57" ht="11.25" customHeight="1" x14ac:dyDescent="0.15">
      <c r="B77" s="215"/>
      <c r="C77" s="215"/>
      <c r="D77" s="215"/>
      <c r="E77" s="215"/>
      <c r="F77" s="215"/>
      <c r="G77" s="220"/>
      <c r="H77" s="215"/>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row>
    <row r="78" spans="1:57" ht="11.25" customHeight="1" x14ac:dyDescent="0.15">
      <c r="B78" s="220"/>
      <c r="C78" s="215"/>
      <c r="D78" s="215"/>
      <c r="E78" s="215"/>
      <c r="F78" s="215"/>
      <c r="G78" s="220"/>
      <c r="H78" s="215"/>
      <c r="I78" s="234"/>
      <c r="J78" s="234"/>
      <c r="K78" s="220"/>
      <c r="L78" s="220"/>
      <c r="M78" s="220"/>
    </row>
    <row r="79" spans="1:57" x14ac:dyDescent="0.15">
      <c r="B79" s="204"/>
    </row>
    <row r="80" spans="1:57" x14ac:dyDescent="0.15">
      <c r="B80" s="204"/>
    </row>
    <row r="81" spans="2:2" x14ac:dyDescent="0.15">
      <c r="B81" s="204"/>
    </row>
    <row r="82" spans="2:2" x14ac:dyDescent="0.15">
      <c r="B82" s="204"/>
    </row>
    <row r="83" spans="2:2" x14ac:dyDescent="0.15">
      <c r="B83" s="204"/>
    </row>
    <row r="84" spans="2:2" x14ac:dyDescent="0.15">
      <c r="B84" s="204"/>
    </row>
    <row r="85" spans="2:2" x14ac:dyDescent="0.15">
      <c r="B85" s="204"/>
    </row>
    <row r="86" spans="2:2" x14ac:dyDescent="0.15">
      <c r="B86" s="204"/>
    </row>
  </sheetData>
  <hyperlinks>
    <hyperlink ref="A1" r:id="rId1" display="http://dx.doi.org/10.1787/9789264266391-es"/>
    <hyperlink ref="A4" r:id="rId2"/>
  </hyperlinks>
  <pageMargins left="0.7" right="0.7" top="0.75" bottom="0.75" header="0.3" footer="0.3"/>
  <pageSetup paperSize="9" scale="63" orientation="portrait" r:id="rId3"/>
  <colBreaks count="1" manualBreakCount="1">
    <brk id="14" min="5" max="81" man="1"/>
  </col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GT91"/>
  <sheetViews>
    <sheetView topLeftCell="B1" workbookViewId="0">
      <selection activeCell="B5" sqref="B5"/>
    </sheetView>
  </sheetViews>
  <sheetFormatPr baseColWidth="10" defaultColWidth="9.1640625" defaultRowHeight="14" x14ac:dyDescent="0.2"/>
  <cols>
    <col min="1" max="1" width="4.1640625" style="145" customWidth="1"/>
    <col min="2" max="5" width="10.6640625" style="145" customWidth="1"/>
    <col min="6" max="6" width="10.6640625" style="156" customWidth="1"/>
    <col min="7" max="13" width="10.6640625" style="145" customWidth="1"/>
    <col min="14" max="189" width="9.1640625" style="145" customWidth="1"/>
    <col min="190" max="190" width="12.6640625" style="145" customWidth="1"/>
    <col min="191" max="191" width="12.5" style="145" customWidth="1"/>
    <col min="192" max="194" width="16.6640625" style="145" customWidth="1"/>
    <col min="195" max="195" width="12.6640625" style="145" customWidth="1"/>
    <col min="196" max="196" width="10" style="145" customWidth="1"/>
    <col min="197" max="197" width="13.33203125" style="145" customWidth="1"/>
    <col min="198" max="198" width="14.33203125" style="145" customWidth="1"/>
    <col min="199" max="199" width="14.1640625" style="145" customWidth="1"/>
    <col min="200" max="200" width="13.5" style="145" customWidth="1"/>
    <col min="201" max="16384" width="9.1640625" style="145"/>
  </cols>
  <sheetData>
    <row r="1" spans="1:202" s="138" customFormat="1" ht="13" x14ac:dyDescent="0.15">
      <c r="A1" s="46" t="s">
        <v>67</v>
      </c>
      <c r="F1" s="139"/>
    </row>
    <row r="2" spans="1:202" s="138" customFormat="1" ht="13" x14ac:dyDescent="0.15">
      <c r="A2" s="138" t="s">
        <v>220</v>
      </c>
      <c r="B2" s="138" t="s">
        <v>338</v>
      </c>
      <c r="F2" s="139"/>
    </row>
    <row r="3" spans="1:202" s="138" customFormat="1" ht="13" x14ac:dyDescent="0.15">
      <c r="A3" s="138" t="s">
        <v>64</v>
      </c>
      <c r="F3" s="139"/>
    </row>
    <row r="4" spans="1:202" s="138" customFormat="1" ht="13" x14ac:dyDescent="0.15">
      <c r="A4" s="46" t="s">
        <v>63</v>
      </c>
      <c r="F4" s="139"/>
    </row>
    <row r="5" spans="1:202" s="138" customFormat="1" ht="13" x14ac:dyDescent="0.15">
      <c r="F5" s="139"/>
    </row>
    <row r="6" spans="1:202" x14ac:dyDescent="0.2">
      <c r="B6" s="236"/>
      <c r="C6" s="237"/>
      <c r="D6" s="237"/>
      <c r="E6" s="237"/>
      <c r="F6" s="237"/>
      <c r="G6" s="237"/>
      <c r="H6" s="237"/>
      <c r="I6" s="237"/>
      <c r="J6" s="237"/>
      <c r="K6" s="237"/>
      <c r="L6" s="237"/>
    </row>
    <row r="9" spans="1:202" x14ac:dyDescent="0.2">
      <c r="B9" s="238" t="s">
        <v>339</v>
      </c>
      <c r="G9" s="157"/>
      <c r="L9" s="239"/>
      <c r="M9" s="166"/>
    </row>
    <row r="10" spans="1:202" x14ac:dyDescent="0.2">
      <c r="B10" s="240"/>
      <c r="G10" s="157"/>
      <c r="L10" s="239"/>
      <c r="M10" s="166"/>
    </row>
    <row r="11" spans="1:202" x14ac:dyDescent="0.2">
      <c r="B11" s="240"/>
      <c r="G11" s="157"/>
      <c r="L11" s="239"/>
      <c r="M11" s="166"/>
      <c r="O11" s="241"/>
    </row>
    <row r="12" spans="1:202" x14ac:dyDescent="0.2">
      <c r="C12" s="157"/>
      <c r="D12" s="157"/>
      <c r="E12" s="157"/>
      <c r="F12" s="157"/>
      <c r="G12" s="157"/>
      <c r="L12" s="242"/>
      <c r="M12" s="166"/>
      <c r="N12" s="160"/>
      <c r="O12" s="160"/>
      <c r="P12" s="160"/>
      <c r="Q12" s="160"/>
      <c r="T12" s="160"/>
      <c r="W12" s="160"/>
      <c r="Z12" s="160"/>
      <c r="AC12" s="160"/>
      <c r="AF12" s="160"/>
      <c r="AI12" s="160"/>
      <c r="AL12" s="160"/>
      <c r="AN12" s="160"/>
      <c r="AO12" s="160"/>
      <c r="AR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GT12" s="160"/>
    </row>
    <row r="13" spans="1:202" x14ac:dyDescent="0.2">
      <c r="B13" s="157"/>
      <c r="C13" s="157"/>
      <c r="D13" s="157"/>
      <c r="E13" s="157"/>
      <c r="F13" s="157"/>
      <c r="G13" s="157"/>
    </row>
    <row r="14" spans="1:202" x14ac:dyDescent="0.2">
      <c r="B14" s="157"/>
      <c r="C14" s="157"/>
      <c r="D14" s="157"/>
      <c r="E14" s="157"/>
      <c r="F14" s="157"/>
      <c r="G14" s="157"/>
    </row>
    <row r="15" spans="1:202" x14ac:dyDescent="0.2">
      <c r="B15" s="157"/>
      <c r="C15" s="157"/>
      <c r="D15" s="157"/>
      <c r="E15" s="157"/>
      <c r="F15" s="157"/>
      <c r="G15" s="157"/>
    </row>
    <row r="16" spans="1:202" x14ac:dyDescent="0.2">
      <c r="B16" s="157"/>
      <c r="C16" s="157"/>
      <c r="D16" s="157"/>
      <c r="E16" s="157"/>
      <c r="F16" s="157"/>
      <c r="G16" s="157"/>
    </row>
    <row r="17" spans="2:7" x14ac:dyDescent="0.2">
      <c r="B17" s="157"/>
      <c r="C17" s="157"/>
      <c r="D17" s="157"/>
      <c r="E17" s="157"/>
      <c r="F17" s="157"/>
      <c r="G17" s="157"/>
    </row>
    <row r="18" spans="2:7" x14ac:dyDescent="0.2">
      <c r="B18" s="157"/>
      <c r="C18" s="157"/>
      <c r="D18" s="157"/>
      <c r="E18" s="157"/>
      <c r="F18" s="157"/>
      <c r="G18" s="157"/>
    </row>
    <row r="19" spans="2:7" x14ac:dyDescent="0.2">
      <c r="B19" s="157"/>
      <c r="C19" s="157"/>
      <c r="D19" s="157"/>
      <c r="E19" s="157"/>
      <c r="F19" s="157"/>
      <c r="G19" s="157"/>
    </row>
    <row r="20" spans="2:7" x14ac:dyDescent="0.2">
      <c r="B20" s="157"/>
      <c r="C20" s="157"/>
      <c r="D20" s="157"/>
      <c r="E20" s="157"/>
      <c r="F20" s="157"/>
      <c r="G20" s="157"/>
    </row>
    <row r="21" spans="2:7" x14ac:dyDescent="0.2">
      <c r="B21" s="157"/>
      <c r="C21" s="157"/>
      <c r="D21" s="157"/>
      <c r="E21" s="157"/>
      <c r="F21" s="157"/>
      <c r="G21" s="157"/>
    </row>
    <row r="22" spans="2:7" x14ac:dyDescent="0.2">
      <c r="B22" s="157"/>
      <c r="C22" s="157"/>
      <c r="D22" s="157"/>
      <c r="E22" s="157"/>
      <c r="F22" s="157"/>
      <c r="G22" s="157"/>
    </row>
    <row r="23" spans="2:7" x14ac:dyDescent="0.2">
      <c r="B23" s="157"/>
      <c r="C23" s="157"/>
      <c r="D23" s="157"/>
      <c r="E23" s="157"/>
      <c r="F23" s="157"/>
      <c r="G23" s="157"/>
    </row>
    <row r="24" spans="2:7" x14ac:dyDescent="0.2">
      <c r="B24" s="157"/>
      <c r="C24" s="157"/>
      <c r="D24" s="157"/>
      <c r="E24" s="157"/>
      <c r="F24" s="157"/>
      <c r="G24" s="157"/>
    </row>
    <row r="25" spans="2:7" x14ac:dyDescent="0.2">
      <c r="B25" s="157"/>
      <c r="C25" s="157"/>
      <c r="D25" s="157"/>
      <c r="E25" s="157"/>
      <c r="F25" s="157"/>
      <c r="G25" s="157"/>
    </row>
    <row r="26" spans="2:7" x14ac:dyDescent="0.2">
      <c r="B26" s="157"/>
      <c r="C26" s="157"/>
      <c r="D26" s="157"/>
      <c r="E26" s="157"/>
      <c r="F26" s="157"/>
      <c r="G26" s="157"/>
    </row>
    <row r="27" spans="2:7" x14ac:dyDescent="0.2">
      <c r="B27" s="157"/>
      <c r="C27" s="157"/>
      <c r="D27" s="157"/>
      <c r="E27" s="157"/>
      <c r="F27" s="157"/>
      <c r="G27" s="157"/>
    </row>
    <row r="28" spans="2:7" x14ac:dyDescent="0.2">
      <c r="B28" s="157"/>
      <c r="C28" s="157"/>
      <c r="D28" s="157"/>
      <c r="E28" s="157"/>
      <c r="F28" s="157"/>
      <c r="G28" s="157"/>
    </row>
    <row r="29" spans="2:7" x14ac:dyDescent="0.2">
      <c r="B29" s="157"/>
      <c r="C29" s="157"/>
      <c r="D29" s="157"/>
      <c r="E29" s="157"/>
      <c r="F29" s="157"/>
      <c r="G29" s="157"/>
    </row>
    <row r="30" spans="2:7" x14ac:dyDescent="0.2">
      <c r="B30" s="157"/>
      <c r="C30" s="157"/>
      <c r="D30" s="157"/>
      <c r="E30" s="157"/>
      <c r="F30" s="157"/>
      <c r="G30" s="157"/>
    </row>
    <row r="31" spans="2:7" x14ac:dyDescent="0.2">
      <c r="B31" s="157"/>
      <c r="C31" s="157"/>
      <c r="D31" s="157"/>
      <c r="E31" s="157"/>
      <c r="F31" s="157"/>
      <c r="G31" s="157"/>
    </row>
    <row r="32" spans="2:7" x14ac:dyDescent="0.2">
      <c r="B32" s="157"/>
      <c r="C32" s="157"/>
      <c r="D32" s="157"/>
      <c r="E32" s="157"/>
      <c r="F32" s="157"/>
      <c r="G32" s="157"/>
    </row>
    <row r="33" spans="2:164" x14ac:dyDescent="0.2">
      <c r="B33" s="157"/>
      <c r="C33" s="157"/>
      <c r="D33" s="157"/>
      <c r="E33" s="157"/>
      <c r="F33" s="157"/>
      <c r="G33" s="157"/>
    </row>
    <row r="34" spans="2:164" x14ac:dyDescent="0.2">
      <c r="B34" s="157"/>
      <c r="C34" s="157"/>
      <c r="D34" s="157"/>
      <c r="E34" s="157"/>
      <c r="F34" s="157"/>
      <c r="G34" s="157"/>
    </row>
    <row r="35" spans="2:164" x14ac:dyDescent="0.2">
      <c r="B35" s="157"/>
      <c r="C35" s="157"/>
      <c r="D35" s="157"/>
      <c r="E35" s="157"/>
      <c r="F35" s="157"/>
      <c r="G35" s="157"/>
    </row>
    <row r="36" spans="2:164" x14ac:dyDescent="0.2">
      <c r="B36" s="157"/>
      <c r="C36" s="157"/>
      <c r="D36" s="157"/>
      <c r="E36" s="157"/>
      <c r="F36" s="157"/>
      <c r="G36" s="157"/>
    </row>
    <row r="37" spans="2:164" x14ac:dyDescent="0.2">
      <c r="B37" s="157"/>
      <c r="C37" s="157"/>
      <c r="D37" s="157"/>
      <c r="E37" s="157"/>
      <c r="F37" s="157"/>
    </row>
    <row r="40" spans="2:164" x14ac:dyDescent="0.2">
      <c r="B40" s="155" t="s">
        <v>318</v>
      </c>
      <c r="J40" s="155"/>
    </row>
    <row r="41" spans="2:164" x14ac:dyDescent="0.2">
      <c r="B41" s="155" t="s">
        <v>329</v>
      </c>
      <c r="J41" s="155"/>
      <c r="R41" s="167"/>
      <c r="S41" s="167"/>
      <c r="U41" s="167"/>
      <c r="V41" s="167"/>
      <c r="X41" s="167"/>
      <c r="Y41" s="167"/>
      <c r="AA41" s="167"/>
      <c r="AB41" s="167"/>
      <c r="AD41" s="167"/>
      <c r="AE41" s="167"/>
    </row>
    <row r="42" spans="2:164" x14ac:dyDescent="0.2">
      <c r="B42" s="204" t="s">
        <v>340</v>
      </c>
      <c r="J42" s="204"/>
      <c r="R42" s="167"/>
      <c r="S42" s="167"/>
      <c r="U42" s="167"/>
      <c r="V42" s="167"/>
      <c r="X42" s="167"/>
      <c r="Y42" s="167"/>
      <c r="AA42" s="167"/>
      <c r="AB42" s="167"/>
      <c r="AD42" s="167"/>
      <c r="AE42" s="167"/>
    </row>
    <row r="43" spans="2:164" x14ac:dyDescent="0.2">
      <c r="B43" s="155" t="s">
        <v>296</v>
      </c>
      <c r="J43" s="155"/>
      <c r="R43" s="160"/>
      <c r="S43" s="160"/>
      <c r="U43" s="160"/>
      <c r="V43" s="160"/>
      <c r="X43" s="160"/>
      <c r="Y43" s="160"/>
      <c r="AA43" s="160"/>
      <c r="AB43" s="160"/>
      <c r="AD43" s="160"/>
      <c r="AE43" s="160"/>
      <c r="AG43" s="167"/>
      <c r="AH43" s="167"/>
      <c r="AJ43" s="167"/>
      <c r="AK43" s="167"/>
      <c r="AM43" s="167"/>
      <c r="AP43" s="167"/>
      <c r="AQ43" s="167"/>
      <c r="AS43" s="167"/>
    </row>
    <row r="44" spans="2:164" x14ac:dyDescent="0.2">
      <c r="B44" s="155"/>
      <c r="G44" s="167"/>
      <c r="I44" s="167"/>
      <c r="L44" s="167"/>
      <c r="M44" s="167"/>
      <c r="O44" s="167"/>
    </row>
    <row r="45" spans="2:164" x14ac:dyDescent="0.2">
      <c r="D45" s="145" t="s">
        <v>17</v>
      </c>
      <c r="F45" s="145"/>
      <c r="G45" s="145" t="s">
        <v>86</v>
      </c>
      <c r="J45" s="145" t="s">
        <v>14</v>
      </c>
      <c r="M45" s="145" t="s">
        <v>89</v>
      </c>
      <c r="P45" s="145" t="s">
        <v>12</v>
      </c>
      <c r="S45" s="145" t="s">
        <v>10</v>
      </c>
      <c r="V45" s="145" t="s">
        <v>18</v>
      </c>
      <c r="Y45" s="145" t="s">
        <v>13</v>
      </c>
      <c r="AB45" s="145" t="s">
        <v>16</v>
      </c>
      <c r="AE45" s="145" t="s">
        <v>39</v>
      </c>
    </row>
    <row r="46" spans="2:164" x14ac:dyDescent="0.2">
      <c r="D46" s="145">
        <v>2007</v>
      </c>
      <c r="E46" s="145">
        <v>2014</v>
      </c>
      <c r="F46" s="145"/>
      <c r="G46" s="145">
        <v>2007</v>
      </c>
      <c r="H46" s="145">
        <v>2014</v>
      </c>
      <c r="J46" s="145">
        <v>2007</v>
      </c>
      <c r="K46" s="145">
        <v>2014</v>
      </c>
      <c r="M46" s="145">
        <v>2007</v>
      </c>
      <c r="N46" s="145">
        <v>2014</v>
      </c>
      <c r="P46" s="145">
        <v>2007</v>
      </c>
      <c r="Q46" s="145">
        <v>2014</v>
      </c>
      <c r="S46" s="145">
        <v>2007</v>
      </c>
      <c r="T46" s="145">
        <v>2014</v>
      </c>
      <c r="V46" s="145">
        <v>2007</v>
      </c>
      <c r="W46" s="145">
        <v>2014</v>
      </c>
      <c r="Y46" s="145">
        <v>2007</v>
      </c>
      <c r="Z46" s="145">
        <v>2014</v>
      </c>
      <c r="AB46" s="145">
        <v>2007</v>
      </c>
      <c r="AC46" s="145">
        <v>2014</v>
      </c>
      <c r="AE46" s="145">
        <v>2007</v>
      </c>
      <c r="AF46" s="145">
        <v>2014</v>
      </c>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c r="BM46" s="167"/>
      <c r="BN46" s="167"/>
      <c r="BO46" s="167"/>
      <c r="BP46" s="167"/>
      <c r="BQ46" s="167"/>
      <c r="BR46" s="167"/>
      <c r="BS46" s="167"/>
      <c r="BT46" s="167"/>
      <c r="BU46" s="167"/>
      <c r="BV46" s="167"/>
      <c r="BW46" s="167"/>
      <c r="BX46" s="167"/>
      <c r="BY46" s="167"/>
      <c r="BZ46" s="167"/>
      <c r="CA46" s="167"/>
      <c r="CB46" s="167"/>
      <c r="CC46" s="167"/>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c r="DV46" s="167"/>
      <c r="DW46" s="167"/>
      <c r="DX46" s="167"/>
      <c r="DY46" s="167"/>
      <c r="DZ46" s="167"/>
      <c r="EA46" s="167"/>
      <c r="EB46" s="167"/>
      <c r="EC46" s="167"/>
      <c r="ED46" s="167"/>
      <c r="EE46" s="167"/>
      <c r="EF46" s="167"/>
      <c r="EG46" s="167"/>
      <c r="EH46" s="167"/>
      <c r="EI46" s="167"/>
      <c r="EJ46" s="167"/>
      <c r="EK46" s="167"/>
      <c r="EL46" s="167"/>
      <c r="EM46" s="167"/>
      <c r="EN46" s="167"/>
      <c r="EO46" s="167"/>
      <c r="EP46" s="167"/>
      <c r="EQ46" s="167"/>
      <c r="ER46" s="167"/>
      <c r="ES46" s="167"/>
      <c r="ET46" s="167"/>
      <c r="EU46" s="167"/>
      <c r="EV46" s="167"/>
      <c r="EW46" s="167"/>
      <c r="EX46" s="167"/>
      <c r="EY46" s="167"/>
      <c r="EZ46" s="167"/>
      <c r="FA46" s="167"/>
      <c r="FB46" s="167"/>
      <c r="FC46" s="167"/>
      <c r="FD46" s="167"/>
      <c r="FE46" s="167"/>
      <c r="FF46" s="167"/>
      <c r="FG46" s="167"/>
      <c r="FH46" s="167"/>
    </row>
    <row r="47" spans="2:164" x14ac:dyDescent="0.2">
      <c r="C47" s="145" t="s">
        <v>305</v>
      </c>
      <c r="D47" s="243">
        <v>87.652963638104239</v>
      </c>
      <c r="E47" s="243">
        <v>88.34014015050245</v>
      </c>
      <c r="F47" s="243"/>
      <c r="G47" s="243">
        <v>83.267319755519225</v>
      </c>
      <c r="H47" s="243">
        <v>82.215580357333181</v>
      </c>
      <c r="I47" s="243"/>
      <c r="J47" s="243">
        <v>79.939668174962293</v>
      </c>
      <c r="K47" s="243">
        <v>77.335355654242704</v>
      </c>
      <c r="L47" s="243"/>
      <c r="M47" s="243">
        <v>67.861193014288958</v>
      </c>
      <c r="N47" s="243">
        <v>68.316831683168317</v>
      </c>
      <c r="O47" s="243"/>
      <c r="P47" s="243">
        <v>90.912977967677762</v>
      </c>
      <c r="Q47" s="243">
        <v>67.931540492508944</v>
      </c>
      <c r="R47" s="243"/>
      <c r="S47" s="243">
        <v>37.515212275574939</v>
      </c>
      <c r="T47" s="243">
        <v>35.419241808612398</v>
      </c>
      <c r="U47" s="243"/>
      <c r="V47" s="243">
        <v>38.562514642578023</v>
      </c>
      <c r="W47" s="243">
        <v>24.792908661546068</v>
      </c>
      <c r="X47" s="243"/>
      <c r="Y47" s="243">
        <v>15.187705179128475</v>
      </c>
      <c r="Z47" s="243">
        <v>23.856444754168884</v>
      </c>
      <c r="AA47" s="243"/>
      <c r="AB47" s="243">
        <v>43.761741569679316</v>
      </c>
      <c r="AC47" s="243">
        <v>35.436899897502236</v>
      </c>
      <c r="AD47" s="243"/>
      <c r="AE47" s="243">
        <v>38.729937730228883</v>
      </c>
      <c r="AF47" s="243">
        <v>39.492882045815207</v>
      </c>
      <c r="AL47" s="167"/>
      <c r="AM47" s="167"/>
      <c r="AN47" s="167"/>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c r="BK47" s="167"/>
      <c r="BL47" s="167"/>
      <c r="BM47" s="167"/>
      <c r="BN47" s="167"/>
      <c r="BO47" s="167"/>
      <c r="BP47" s="167"/>
      <c r="BQ47" s="167"/>
      <c r="BR47" s="167"/>
      <c r="BS47" s="167"/>
      <c r="BT47" s="167"/>
      <c r="BU47" s="167"/>
      <c r="BV47" s="167"/>
      <c r="BW47" s="167"/>
      <c r="BX47" s="167"/>
      <c r="BY47" s="167"/>
      <c r="BZ47" s="167"/>
      <c r="CA47" s="167"/>
      <c r="CB47" s="167"/>
      <c r="CC47" s="167"/>
      <c r="CD47" s="167"/>
      <c r="CE47" s="167"/>
      <c r="CF47" s="167"/>
      <c r="CG47" s="167"/>
      <c r="CH47" s="167"/>
      <c r="CI47" s="167"/>
      <c r="CJ47" s="167"/>
      <c r="CK47" s="167"/>
      <c r="CL47" s="167"/>
      <c r="CM47" s="167"/>
      <c r="CN47" s="167"/>
      <c r="CO47" s="167"/>
      <c r="CP47" s="167"/>
      <c r="CQ47" s="167"/>
      <c r="CR47" s="167"/>
      <c r="CS47" s="167"/>
      <c r="CT47" s="167"/>
      <c r="CU47" s="167"/>
      <c r="CV47" s="167"/>
      <c r="CW47" s="167"/>
      <c r="CX47" s="167"/>
      <c r="CY47" s="167"/>
      <c r="CZ47" s="167"/>
      <c r="DA47" s="167"/>
      <c r="DB47" s="167"/>
      <c r="DC47" s="167"/>
      <c r="DD47" s="167"/>
      <c r="DE47" s="167"/>
      <c r="DF47" s="167"/>
      <c r="DG47" s="167"/>
      <c r="DH47" s="167"/>
      <c r="DI47" s="167"/>
      <c r="DJ47" s="167"/>
      <c r="DK47" s="167"/>
      <c r="DL47" s="167"/>
      <c r="DM47" s="167"/>
      <c r="DN47" s="167"/>
      <c r="DO47" s="167"/>
      <c r="DP47" s="167"/>
      <c r="DQ47" s="167"/>
      <c r="DR47" s="167"/>
      <c r="DS47" s="167"/>
      <c r="DT47" s="167"/>
      <c r="DU47" s="167"/>
      <c r="DV47" s="167"/>
      <c r="DW47" s="167"/>
      <c r="DX47" s="167"/>
      <c r="DY47" s="167"/>
      <c r="DZ47" s="167"/>
      <c r="EA47" s="167"/>
      <c r="EB47" s="167"/>
      <c r="EC47" s="167"/>
      <c r="ED47" s="167"/>
      <c r="EE47" s="167"/>
      <c r="EF47" s="167"/>
      <c r="EG47" s="167"/>
      <c r="EH47" s="167"/>
      <c r="EI47" s="167"/>
      <c r="EJ47" s="167"/>
      <c r="EK47" s="167"/>
      <c r="EL47" s="167"/>
      <c r="EM47" s="167"/>
      <c r="EN47" s="167"/>
      <c r="EO47" s="167"/>
      <c r="EP47" s="167"/>
      <c r="EQ47" s="167"/>
      <c r="ER47" s="167"/>
      <c r="ES47" s="167"/>
      <c r="ET47" s="167"/>
      <c r="EU47" s="167"/>
      <c r="EV47" s="167"/>
      <c r="EW47" s="167"/>
      <c r="EX47" s="167"/>
      <c r="EY47" s="167"/>
      <c r="EZ47" s="167"/>
      <c r="FA47" s="167"/>
      <c r="FB47" s="167"/>
      <c r="FC47" s="167"/>
      <c r="FD47" s="167"/>
      <c r="FE47" s="167"/>
      <c r="FF47" s="167"/>
      <c r="FG47" s="167"/>
      <c r="FH47" s="167"/>
    </row>
    <row r="48" spans="2:164" x14ac:dyDescent="0.2">
      <c r="C48" s="145" t="s">
        <v>298</v>
      </c>
      <c r="D48" s="243">
        <v>0</v>
      </c>
      <c r="E48" s="243">
        <v>0</v>
      </c>
      <c r="F48" s="243"/>
      <c r="G48" s="243">
        <v>5.5097510971291062</v>
      </c>
      <c r="H48" s="243">
        <v>5.5855428763358859</v>
      </c>
      <c r="I48" s="243"/>
      <c r="J48" s="243">
        <v>0</v>
      </c>
      <c r="K48" s="243">
        <v>0</v>
      </c>
      <c r="L48" s="243"/>
      <c r="M48" s="243">
        <v>0</v>
      </c>
      <c r="N48" s="243">
        <v>0</v>
      </c>
      <c r="O48" s="243"/>
      <c r="P48" s="243">
        <v>2.6492001345692464</v>
      </c>
      <c r="Q48" s="243">
        <v>6.5173654212120722</v>
      </c>
      <c r="R48" s="243"/>
      <c r="S48" s="243">
        <v>23.847202311738226</v>
      </c>
      <c r="T48" s="243">
        <v>19.845089037053938</v>
      </c>
      <c r="U48" s="243"/>
      <c r="V48" s="243">
        <v>21.475721487882652</v>
      </c>
      <c r="W48" s="243">
        <v>42.977275405502546</v>
      </c>
      <c r="X48" s="243"/>
      <c r="Y48" s="243">
        <v>53.444189886738712</v>
      </c>
      <c r="Z48" s="243">
        <v>50.241472566811311</v>
      </c>
      <c r="AA48" s="243"/>
      <c r="AB48" s="243">
        <v>26.140607152000733</v>
      </c>
      <c r="AC48" s="243">
        <v>34.617797381729822</v>
      </c>
      <c r="AD48" s="243"/>
      <c r="AE48" s="243">
        <v>30.679555102476357</v>
      </c>
      <c r="AF48" s="243">
        <v>28.918897640304909</v>
      </c>
      <c r="AL48" s="160"/>
      <c r="AM48" s="160"/>
      <c r="AN48" s="160"/>
      <c r="AO48" s="160"/>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c r="BM48" s="160"/>
      <c r="BN48" s="160"/>
      <c r="BO48" s="160"/>
      <c r="BP48" s="160"/>
      <c r="BQ48" s="160"/>
      <c r="BR48" s="160"/>
      <c r="BS48" s="160"/>
      <c r="BT48" s="160"/>
      <c r="BU48" s="160"/>
      <c r="BV48" s="160"/>
      <c r="BW48" s="160"/>
      <c r="BX48" s="160"/>
      <c r="BY48" s="160"/>
      <c r="BZ48" s="160"/>
      <c r="CA48" s="160"/>
      <c r="CB48" s="160"/>
      <c r="CC48" s="160"/>
      <c r="CD48" s="160"/>
      <c r="CE48" s="160"/>
      <c r="CF48" s="160"/>
      <c r="CG48" s="160"/>
      <c r="CH48" s="160"/>
      <c r="CI48" s="160"/>
      <c r="CJ48" s="160"/>
      <c r="CK48" s="160"/>
      <c r="CL48" s="160"/>
      <c r="CM48" s="160"/>
      <c r="CN48" s="160"/>
      <c r="CO48" s="160"/>
      <c r="CP48" s="160"/>
      <c r="CQ48" s="160"/>
      <c r="CR48" s="160"/>
      <c r="CS48" s="160"/>
      <c r="CT48" s="160"/>
      <c r="CU48" s="160"/>
      <c r="CV48" s="160"/>
      <c r="CW48" s="160"/>
      <c r="CX48" s="160"/>
      <c r="CY48" s="160"/>
      <c r="CZ48" s="160"/>
      <c r="DA48" s="160"/>
      <c r="DB48" s="160"/>
      <c r="DC48" s="160"/>
      <c r="DD48" s="160"/>
      <c r="DE48" s="160"/>
      <c r="DF48" s="160"/>
      <c r="DG48" s="160"/>
      <c r="DH48" s="160"/>
      <c r="DI48" s="160"/>
      <c r="DJ48" s="160"/>
      <c r="DK48" s="160"/>
      <c r="DL48" s="160"/>
      <c r="DM48" s="160"/>
      <c r="DN48" s="160"/>
      <c r="DO48" s="160"/>
      <c r="DP48" s="160"/>
      <c r="DQ48" s="160"/>
      <c r="DR48" s="160"/>
      <c r="DS48" s="160"/>
      <c r="DT48" s="160"/>
      <c r="DU48" s="160"/>
      <c r="DV48" s="160"/>
      <c r="DW48" s="160"/>
      <c r="DX48" s="160"/>
      <c r="DY48" s="160"/>
      <c r="DZ48" s="160"/>
      <c r="EA48" s="160"/>
      <c r="EB48" s="160"/>
      <c r="EC48" s="160"/>
      <c r="ED48" s="160"/>
      <c r="EE48" s="160"/>
      <c r="EF48" s="160"/>
      <c r="EG48" s="160"/>
      <c r="EH48" s="160"/>
      <c r="EI48" s="160"/>
      <c r="EJ48" s="160"/>
      <c r="EK48" s="160"/>
      <c r="EL48" s="160"/>
      <c r="EM48" s="160"/>
      <c r="EN48" s="160"/>
      <c r="EO48" s="160"/>
      <c r="EP48" s="160"/>
      <c r="EQ48" s="160"/>
      <c r="ER48" s="160"/>
      <c r="ES48" s="160"/>
      <c r="ET48" s="160"/>
      <c r="EU48" s="160"/>
      <c r="EV48" s="160"/>
      <c r="EW48" s="160"/>
      <c r="EX48" s="160"/>
      <c r="EY48" s="160"/>
      <c r="EZ48" s="160"/>
      <c r="FA48" s="160"/>
      <c r="FB48" s="160"/>
      <c r="FC48" s="160"/>
      <c r="FD48" s="160"/>
      <c r="FE48" s="160"/>
      <c r="FF48" s="160"/>
      <c r="FG48" s="160"/>
      <c r="FH48" s="160"/>
    </row>
    <row r="49" spans="2:194" x14ac:dyDescent="0.2">
      <c r="C49" s="145" t="s">
        <v>299</v>
      </c>
      <c r="D49" s="243">
        <v>12.347036361895757</v>
      </c>
      <c r="E49" s="243">
        <v>11.65985984949754</v>
      </c>
      <c r="F49" s="243"/>
      <c r="G49" s="243">
        <v>7.5694119400682895</v>
      </c>
      <c r="H49" s="243">
        <v>9.7065231663327083</v>
      </c>
      <c r="I49" s="243"/>
      <c r="J49" s="243">
        <v>8.5470085470085468</v>
      </c>
      <c r="K49" s="243">
        <v>11.617283195718342</v>
      </c>
      <c r="L49" s="243"/>
      <c r="M49" s="243">
        <v>26.85416194148333</v>
      </c>
      <c r="N49" s="243">
        <v>31.339383938393837</v>
      </c>
      <c r="O49" s="243"/>
      <c r="P49" s="243">
        <v>6.4378218977530004</v>
      </c>
      <c r="Q49" s="243">
        <v>25.551094086278979</v>
      </c>
      <c r="R49" s="243"/>
      <c r="S49" s="243">
        <v>36.775262791776399</v>
      </c>
      <c r="T49" s="243">
        <v>44.010106430576002</v>
      </c>
      <c r="U49" s="243"/>
      <c r="V49" s="243">
        <v>39.961763869539325</v>
      </c>
      <c r="W49" s="243">
        <v>32.229815932951382</v>
      </c>
      <c r="X49" s="243"/>
      <c r="Y49" s="243">
        <v>25.30197102167493</v>
      </c>
      <c r="Z49" s="243">
        <v>23.385667214769871</v>
      </c>
      <c r="AA49" s="243"/>
      <c r="AB49" s="243">
        <v>28.11227896659879</v>
      </c>
      <c r="AC49" s="243">
        <v>29.11796901475963</v>
      </c>
      <c r="AD49" s="243"/>
      <c r="AE49" s="243">
        <v>29.612983106680218</v>
      </c>
      <c r="AF49" s="243">
        <v>30.629279326176174</v>
      </c>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160"/>
      <c r="CI49" s="160"/>
      <c r="CJ49" s="160"/>
      <c r="CK49" s="160"/>
      <c r="CL49" s="160"/>
      <c r="CM49" s="160"/>
      <c r="CN49" s="160"/>
      <c r="CO49" s="160"/>
      <c r="CP49" s="160"/>
      <c r="CQ49" s="160"/>
      <c r="CR49" s="160"/>
      <c r="CS49" s="160"/>
      <c r="CT49" s="160"/>
      <c r="CU49" s="160"/>
      <c r="CV49" s="160"/>
      <c r="CW49" s="160"/>
      <c r="CX49" s="160"/>
      <c r="CY49" s="160"/>
      <c r="CZ49" s="160"/>
      <c r="DA49" s="160"/>
      <c r="DB49" s="160"/>
      <c r="DC49" s="160"/>
      <c r="DD49" s="160"/>
      <c r="DE49" s="160"/>
      <c r="DF49" s="160"/>
      <c r="DG49" s="160"/>
      <c r="DH49" s="160"/>
      <c r="DI49" s="160"/>
      <c r="DJ49" s="160"/>
      <c r="DK49" s="160"/>
      <c r="DL49" s="160"/>
      <c r="DM49" s="160"/>
      <c r="DN49" s="160"/>
      <c r="DO49" s="160"/>
      <c r="DP49" s="160"/>
      <c r="DQ49" s="160"/>
      <c r="DR49" s="160"/>
      <c r="DS49" s="160"/>
      <c r="DT49" s="160"/>
      <c r="DU49" s="160"/>
      <c r="DV49" s="160"/>
      <c r="DW49" s="160"/>
      <c r="DX49" s="160"/>
      <c r="DY49" s="160"/>
      <c r="DZ49" s="160"/>
      <c r="EA49" s="160"/>
      <c r="EB49" s="160"/>
      <c r="EC49" s="160"/>
      <c r="ED49" s="160"/>
      <c r="EE49" s="160"/>
      <c r="EF49" s="160"/>
      <c r="EG49" s="160"/>
      <c r="EH49" s="160"/>
      <c r="EI49" s="160"/>
      <c r="EJ49" s="160"/>
      <c r="EK49" s="160"/>
      <c r="EL49" s="160"/>
      <c r="EM49" s="160"/>
      <c r="EN49" s="160"/>
      <c r="EO49" s="160"/>
      <c r="EP49" s="160"/>
      <c r="EQ49" s="160"/>
      <c r="ER49" s="160"/>
      <c r="ES49" s="160"/>
      <c r="ET49" s="160"/>
      <c r="EU49" s="160"/>
      <c r="EV49" s="160"/>
      <c r="EW49" s="160"/>
      <c r="EX49" s="160"/>
      <c r="EY49" s="160"/>
      <c r="EZ49" s="160"/>
      <c r="FA49" s="160"/>
      <c r="FB49" s="160"/>
      <c r="FC49" s="160"/>
      <c r="FD49" s="160"/>
      <c r="FE49" s="160"/>
      <c r="FF49" s="160"/>
      <c r="FG49" s="160"/>
      <c r="FH49" s="160"/>
    </row>
    <row r="50" spans="2:194" x14ac:dyDescent="0.2">
      <c r="C50" s="145" t="s">
        <v>96</v>
      </c>
      <c r="D50" s="243">
        <v>0</v>
      </c>
      <c r="E50" s="243">
        <v>0</v>
      </c>
      <c r="F50" s="243"/>
      <c r="G50" s="243">
        <v>3.6535172072833784</v>
      </c>
      <c r="H50" s="243">
        <v>2.4923535999982183</v>
      </c>
      <c r="I50" s="243"/>
      <c r="J50" s="243">
        <v>11.51332327802916</v>
      </c>
      <c r="K50" s="243">
        <v>11.047361150038956</v>
      </c>
      <c r="L50" s="243"/>
      <c r="M50" s="243">
        <v>5.284645044227716</v>
      </c>
      <c r="N50" s="243">
        <v>0.34378437843784382</v>
      </c>
      <c r="O50" s="243"/>
      <c r="P50" s="243">
        <v>0</v>
      </c>
      <c r="Q50" s="243">
        <v>0</v>
      </c>
      <c r="R50" s="243"/>
      <c r="S50" s="243">
        <v>1.8623226209104431</v>
      </c>
      <c r="T50" s="243">
        <v>0.72556272375766462</v>
      </c>
      <c r="U50" s="243"/>
      <c r="V50" s="243">
        <v>0</v>
      </c>
      <c r="W50" s="243">
        <v>0</v>
      </c>
      <c r="X50" s="243"/>
      <c r="Y50" s="243">
        <v>6.0661339124578761</v>
      </c>
      <c r="Z50" s="243">
        <v>2.5164154642499383</v>
      </c>
      <c r="AA50" s="243"/>
      <c r="AB50" s="243">
        <v>1.9853723117211648</v>
      </c>
      <c r="AC50" s="243">
        <v>0.82733370600830236</v>
      </c>
      <c r="AD50" s="243"/>
      <c r="AE50" s="243">
        <v>0.97753405149408035</v>
      </c>
      <c r="AF50" s="243">
        <v>0.95905478093007268</v>
      </c>
      <c r="AL50" s="160"/>
      <c r="AM50" s="160"/>
      <c r="AN50" s="160"/>
      <c r="AO50" s="160"/>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c r="BV50" s="160"/>
      <c r="BW50" s="160"/>
      <c r="BX50" s="160"/>
      <c r="BY50" s="160"/>
      <c r="BZ50" s="160"/>
      <c r="CA50" s="160"/>
      <c r="CB50" s="160"/>
      <c r="CC50" s="160"/>
      <c r="CD50" s="160"/>
      <c r="CE50" s="160"/>
      <c r="CF50" s="160"/>
      <c r="CG50" s="160"/>
      <c r="CH50" s="160"/>
      <c r="CI50" s="160"/>
      <c r="CJ50" s="160"/>
      <c r="CK50" s="160"/>
      <c r="CL50" s="160"/>
      <c r="CM50" s="160"/>
      <c r="CN50" s="160"/>
      <c r="CO50" s="160"/>
      <c r="CP50" s="160"/>
      <c r="CQ50" s="160"/>
      <c r="CR50" s="160"/>
      <c r="CS50" s="160"/>
      <c r="CT50" s="160"/>
      <c r="CU50" s="160"/>
      <c r="CV50" s="160"/>
      <c r="CW50" s="160"/>
      <c r="CX50" s="160"/>
      <c r="CY50" s="160"/>
      <c r="CZ50" s="160"/>
      <c r="DA50" s="160"/>
      <c r="DB50" s="160"/>
      <c r="DC50" s="160"/>
      <c r="DD50" s="160"/>
      <c r="DE50" s="160"/>
      <c r="DF50" s="160"/>
      <c r="DG50" s="160"/>
      <c r="DH50" s="160"/>
      <c r="DI50" s="160"/>
      <c r="DJ50" s="160"/>
      <c r="DK50" s="160"/>
      <c r="DL50" s="160"/>
      <c r="DM50" s="160"/>
      <c r="DN50" s="160"/>
      <c r="DO50" s="160"/>
      <c r="DP50" s="160"/>
      <c r="DQ50" s="160"/>
      <c r="DR50" s="160"/>
      <c r="DS50" s="160"/>
      <c r="DT50" s="160"/>
      <c r="DU50" s="160"/>
      <c r="DV50" s="160"/>
      <c r="DW50" s="160"/>
      <c r="DX50" s="160"/>
      <c r="DY50" s="160"/>
      <c r="DZ50" s="160"/>
      <c r="EA50" s="160"/>
      <c r="EB50" s="160"/>
      <c r="EC50" s="160"/>
      <c r="ED50" s="160"/>
      <c r="EE50" s="160"/>
      <c r="EF50" s="160"/>
      <c r="EG50" s="160"/>
      <c r="EH50" s="160"/>
      <c r="EI50" s="160"/>
      <c r="EJ50" s="160"/>
      <c r="EK50" s="160"/>
      <c r="EL50" s="160"/>
      <c r="EM50" s="160"/>
      <c r="EN50" s="160"/>
      <c r="EO50" s="160"/>
      <c r="EP50" s="160"/>
      <c r="EQ50" s="160"/>
      <c r="ER50" s="160"/>
      <c r="ES50" s="160"/>
      <c r="ET50" s="160"/>
      <c r="EU50" s="160"/>
      <c r="EV50" s="160"/>
      <c r="EW50" s="160"/>
      <c r="EX50" s="160"/>
      <c r="EY50" s="160"/>
      <c r="EZ50" s="160"/>
      <c r="FA50" s="160"/>
      <c r="FB50" s="160"/>
      <c r="FC50" s="160"/>
      <c r="FD50" s="160"/>
      <c r="FE50" s="160"/>
      <c r="FF50" s="160"/>
      <c r="FG50" s="160"/>
      <c r="FH50" s="160"/>
    </row>
    <row r="51" spans="2:194" x14ac:dyDescent="0.2">
      <c r="F51" s="145"/>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0"/>
      <c r="CJ51" s="160"/>
      <c r="CK51" s="160"/>
      <c r="CL51" s="160"/>
      <c r="CM51" s="160"/>
      <c r="CN51" s="160"/>
      <c r="CO51" s="160"/>
      <c r="CP51" s="160"/>
      <c r="CQ51" s="160"/>
      <c r="CR51" s="160"/>
      <c r="CS51" s="160"/>
      <c r="CT51" s="160"/>
      <c r="CU51" s="160"/>
      <c r="CV51" s="160"/>
      <c r="CW51" s="160"/>
      <c r="CX51" s="160"/>
      <c r="CY51" s="160"/>
      <c r="CZ51" s="160"/>
      <c r="DA51" s="160"/>
      <c r="DB51" s="160"/>
      <c r="DC51" s="160"/>
      <c r="DD51" s="160"/>
      <c r="DE51" s="160"/>
      <c r="DF51" s="160"/>
      <c r="DG51" s="160"/>
      <c r="DH51" s="160"/>
      <c r="DI51" s="160"/>
      <c r="DJ51" s="160"/>
      <c r="DK51" s="160"/>
      <c r="DL51" s="160"/>
      <c r="DM51" s="160"/>
      <c r="DN51" s="160"/>
      <c r="DO51" s="160"/>
      <c r="DP51" s="160"/>
      <c r="DQ51" s="160"/>
      <c r="DR51" s="160"/>
      <c r="DS51" s="160"/>
      <c r="DT51" s="160"/>
      <c r="DU51" s="160"/>
      <c r="DV51" s="160"/>
      <c r="DW51" s="160"/>
      <c r="DX51" s="160"/>
      <c r="DY51" s="160"/>
      <c r="DZ51" s="160"/>
      <c r="EA51" s="160"/>
      <c r="EB51" s="160"/>
      <c r="EC51" s="160"/>
      <c r="ED51" s="160"/>
      <c r="EE51" s="160"/>
      <c r="EF51" s="160"/>
      <c r="EG51" s="160"/>
      <c r="EH51" s="160"/>
      <c r="EI51" s="160"/>
      <c r="EJ51" s="160"/>
      <c r="EK51" s="160"/>
      <c r="EL51" s="160"/>
      <c r="EM51" s="160"/>
      <c r="EN51" s="160"/>
      <c r="EO51" s="160"/>
      <c r="EP51" s="160"/>
      <c r="EQ51" s="160"/>
      <c r="ER51" s="160"/>
      <c r="ES51" s="160"/>
      <c r="ET51" s="160"/>
      <c r="EU51" s="160"/>
      <c r="EV51" s="160"/>
      <c r="EW51" s="160"/>
      <c r="EX51" s="160"/>
      <c r="EY51" s="160"/>
      <c r="EZ51" s="160"/>
      <c r="FA51" s="160"/>
      <c r="FB51" s="160"/>
      <c r="FC51" s="160"/>
      <c r="FD51" s="160"/>
      <c r="FE51" s="160"/>
      <c r="FF51" s="160"/>
      <c r="FG51" s="160"/>
      <c r="FH51" s="160"/>
    </row>
    <row r="52" spans="2:194" x14ac:dyDescent="0.2">
      <c r="F52" s="145"/>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c r="BM52" s="160"/>
      <c r="BN52" s="160"/>
      <c r="BO52" s="160"/>
      <c r="BP52" s="160"/>
      <c r="BQ52" s="160"/>
      <c r="BR52" s="160"/>
      <c r="BS52" s="160"/>
      <c r="BT52" s="160"/>
      <c r="BU52" s="160"/>
      <c r="BV52" s="160"/>
      <c r="BW52" s="160"/>
      <c r="BX52" s="160"/>
      <c r="BY52" s="160"/>
      <c r="BZ52" s="160"/>
      <c r="CA52" s="160"/>
      <c r="CB52" s="160"/>
      <c r="CC52" s="160"/>
      <c r="CD52" s="160"/>
      <c r="CE52" s="160"/>
      <c r="CF52" s="160"/>
      <c r="CG52" s="160"/>
      <c r="CH52" s="160"/>
      <c r="CI52" s="160"/>
      <c r="CJ52" s="160"/>
      <c r="CK52" s="160"/>
      <c r="CL52" s="160"/>
      <c r="CM52" s="160"/>
      <c r="CN52" s="160"/>
      <c r="CO52" s="160"/>
      <c r="CP52" s="160"/>
      <c r="CQ52" s="160"/>
      <c r="CR52" s="160"/>
      <c r="CS52" s="160"/>
      <c r="CT52" s="160"/>
      <c r="CU52" s="160"/>
      <c r="CV52" s="160"/>
      <c r="CW52" s="160"/>
      <c r="CX52" s="160"/>
      <c r="CY52" s="160"/>
      <c r="CZ52" s="160"/>
      <c r="DA52" s="160"/>
      <c r="DB52" s="160"/>
      <c r="DC52" s="160"/>
      <c r="DD52" s="160"/>
      <c r="DE52" s="160"/>
      <c r="DF52" s="160"/>
      <c r="DG52" s="160"/>
      <c r="DH52" s="160"/>
      <c r="DI52" s="160"/>
      <c r="DJ52" s="160"/>
      <c r="DK52" s="160"/>
      <c r="DL52" s="160"/>
      <c r="DM52" s="160"/>
      <c r="DN52" s="160"/>
      <c r="DO52" s="160"/>
      <c r="DP52" s="160"/>
      <c r="DQ52" s="160"/>
      <c r="DR52" s="160"/>
      <c r="DS52" s="160"/>
      <c r="DT52" s="160"/>
      <c r="DU52" s="160"/>
      <c r="DV52" s="160"/>
      <c r="DW52" s="160"/>
      <c r="DX52" s="160"/>
      <c r="DY52" s="160"/>
      <c r="DZ52" s="160"/>
      <c r="EA52" s="160"/>
      <c r="EB52" s="160"/>
      <c r="EC52" s="160"/>
      <c r="ED52" s="160"/>
      <c r="EE52" s="160"/>
      <c r="EF52" s="160"/>
      <c r="EG52" s="160"/>
      <c r="EH52" s="160"/>
      <c r="EI52" s="160"/>
      <c r="EJ52" s="160"/>
      <c r="EK52" s="160"/>
      <c r="EL52" s="160"/>
      <c r="EM52" s="160"/>
      <c r="EN52" s="160"/>
      <c r="EO52" s="160"/>
      <c r="EP52" s="160"/>
      <c r="EQ52" s="160"/>
      <c r="ER52" s="160"/>
      <c r="ES52" s="160"/>
      <c r="ET52" s="160"/>
      <c r="EU52" s="160"/>
      <c r="EV52" s="160"/>
      <c r="EW52" s="160"/>
      <c r="EX52" s="160"/>
      <c r="EY52" s="160"/>
      <c r="EZ52" s="160"/>
      <c r="FA52" s="160"/>
      <c r="FB52" s="160"/>
      <c r="FC52" s="160"/>
      <c r="FD52" s="160"/>
      <c r="FE52" s="160"/>
      <c r="FF52" s="160"/>
      <c r="FG52" s="160"/>
      <c r="FH52" s="160"/>
      <c r="FI52" s="160"/>
      <c r="FJ52" s="160"/>
      <c r="FK52" s="160"/>
      <c r="FL52" s="160"/>
      <c r="FM52" s="160"/>
      <c r="FN52" s="160"/>
      <c r="FO52" s="160"/>
      <c r="FP52" s="160"/>
      <c r="FQ52" s="160"/>
      <c r="FR52" s="160"/>
      <c r="FS52" s="160"/>
      <c r="FT52" s="160"/>
      <c r="FU52" s="160"/>
      <c r="FV52" s="160"/>
      <c r="FW52" s="160"/>
      <c r="FX52" s="160"/>
      <c r="FY52" s="160"/>
      <c r="FZ52" s="160"/>
      <c r="GA52" s="160"/>
      <c r="GB52" s="160"/>
      <c r="GC52" s="160"/>
      <c r="GD52" s="160"/>
      <c r="GE52" s="160"/>
      <c r="GF52" s="160"/>
      <c r="GG52" s="160"/>
      <c r="GH52" s="160"/>
      <c r="GI52" s="160"/>
      <c r="GJ52" s="160"/>
      <c r="GK52" s="160"/>
      <c r="GL52" s="160"/>
    </row>
    <row r="53" spans="2:194" x14ac:dyDescent="0.2">
      <c r="F53" s="145"/>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c r="CG53" s="160"/>
      <c r="CH53" s="160"/>
      <c r="CI53" s="160"/>
      <c r="CJ53" s="160"/>
      <c r="CK53" s="160"/>
      <c r="CL53" s="160"/>
      <c r="CM53" s="160"/>
      <c r="CN53" s="160"/>
      <c r="CO53" s="160"/>
      <c r="CP53" s="160"/>
      <c r="CQ53" s="160"/>
      <c r="CR53" s="160"/>
      <c r="CS53" s="160"/>
      <c r="CT53" s="160"/>
      <c r="CU53" s="160"/>
      <c r="CV53" s="160"/>
      <c r="CW53" s="160"/>
      <c r="CX53" s="160"/>
      <c r="CY53" s="160"/>
      <c r="CZ53" s="160"/>
      <c r="DA53" s="160"/>
      <c r="DB53" s="160"/>
      <c r="DC53" s="160"/>
      <c r="DD53" s="160"/>
      <c r="DE53" s="160"/>
      <c r="DF53" s="160"/>
      <c r="DG53" s="160"/>
      <c r="DH53" s="160"/>
      <c r="DI53" s="160"/>
      <c r="DJ53" s="160"/>
      <c r="DK53" s="160"/>
      <c r="DL53" s="160"/>
      <c r="DM53" s="160"/>
      <c r="DN53" s="160"/>
      <c r="DO53" s="160"/>
      <c r="DP53" s="160"/>
      <c r="DQ53" s="160"/>
      <c r="DR53" s="160"/>
      <c r="DS53" s="160"/>
      <c r="DT53" s="160"/>
      <c r="DU53" s="160"/>
      <c r="DV53" s="160"/>
      <c r="DW53" s="160"/>
      <c r="DX53" s="160"/>
      <c r="DY53" s="160"/>
      <c r="DZ53" s="160"/>
      <c r="EA53" s="160"/>
      <c r="EB53" s="160"/>
      <c r="EC53" s="160"/>
      <c r="ED53" s="160"/>
      <c r="EE53" s="160"/>
      <c r="EF53" s="160"/>
      <c r="EG53" s="160"/>
      <c r="EH53" s="160"/>
      <c r="EI53" s="160"/>
      <c r="EJ53" s="160"/>
      <c r="EK53" s="160"/>
      <c r="EL53" s="160"/>
      <c r="EM53" s="160"/>
      <c r="EN53" s="160"/>
      <c r="EO53" s="160"/>
      <c r="EP53" s="160"/>
      <c r="EQ53" s="160"/>
      <c r="ER53" s="160"/>
      <c r="ES53" s="160"/>
      <c r="ET53" s="160"/>
      <c r="EU53" s="160"/>
      <c r="EV53" s="160"/>
      <c r="EW53" s="160"/>
      <c r="EX53" s="160"/>
      <c r="EY53" s="160"/>
      <c r="EZ53" s="160"/>
      <c r="FA53" s="160"/>
      <c r="FB53" s="160"/>
      <c r="FC53" s="160"/>
      <c r="FD53" s="160"/>
      <c r="FE53" s="160"/>
      <c r="FF53" s="160"/>
      <c r="FG53" s="160"/>
      <c r="FH53" s="160"/>
      <c r="FI53" s="160"/>
      <c r="FJ53" s="160"/>
      <c r="FK53" s="160"/>
      <c r="FL53" s="160"/>
      <c r="FM53" s="160"/>
      <c r="FN53" s="160"/>
      <c r="FO53" s="160"/>
      <c r="FP53" s="160"/>
      <c r="FQ53" s="160"/>
      <c r="FR53" s="160"/>
      <c r="FS53" s="160"/>
      <c r="FT53" s="160"/>
      <c r="FU53" s="160"/>
      <c r="FV53" s="160"/>
      <c r="FW53" s="160"/>
      <c r="FX53" s="160"/>
      <c r="FY53" s="160"/>
      <c r="FZ53" s="160"/>
      <c r="GA53" s="160"/>
      <c r="GB53" s="160"/>
      <c r="GC53" s="160"/>
      <c r="GD53" s="160"/>
      <c r="GE53" s="160"/>
      <c r="GF53" s="160"/>
      <c r="GG53" s="160"/>
      <c r="GH53" s="160"/>
      <c r="GI53" s="160"/>
      <c r="GJ53" s="160"/>
      <c r="GK53" s="160"/>
      <c r="GL53" s="160"/>
    </row>
    <row r="54" spans="2:194" x14ac:dyDescent="0.2">
      <c r="F54" s="145"/>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0"/>
      <c r="CJ54" s="160"/>
      <c r="CK54" s="160"/>
      <c r="CL54" s="160"/>
      <c r="CM54" s="160"/>
      <c r="CN54" s="160"/>
      <c r="CO54" s="160"/>
      <c r="CP54" s="160"/>
      <c r="CQ54" s="160"/>
      <c r="CR54" s="160"/>
      <c r="CS54" s="160"/>
      <c r="CT54" s="160"/>
      <c r="CU54" s="160"/>
      <c r="CV54" s="160"/>
      <c r="CW54" s="160"/>
      <c r="CX54" s="160"/>
      <c r="CY54" s="160"/>
      <c r="CZ54" s="160"/>
      <c r="DA54" s="160"/>
      <c r="DB54" s="160"/>
      <c r="DC54" s="160"/>
      <c r="DD54" s="160"/>
      <c r="DE54" s="160"/>
      <c r="DF54" s="160"/>
      <c r="DG54" s="160"/>
      <c r="DH54" s="160"/>
      <c r="DI54" s="160"/>
      <c r="DJ54" s="160"/>
      <c r="DK54" s="160"/>
      <c r="DL54" s="160"/>
      <c r="DM54" s="160"/>
      <c r="DN54" s="160"/>
      <c r="DO54" s="160"/>
      <c r="DP54" s="160"/>
      <c r="DQ54" s="160"/>
      <c r="DR54" s="160"/>
      <c r="DS54" s="160"/>
      <c r="DT54" s="160"/>
      <c r="DU54" s="160"/>
      <c r="DV54" s="160"/>
      <c r="DW54" s="160"/>
      <c r="DX54" s="160"/>
      <c r="DY54" s="160"/>
      <c r="DZ54" s="160"/>
      <c r="EA54" s="160"/>
      <c r="EB54" s="160"/>
      <c r="EC54" s="160"/>
      <c r="ED54" s="160"/>
      <c r="EE54" s="160"/>
      <c r="EF54" s="160"/>
      <c r="EG54" s="160"/>
      <c r="EH54" s="160"/>
      <c r="EI54" s="160"/>
      <c r="EJ54" s="160"/>
      <c r="EK54" s="160"/>
      <c r="EL54" s="160"/>
      <c r="EM54" s="160"/>
      <c r="EN54" s="160"/>
      <c r="EO54" s="160"/>
      <c r="EP54" s="160"/>
      <c r="EQ54" s="160"/>
      <c r="ER54" s="160"/>
      <c r="ES54" s="160"/>
      <c r="ET54" s="160"/>
      <c r="EU54" s="160"/>
      <c r="EV54" s="160"/>
      <c r="EW54" s="160"/>
      <c r="EX54" s="160"/>
      <c r="EY54" s="160"/>
      <c r="EZ54" s="160"/>
      <c r="FA54" s="160"/>
      <c r="FB54" s="160"/>
      <c r="FC54" s="160"/>
      <c r="FD54" s="160"/>
      <c r="FE54" s="160"/>
      <c r="FF54" s="160"/>
      <c r="FG54" s="160"/>
      <c r="FH54" s="160"/>
      <c r="FI54" s="160"/>
      <c r="FJ54" s="160"/>
      <c r="FK54" s="160"/>
      <c r="FL54" s="160"/>
      <c r="FM54" s="160"/>
      <c r="FN54" s="160"/>
      <c r="FO54" s="160"/>
      <c r="FP54" s="160"/>
      <c r="FQ54" s="160"/>
      <c r="FR54" s="160"/>
      <c r="FS54" s="160"/>
      <c r="FT54" s="160"/>
      <c r="FU54" s="160"/>
      <c r="FV54" s="160"/>
      <c r="FW54" s="160"/>
      <c r="FX54" s="160"/>
      <c r="FY54" s="160"/>
      <c r="FZ54" s="160"/>
      <c r="GA54" s="160"/>
      <c r="GB54" s="160"/>
      <c r="GC54" s="160"/>
      <c r="GD54" s="160"/>
      <c r="GE54" s="160"/>
      <c r="GF54" s="160"/>
      <c r="GG54" s="160"/>
      <c r="GH54" s="160"/>
      <c r="GI54" s="160"/>
      <c r="GJ54" s="160"/>
      <c r="GK54" s="160"/>
      <c r="GL54" s="160"/>
    </row>
    <row r="55" spans="2:194" x14ac:dyDescent="0.2">
      <c r="F55" s="145"/>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c r="BM55" s="160"/>
      <c r="BN55" s="160"/>
      <c r="BO55" s="160"/>
      <c r="BP55" s="160"/>
      <c r="BQ55" s="160"/>
      <c r="BR55" s="160"/>
      <c r="BS55" s="160"/>
      <c r="BT55" s="160"/>
      <c r="BU55" s="160"/>
      <c r="BV55" s="160"/>
      <c r="BW55" s="160"/>
      <c r="BX55" s="160"/>
      <c r="BY55" s="160"/>
      <c r="BZ55" s="160"/>
      <c r="CA55" s="160"/>
      <c r="CB55" s="160"/>
      <c r="CC55" s="160"/>
      <c r="CD55" s="160"/>
      <c r="CE55" s="160"/>
      <c r="CF55" s="160"/>
      <c r="CG55" s="160"/>
      <c r="CH55" s="160"/>
      <c r="CI55" s="160"/>
      <c r="CJ55" s="160"/>
      <c r="CK55" s="160"/>
      <c r="CL55" s="160"/>
      <c r="CM55" s="160"/>
      <c r="CN55" s="160"/>
      <c r="CO55" s="160"/>
      <c r="CP55" s="160"/>
      <c r="CQ55" s="160"/>
      <c r="CR55" s="160"/>
      <c r="CS55" s="160"/>
      <c r="CT55" s="160"/>
      <c r="CU55" s="160"/>
      <c r="CV55" s="160"/>
      <c r="CW55" s="160"/>
      <c r="CX55" s="160"/>
      <c r="CY55" s="160"/>
      <c r="CZ55" s="160"/>
      <c r="DA55" s="160"/>
      <c r="DB55" s="160"/>
      <c r="DC55" s="160"/>
      <c r="DD55" s="160"/>
      <c r="DE55" s="160"/>
      <c r="DF55" s="160"/>
      <c r="DG55" s="160"/>
      <c r="DH55" s="160"/>
      <c r="DI55" s="160"/>
      <c r="DJ55" s="160"/>
      <c r="DK55" s="160"/>
      <c r="DL55" s="160"/>
      <c r="DM55" s="160"/>
      <c r="DN55" s="160"/>
      <c r="DO55" s="160"/>
      <c r="DP55" s="160"/>
      <c r="DQ55" s="160"/>
      <c r="DR55" s="160"/>
      <c r="DS55" s="160"/>
      <c r="DT55" s="160"/>
      <c r="DU55" s="160"/>
      <c r="DV55" s="160"/>
      <c r="DW55" s="160"/>
      <c r="DX55" s="160"/>
      <c r="DY55" s="160"/>
      <c r="DZ55" s="160"/>
      <c r="EA55" s="160"/>
      <c r="EB55" s="160"/>
      <c r="EC55" s="160"/>
      <c r="ED55" s="160"/>
      <c r="EE55" s="160"/>
      <c r="EF55" s="160"/>
      <c r="EG55" s="160"/>
      <c r="EH55" s="160"/>
      <c r="EI55" s="160"/>
      <c r="EJ55" s="160"/>
      <c r="EK55" s="160"/>
      <c r="EL55" s="160"/>
      <c r="EM55" s="160"/>
      <c r="EN55" s="160"/>
      <c r="EO55" s="160"/>
      <c r="EP55" s="160"/>
      <c r="EQ55" s="160"/>
      <c r="ER55" s="160"/>
      <c r="ES55" s="160"/>
      <c r="ET55" s="160"/>
      <c r="EU55" s="160"/>
      <c r="EV55" s="160"/>
      <c r="EW55" s="160"/>
      <c r="EX55" s="160"/>
      <c r="EY55" s="160"/>
      <c r="EZ55" s="160"/>
      <c r="FA55" s="160"/>
      <c r="FB55" s="160"/>
      <c r="FC55" s="160"/>
      <c r="FD55" s="160"/>
      <c r="FE55" s="160"/>
      <c r="FF55" s="160"/>
      <c r="FG55" s="160"/>
      <c r="FH55" s="160"/>
      <c r="FI55" s="160"/>
      <c r="FJ55" s="160"/>
      <c r="FK55" s="160"/>
      <c r="FL55" s="160"/>
      <c r="FM55" s="160"/>
      <c r="FN55" s="160"/>
      <c r="FO55" s="160"/>
      <c r="FP55" s="160"/>
      <c r="FQ55" s="160"/>
      <c r="FR55" s="160"/>
      <c r="FS55" s="160"/>
      <c r="FT55" s="160"/>
      <c r="FU55" s="160"/>
      <c r="FV55" s="160"/>
      <c r="FW55" s="160"/>
      <c r="FX55" s="160"/>
      <c r="FY55" s="160"/>
      <c r="FZ55" s="160"/>
      <c r="GA55" s="160"/>
      <c r="GB55" s="160"/>
      <c r="GC55" s="160"/>
      <c r="GD55" s="160"/>
      <c r="GE55" s="160"/>
      <c r="GF55" s="160"/>
      <c r="GG55" s="160"/>
      <c r="GH55" s="160"/>
      <c r="GI55" s="160"/>
      <c r="GJ55" s="160"/>
      <c r="GK55" s="160"/>
      <c r="GL55" s="160"/>
    </row>
    <row r="56" spans="2:194" x14ac:dyDescent="0.2">
      <c r="F56" s="145"/>
      <c r="AL56" s="160"/>
      <c r="AM56" s="160"/>
      <c r="AN56" s="160"/>
      <c r="AO56" s="160"/>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c r="BM56" s="160"/>
      <c r="BN56" s="160"/>
      <c r="BO56" s="160"/>
      <c r="BP56" s="160"/>
      <c r="BQ56" s="160"/>
      <c r="BR56" s="160"/>
      <c r="BS56" s="160"/>
      <c r="BT56" s="160"/>
      <c r="BU56" s="160"/>
      <c r="BV56" s="160"/>
      <c r="BW56" s="160"/>
      <c r="BX56" s="160"/>
      <c r="BY56" s="160"/>
      <c r="BZ56" s="160"/>
      <c r="CA56" s="160"/>
      <c r="CB56" s="160"/>
      <c r="CC56" s="160"/>
      <c r="CD56" s="160"/>
      <c r="CE56" s="160"/>
      <c r="CF56" s="160"/>
      <c r="CG56" s="160"/>
      <c r="CH56" s="160"/>
      <c r="CI56" s="160"/>
      <c r="CJ56" s="160"/>
      <c r="CK56" s="160"/>
      <c r="CL56" s="160"/>
      <c r="CM56" s="160"/>
      <c r="CN56" s="160"/>
      <c r="CO56" s="160"/>
      <c r="CP56" s="160"/>
      <c r="CQ56" s="160"/>
      <c r="CR56" s="160"/>
      <c r="CS56" s="160"/>
      <c r="CT56" s="160"/>
      <c r="CU56" s="160"/>
      <c r="CV56" s="160"/>
      <c r="CW56" s="160"/>
      <c r="CX56" s="160"/>
      <c r="CY56" s="160"/>
      <c r="CZ56" s="160"/>
      <c r="DA56" s="160"/>
      <c r="DB56" s="160"/>
      <c r="DC56" s="160"/>
      <c r="DD56" s="160"/>
      <c r="DE56" s="160"/>
      <c r="DF56" s="160"/>
      <c r="DG56" s="160"/>
      <c r="DH56" s="160"/>
      <c r="DI56" s="160"/>
      <c r="DJ56" s="160"/>
      <c r="DK56" s="160"/>
      <c r="DL56" s="160"/>
      <c r="DM56" s="160"/>
      <c r="DN56" s="160"/>
      <c r="DO56" s="160"/>
      <c r="DP56" s="160"/>
      <c r="DQ56" s="160"/>
      <c r="DR56" s="160"/>
      <c r="DS56" s="160"/>
      <c r="DT56" s="160"/>
      <c r="DU56" s="160"/>
      <c r="DV56" s="160"/>
      <c r="DW56" s="160"/>
      <c r="DX56" s="160"/>
      <c r="DY56" s="160"/>
      <c r="DZ56" s="160"/>
      <c r="EA56" s="160"/>
      <c r="EB56" s="160"/>
      <c r="EC56" s="160"/>
      <c r="ED56" s="160"/>
      <c r="EE56" s="160"/>
      <c r="EF56" s="160"/>
      <c r="EG56" s="160"/>
      <c r="EH56" s="160"/>
      <c r="EI56" s="160"/>
      <c r="EJ56" s="160"/>
      <c r="EK56" s="160"/>
      <c r="EL56" s="160"/>
      <c r="EM56" s="160"/>
      <c r="EN56" s="160"/>
      <c r="EO56" s="160"/>
      <c r="EP56" s="160"/>
      <c r="EQ56" s="160"/>
      <c r="ER56" s="160"/>
      <c r="ES56" s="160"/>
      <c r="ET56" s="160"/>
      <c r="EU56" s="160"/>
      <c r="EV56" s="160"/>
      <c r="EW56" s="160"/>
      <c r="EX56" s="160"/>
      <c r="EY56" s="160"/>
      <c r="EZ56" s="160"/>
      <c r="FA56" s="160"/>
      <c r="FB56" s="160"/>
      <c r="FC56" s="160"/>
      <c r="FD56" s="160"/>
      <c r="FE56" s="160"/>
      <c r="FF56" s="160"/>
      <c r="FG56" s="160"/>
      <c r="FH56" s="160"/>
      <c r="FI56" s="160"/>
      <c r="FJ56" s="160"/>
      <c r="FK56" s="160"/>
      <c r="FL56" s="160"/>
      <c r="FM56" s="160"/>
      <c r="FN56" s="160"/>
      <c r="FO56" s="160"/>
      <c r="FP56" s="160"/>
      <c r="FQ56" s="160"/>
      <c r="FR56" s="160"/>
      <c r="FS56" s="160"/>
      <c r="FT56" s="160"/>
      <c r="FU56" s="160"/>
      <c r="FV56" s="160"/>
      <c r="FW56" s="160"/>
      <c r="FX56" s="160"/>
      <c r="FY56" s="160"/>
      <c r="FZ56" s="160"/>
      <c r="GA56" s="160"/>
      <c r="GB56" s="160"/>
      <c r="GC56" s="160"/>
      <c r="GD56" s="160"/>
      <c r="GE56" s="160"/>
      <c r="GF56" s="160"/>
      <c r="GG56" s="160"/>
      <c r="GH56" s="160"/>
      <c r="GI56" s="160"/>
      <c r="GJ56" s="160"/>
      <c r="GK56" s="160"/>
      <c r="GL56" s="160"/>
    </row>
    <row r="57" spans="2:194" x14ac:dyDescent="0.2">
      <c r="F57" s="145"/>
      <c r="AL57" s="160"/>
      <c r="AM57" s="160"/>
      <c r="AN57" s="160"/>
      <c r="AO57" s="160"/>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c r="BM57" s="160"/>
      <c r="BN57" s="160"/>
      <c r="BO57" s="160"/>
      <c r="BP57" s="160"/>
      <c r="BQ57" s="160"/>
      <c r="BR57" s="160"/>
      <c r="BS57" s="160"/>
      <c r="BT57" s="160"/>
      <c r="BU57" s="160"/>
      <c r="BV57" s="160"/>
      <c r="BW57" s="160"/>
      <c r="BX57" s="160"/>
      <c r="BY57" s="160"/>
      <c r="BZ57" s="160"/>
      <c r="CA57" s="160"/>
      <c r="CB57" s="160"/>
      <c r="CC57" s="160"/>
      <c r="CD57" s="160"/>
      <c r="CE57" s="160"/>
      <c r="CF57" s="160"/>
      <c r="CG57" s="160"/>
      <c r="CH57" s="160"/>
      <c r="CI57" s="160"/>
      <c r="CJ57" s="160"/>
      <c r="CK57" s="160"/>
      <c r="CL57" s="160"/>
      <c r="CM57" s="160"/>
      <c r="CN57" s="160"/>
      <c r="CO57" s="160"/>
      <c r="CP57" s="160"/>
      <c r="CQ57" s="160"/>
      <c r="CR57" s="160"/>
      <c r="CS57" s="160"/>
      <c r="CT57" s="160"/>
      <c r="CU57" s="160"/>
      <c r="CV57" s="160"/>
      <c r="CW57" s="160"/>
      <c r="CX57" s="160"/>
      <c r="CY57" s="160"/>
      <c r="CZ57" s="160"/>
      <c r="DA57" s="160"/>
      <c r="DB57" s="160"/>
      <c r="DC57" s="160"/>
      <c r="DD57" s="160"/>
      <c r="DE57" s="160"/>
      <c r="DF57" s="160"/>
      <c r="DG57" s="160"/>
      <c r="DH57" s="160"/>
      <c r="DI57" s="160"/>
      <c r="DJ57" s="160"/>
      <c r="DK57" s="160"/>
      <c r="DL57" s="160"/>
      <c r="DM57" s="160"/>
      <c r="DN57" s="160"/>
      <c r="DO57" s="160"/>
      <c r="DP57" s="160"/>
      <c r="DQ57" s="160"/>
      <c r="DR57" s="160"/>
      <c r="DS57" s="160"/>
      <c r="DT57" s="160"/>
      <c r="DU57" s="160"/>
      <c r="DV57" s="160"/>
      <c r="DW57" s="160"/>
      <c r="DX57" s="160"/>
      <c r="DY57" s="160"/>
      <c r="DZ57" s="160"/>
      <c r="EA57" s="160"/>
      <c r="EB57" s="160"/>
      <c r="EC57" s="160"/>
      <c r="ED57" s="160"/>
      <c r="EE57" s="160"/>
      <c r="EF57" s="160"/>
      <c r="EG57" s="160"/>
      <c r="EH57" s="160"/>
      <c r="EI57" s="160"/>
      <c r="EJ57" s="160"/>
      <c r="EK57" s="160"/>
      <c r="EL57" s="160"/>
      <c r="EM57" s="160"/>
      <c r="EN57" s="160"/>
      <c r="EO57" s="160"/>
      <c r="EP57" s="160"/>
      <c r="EQ57" s="160"/>
      <c r="ER57" s="160"/>
      <c r="ES57" s="160"/>
      <c r="ET57" s="160"/>
      <c r="EU57" s="160"/>
      <c r="EV57" s="160"/>
      <c r="EW57" s="160"/>
      <c r="EX57" s="160"/>
      <c r="EY57" s="160"/>
      <c r="EZ57" s="160"/>
      <c r="FA57" s="160"/>
      <c r="FB57" s="160"/>
      <c r="FC57" s="160"/>
      <c r="FD57" s="160"/>
      <c r="FE57" s="160"/>
      <c r="FF57" s="160"/>
      <c r="FG57" s="160"/>
      <c r="FH57" s="160"/>
      <c r="FI57" s="160"/>
      <c r="FJ57" s="160"/>
      <c r="FK57" s="160"/>
      <c r="FL57" s="160"/>
      <c r="FM57" s="160"/>
      <c r="FN57" s="160"/>
      <c r="FO57" s="160"/>
      <c r="FP57" s="160"/>
      <c r="FQ57" s="160"/>
      <c r="FR57" s="160"/>
      <c r="FS57" s="160"/>
      <c r="FT57" s="160"/>
      <c r="FU57" s="160"/>
      <c r="FV57" s="160"/>
      <c r="FW57" s="160"/>
      <c r="FX57" s="160"/>
      <c r="FY57" s="160"/>
      <c r="FZ57" s="160"/>
      <c r="GA57" s="160"/>
      <c r="GB57" s="160"/>
      <c r="GC57" s="160"/>
      <c r="GD57" s="160"/>
      <c r="GE57" s="160"/>
      <c r="GF57" s="160"/>
      <c r="GG57" s="160"/>
      <c r="GH57" s="160"/>
      <c r="GI57" s="160"/>
      <c r="GJ57" s="160"/>
      <c r="GK57" s="160"/>
      <c r="GL57" s="160"/>
    </row>
    <row r="58" spans="2:194" x14ac:dyDescent="0.2">
      <c r="F58" s="145"/>
      <c r="AL58" s="160"/>
      <c r="AM58" s="160"/>
      <c r="AN58" s="160"/>
      <c r="AO58" s="160"/>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c r="BM58" s="160"/>
      <c r="BN58" s="160"/>
      <c r="BO58" s="160"/>
      <c r="BP58" s="160"/>
      <c r="BQ58" s="160"/>
      <c r="BR58" s="160"/>
      <c r="BS58" s="160"/>
      <c r="BT58" s="160"/>
      <c r="BU58" s="160"/>
      <c r="BV58" s="160"/>
      <c r="BW58" s="160"/>
      <c r="BX58" s="160"/>
      <c r="BY58" s="160"/>
      <c r="BZ58" s="160"/>
      <c r="CA58" s="160"/>
      <c r="CB58" s="160"/>
      <c r="CC58" s="160"/>
      <c r="CD58" s="160"/>
      <c r="CE58" s="160"/>
      <c r="CF58" s="160"/>
      <c r="CG58" s="160"/>
      <c r="CH58" s="160"/>
      <c r="CI58" s="160"/>
      <c r="CJ58" s="160"/>
      <c r="CK58" s="160"/>
      <c r="CL58" s="160"/>
      <c r="CM58" s="160"/>
      <c r="CN58" s="160"/>
      <c r="CO58" s="160"/>
      <c r="CP58" s="160"/>
      <c r="CQ58" s="160"/>
      <c r="CR58" s="160"/>
      <c r="CS58" s="160"/>
      <c r="CT58" s="160"/>
      <c r="CU58" s="160"/>
      <c r="CV58" s="160"/>
      <c r="CW58" s="160"/>
      <c r="CX58" s="160"/>
      <c r="CY58" s="160"/>
      <c r="CZ58" s="160"/>
      <c r="DA58" s="160"/>
      <c r="DB58" s="160"/>
      <c r="DC58" s="160"/>
      <c r="DD58" s="160"/>
      <c r="DE58" s="160"/>
      <c r="DF58" s="160"/>
      <c r="DG58" s="160"/>
      <c r="DH58" s="160"/>
      <c r="DI58" s="160"/>
      <c r="DJ58" s="160"/>
      <c r="DK58" s="160"/>
      <c r="DL58" s="160"/>
      <c r="DM58" s="160"/>
      <c r="DN58" s="160"/>
      <c r="DO58" s="160"/>
      <c r="DP58" s="160"/>
      <c r="DQ58" s="160"/>
      <c r="DR58" s="160"/>
      <c r="DS58" s="160"/>
      <c r="DT58" s="160"/>
      <c r="DU58" s="160"/>
      <c r="DV58" s="160"/>
      <c r="DW58" s="160"/>
      <c r="DX58" s="160"/>
      <c r="DY58" s="160"/>
      <c r="DZ58" s="160"/>
      <c r="EA58" s="160"/>
      <c r="EB58" s="160"/>
      <c r="EC58" s="160"/>
      <c r="ED58" s="160"/>
      <c r="EE58" s="160"/>
      <c r="EF58" s="160"/>
      <c r="EG58" s="160"/>
      <c r="EH58" s="160"/>
      <c r="EI58" s="160"/>
      <c r="EJ58" s="160"/>
      <c r="EK58" s="160"/>
      <c r="EL58" s="160"/>
      <c r="EM58" s="160"/>
      <c r="EN58" s="160"/>
      <c r="EO58" s="160"/>
      <c r="EP58" s="160"/>
      <c r="EQ58" s="160"/>
      <c r="ER58" s="160"/>
      <c r="ES58" s="160"/>
      <c r="ET58" s="160"/>
      <c r="EU58" s="160"/>
      <c r="EV58" s="160"/>
      <c r="EW58" s="160"/>
      <c r="EX58" s="160"/>
      <c r="EY58" s="160"/>
      <c r="EZ58" s="160"/>
      <c r="FA58" s="160"/>
      <c r="FB58" s="160"/>
      <c r="FC58" s="160"/>
      <c r="FD58" s="160"/>
      <c r="FE58" s="160"/>
      <c r="FF58" s="160"/>
      <c r="FG58" s="160"/>
      <c r="FH58" s="160"/>
      <c r="FI58" s="160"/>
      <c r="FJ58" s="160"/>
      <c r="FK58" s="160"/>
      <c r="FL58" s="160"/>
      <c r="FM58" s="160"/>
      <c r="FN58" s="160"/>
      <c r="FO58" s="160"/>
      <c r="FP58" s="160"/>
      <c r="FQ58" s="160"/>
      <c r="FR58" s="160"/>
      <c r="FS58" s="160"/>
      <c r="FT58" s="160"/>
      <c r="FU58" s="160"/>
      <c r="FV58" s="160"/>
      <c r="FW58" s="160"/>
      <c r="FX58" s="160"/>
      <c r="FY58" s="160"/>
      <c r="FZ58" s="160"/>
      <c r="GA58" s="160"/>
      <c r="GB58" s="160"/>
      <c r="GC58" s="160"/>
      <c r="GD58" s="160"/>
      <c r="GE58" s="160"/>
      <c r="GF58" s="160"/>
      <c r="GG58" s="160"/>
      <c r="GH58" s="160"/>
      <c r="GI58" s="160"/>
      <c r="GJ58" s="160"/>
      <c r="GK58" s="160"/>
      <c r="GL58" s="160"/>
    </row>
    <row r="59" spans="2:194" x14ac:dyDescent="0.2">
      <c r="F59" s="145"/>
      <c r="AL59" s="160"/>
      <c r="AM59" s="162"/>
      <c r="AN59" s="160"/>
      <c r="AO59" s="160"/>
      <c r="AP59" s="162"/>
      <c r="AQ59" s="162"/>
      <c r="AR59" s="160"/>
      <c r="AS59" s="162"/>
      <c r="AT59" s="160"/>
      <c r="AU59" s="160"/>
      <c r="AV59" s="160"/>
      <c r="AW59" s="160"/>
      <c r="AX59" s="160"/>
      <c r="AY59" s="160"/>
      <c r="AZ59" s="160"/>
      <c r="BA59" s="160"/>
      <c r="BB59" s="160"/>
      <c r="BC59" s="160"/>
      <c r="BD59" s="160"/>
      <c r="BE59" s="160"/>
      <c r="BF59" s="160"/>
      <c r="BG59" s="160"/>
      <c r="BH59" s="160"/>
      <c r="BI59" s="160"/>
      <c r="BJ59" s="160"/>
      <c r="BK59" s="160"/>
      <c r="BL59" s="160"/>
      <c r="BM59" s="160"/>
      <c r="BN59" s="160"/>
      <c r="BO59" s="160"/>
      <c r="BP59" s="160"/>
      <c r="BQ59" s="160"/>
      <c r="BR59" s="160"/>
      <c r="BS59" s="160"/>
      <c r="BT59" s="160"/>
      <c r="BU59" s="160"/>
      <c r="BV59" s="160"/>
      <c r="BW59" s="160"/>
      <c r="BX59" s="160"/>
      <c r="BY59" s="160"/>
      <c r="BZ59" s="160"/>
      <c r="CA59" s="160"/>
      <c r="CB59" s="160"/>
      <c r="CC59" s="160"/>
      <c r="CD59" s="160"/>
      <c r="CE59" s="160"/>
      <c r="CF59" s="160"/>
      <c r="CG59" s="160"/>
      <c r="CH59" s="160"/>
      <c r="CI59" s="160"/>
      <c r="CJ59" s="160"/>
      <c r="CK59" s="160"/>
      <c r="CL59" s="160"/>
      <c r="CM59" s="160"/>
      <c r="CN59" s="160"/>
      <c r="CO59" s="160"/>
      <c r="CP59" s="160"/>
      <c r="CQ59" s="160"/>
      <c r="CR59" s="160"/>
      <c r="CS59" s="160"/>
      <c r="CT59" s="160"/>
      <c r="CU59" s="160"/>
      <c r="CV59" s="160"/>
      <c r="CW59" s="160"/>
      <c r="CX59" s="160"/>
      <c r="CY59" s="160"/>
      <c r="CZ59" s="160"/>
      <c r="DA59" s="160"/>
      <c r="DB59" s="160"/>
      <c r="DC59" s="160"/>
      <c r="DD59" s="160"/>
      <c r="DE59" s="160"/>
      <c r="DF59" s="160"/>
      <c r="DG59" s="160"/>
      <c r="DH59" s="160"/>
      <c r="DI59" s="160"/>
      <c r="DJ59" s="160"/>
      <c r="DK59" s="160"/>
      <c r="DL59" s="160"/>
      <c r="DM59" s="160"/>
      <c r="DN59" s="160"/>
      <c r="DO59" s="160"/>
      <c r="DP59" s="160"/>
      <c r="DQ59" s="160"/>
      <c r="DR59" s="160"/>
      <c r="DS59" s="160"/>
      <c r="DT59" s="160"/>
      <c r="DU59" s="160"/>
      <c r="DV59" s="160"/>
      <c r="DW59" s="160"/>
      <c r="DX59" s="160"/>
      <c r="DY59" s="160"/>
      <c r="DZ59" s="160"/>
      <c r="EA59" s="160"/>
      <c r="EB59" s="160"/>
      <c r="EC59" s="160"/>
      <c r="ED59" s="160"/>
      <c r="EE59" s="160"/>
      <c r="EF59" s="160"/>
      <c r="EG59" s="160"/>
      <c r="EH59" s="160"/>
      <c r="EI59" s="160"/>
      <c r="EJ59" s="160"/>
      <c r="EK59" s="160"/>
      <c r="EL59" s="160"/>
      <c r="EM59" s="160"/>
      <c r="EN59" s="160"/>
      <c r="EO59" s="160"/>
      <c r="EP59" s="160"/>
      <c r="EQ59" s="160"/>
      <c r="ER59" s="160"/>
      <c r="ES59" s="160"/>
      <c r="ET59" s="160"/>
      <c r="EU59" s="160"/>
      <c r="EV59" s="160"/>
      <c r="EW59" s="160"/>
      <c r="EX59" s="160"/>
      <c r="EY59" s="160"/>
      <c r="EZ59" s="160"/>
      <c r="FA59" s="160"/>
      <c r="FB59" s="160"/>
      <c r="FC59" s="160"/>
      <c r="FD59" s="160"/>
      <c r="FE59" s="160"/>
      <c r="FF59" s="160"/>
      <c r="FG59" s="160"/>
      <c r="FH59" s="160"/>
      <c r="FI59" s="160"/>
      <c r="FJ59" s="160"/>
      <c r="FK59" s="160"/>
      <c r="FL59" s="160"/>
      <c r="FM59" s="160"/>
      <c r="FN59" s="160"/>
      <c r="FO59" s="160"/>
      <c r="FP59" s="160"/>
      <c r="FQ59" s="160"/>
      <c r="FR59" s="160"/>
      <c r="FS59" s="160"/>
      <c r="FT59" s="160"/>
      <c r="FU59" s="160"/>
      <c r="FV59" s="160"/>
      <c r="FW59" s="160"/>
      <c r="FX59" s="160"/>
      <c r="FY59" s="160"/>
      <c r="FZ59" s="160"/>
      <c r="GA59" s="160"/>
      <c r="GB59" s="160"/>
      <c r="GC59" s="160"/>
      <c r="GD59" s="160"/>
      <c r="GE59" s="160"/>
      <c r="GF59" s="160"/>
      <c r="GG59" s="160"/>
      <c r="GH59" s="160"/>
      <c r="GI59" s="160"/>
      <c r="GJ59" s="160"/>
      <c r="GK59" s="160"/>
      <c r="GL59" s="160"/>
    </row>
    <row r="60" spans="2:194" x14ac:dyDescent="0.2">
      <c r="F60" s="145"/>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c r="BM60" s="160"/>
      <c r="BN60" s="160"/>
      <c r="BO60" s="160"/>
      <c r="BP60" s="160"/>
      <c r="BQ60" s="160"/>
      <c r="BR60" s="160"/>
      <c r="BS60" s="160"/>
      <c r="BT60" s="160"/>
      <c r="BU60" s="160"/>
      <c r="BV60" s="160"/>
      <c r="BW60" s="160"/>
      <c r="BX60" s="160"/>
      <c r="BY60" s="160"/>
      <c r="BZ60" s="160"/>
      <c r="CA60" s="160"/>
      <c r="CB60" s="160"/>
      <c r="CC60" s="160"/>
      <c r="CD60" s="160"/>
      <c r="CE60" s="160"/>
      <c r="CF60" s="160"/>
      <c r="CG60" s="160"/>
      <c r="CH60" s="160"/>
      <c r="CI60" s="160"/>
      <c r="CJ60" s="160"/>
      <c r="CK60" s="160"/>
      <c r="CL60" s="160"/>
      <c r="CM60" s="160"/>
      <c r="CN60" s="160"/>
      <c r="CO60" s="160"/>
      <c r="CP60" s="160"/>
      <c r="CQ60" s="160"/>
      <c r="CR60" s="160"/>
      <c r="CS60" s="160"/>
      <c r="CT60" s="160"/>
      <c r="CU60" s="160"/>
      <c r="CV60" s="160"/>
      <c r="CW60" s="160"/>
      <c r="CX60" s="160"/>
      <c r="CY60" s="160"/>
      <c r="CZ60" s="160"/>
      <c r="DA60" s="160"/>
      <c r="DB60" s="160"/>
      <c r="DC60" s="160"/>
      <c r="DD60" s="160"/>
      <c r="DE60" s="160"/>
      <c r="DF60" s="160"/>
      <c r="DG60" s="160"/>
      <c r="DH60" s="160"/>
      <c r="DI60" s="160"/>
      <c r="DJ60" s="160"/>
      <c r="DK60" s="160"/>
      <c r="DL60" s="160"/>
      <c r="DM60" s="160"/>
      <c r="DN60" s="160"/>
      <c r="DO60" s="160"/>
      <c r="DP60" s="160"/>
      <c r="DQ60" s="160"/>
      <c r="DR60" s="160"/>
      <c r="DS60" s="160"/>
      <c r="DT60" s="160"/>
      <c r="DU60" s="160"/>
      <c r="DV60" s="160"/>
      <c r="DW60" s="160"/>
      <c r="DX60" s="160"/>
      <c r="DY60" s="160"/>
      <c r="DZ60" s="160"/>
      <c r="EA60" s="160"/>
      <c r="EB60" s="160"/>
      <c r="EC60" s="160"/>
      <c r="ED60" s="160"/>
      <c r="EE60" s="160"/>
      <c r="EF60" s="160"/>
      <c r="EG60" s="160"/>
      <c r="EH60" s="160"/>
      <c r="EI60" s="160"/>
      <c r="EJ60" s="160"/>
      <c r="EK60" s="160"/>
      <c r="EL60" s="160"/>
      <c r="EM60" s="160"/>
      <c r="EN60" s="160"/>
      <c r="EO60" s="160"/>
      <c r="EP60" s="160"/>
      <c r="EQ60" s="160"/>
      <c r="ER60" s="160"/>
      <c r="ES60" s="160"/>
      <c r="ET60" s="160"/>
      <c r="EU60" s="160"/>
      <c r="EV60" s="160"/>
      <c r="EW60" s="160"/>
      <c r="EX60" s="160"/>
      <c r="EY60" s="160"/>
      <c r="EZ60" s="160"/>
      <c r="FA60" s="160"/>
      <c r="FB60" s="160"/>
      <c r="FC60" s="160"/>
      <c r="FD60" s="160"/>
      <c r="FE60" s="160"/>
      <c r="FF60" s="160"/>
      <c r="FG60" s="160"/>
      <c r="FH60" s="160"/>
      <c r="FI60" s="160"/>
      <c r="FJ60" s="160"/>
      <c r="FK60" s="160"/>
      <c r="FL60" s="160"/>
      <c r="FM60" s="160"/>
      <c r="FN60" s="160"/>
      <c r="FO60" s="160"/>
      <c r="FP60" s="160"/>
      <c r="FQ60" s="160"/>
      <c r="FR60" s="160"/>
      <c r="FS60" s="160"/>
      <c r="FT60" s="160"/>
      <c r="FU60" s="160"/>
      <c r="FV60" s="160"/>
      <c r="FW60" s="160"/>
      <c r="FX60" s="160"/>
      <c r="FY60" s="160"/>
      <c r="FZ60" s="160"/>
      <c r="GA60" s="160"/>
      <c r="GB60" s="160"/>
      <c r="GC60" s="160"/>
      <c r="GD60" s="160"/>
      <c r="GE60" s="160"/>
      <c r="GF60" s="160"/>
      <c r="GG60" s="160"/>
      <c r="GH60" s="160"/>
      <c r="GI60" s="160"/>
      <c r="GJ60" s="160"/>
      <c r="GK60" s="160"/>
      <c r="GL60" s="160"/>
    </row>
    <row r="61" spans="2:194" x14ac:dyDescent="0.2">
      <c r="B61" s="236"/>
      <c r="C61" s="244"/>
      <c r="D61" s="244"/>
      <c r="E61" s="244"/>
      <c r="F61" s="244"/>
      <c r="G61" s="160"/>
      <c r="K61" s="144"/>
      <c r="L61" s="160"/>
      <c r="M61" s="160"/>
      <c r="N61" s="160"/>
      <c r="O61" s="162"/>
      <c r="P61" s="162"/>
      <c r="Q61" s="162"/>
      <c r="R61" s="160"/>
      <c r="S61" s="160"/>
      <c r="T61" s="162"/>
      <c r="U61" s="160"/>
      <c r="V61" s="160"/>
      <c r="W61" s="162"/>
      <c r="X61" s="160"/>
      <c r="Y61" s="160"/>
      <c r="Z61" s="162"/>
      <c r="AA61" s="160"/>
      <c r="AB61" s="160"/>
      <c r="AC61" s="162"/>
      <c r="AD61" s="160"/>
      <c r="AE61" s="160"/>
      <c r="AF61" s="162"/>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c r="BM61" s="160"/>
      <c r="BN61" s="160"/>
      <c r="BO61" s="160"/>
      <c r="BP61" s="160"/>
      <c r="BQ61" s="160"/>
      <c r="BR61" s="160"/>
      <c r="BS61" s="160"/>
      <c r="BT61" s="160"/>
      <c r="BU61" s="160"/>
      <c r="BV61" s="160"/>
      <c r="BW61" s="160"/>
      <c r="BX61" s="160"/>
      <c r="BY61" s="160"/>
      <c r="BZ61" s="160"/>
      <c r="CA61" s="160"/>
      <c r="CB61" s="160"/>
      <c r="CC61" s="160"/>
      <c r="CD61" s="160"/>
      <c r="CE61" s="160"/>
      <c r="CF61" s="160"/>
      <c r="CG61" s="160"/>
      <c r="CH61" s="160"/>
      <c r="CI61" s="160"/>
      <c r="CJ61" s="160"/>
      <c r="CK61" s="160"/>
      <c r="CL61" s="160"/>
      <c r="CM61" s="160"/>
      <c r="CN61" s="160"/>
      <c r="CO61" s="160"/>
      <c r="CP61" s="160"/>
      <c r="CQ61" s="160"/>
      <c r="CR61" s="160"/>
      <c r="CS61" s="160"/>
      <c r="CT61" s="160"/>
      <c r="CU61" s="160"/>
      <c r="CV61" s="160"/>
      <c r="CW61" s="160"/>
      <c r="CX61" s="160"/>
      <c r="CY61" s="160"/>
      <c r="CZ61" s="160"/>
      <c r="DA61" s="160"/>
      <c r="DB61" s="160"/>
      <c r="DC61" s="160"/>
      <c r="DD61" s="160"/>
      <c r="DE61" s="160"/>
      <c r="DF61" s="160"/>
      <c r="DG61" s="160"/>
      <c r="DH61" s="160"/>
      <c r="DI61" s="160"/>
      <c r="DJ61" s="160"/>
      <c r="DK61" s="160"/>
      <c r="DL61" s="160"/>
      <c r="DM61" s="160"/>
      <c r="DN61" s="160"/>
      <c r="DO61" s="160"/>
      <c r="DP61" s="160"/>
      <c r="DQ61" s="160"/>
      <c r="DR61" s="160"/>
      <c r="DS61" s="160"/>
      <c r="DT61" s="160"/>
      <c r="DU61" s="160"/>
      <c r="DV61" s="160"/>
      <c r="DW61" s="160"/>
      <c r="DX61" s="160"/>
      <c r="DY61" s="160"/>
      <c r="DZ61" s="160"/>
      <c r="EA61" s="160"/>
      <c r="EB61" s="160"/>
      <c r="EC61" s="160"/>
      <c r="ED61" s="160"/>
      <c r="EE61" s="160"/>
      <c r="EF61" s="160"/>
      <c r="EG61" s="160"/>
      <c r="EH61" s="160"/>
      <c r="EI61" s="160"/>
      <c r="EJ61" s="160"/>
      <c r="EK61" s="160"/>
      <c r="EL61" s="160"/>
      <c r="EM61" s="160"/>
      <c r="EN61" s="160"/>
      <c r="EO61" s="160"/>
      <c r="EP61" s="160"/>
      <c r="EQ61" s="160"/>
      <c r="ER61" s="160"/>
      <c r="ES61" s="160"/>
      <c r="ET61" s="160"/>
      <c r="EU61" s="160"/>
      <c r="EV61" s="160"/>
      <c r="EW61" s="160"/>
      <c r="EX61" s="160"/>
      <c r="EY61" s="160"/>
      <c r="EZ61" s="160"/>
      <c r="FA61" s="160"/>
      <c r="FB61" s="160"/>
      <c r="FC61" s="160"/>
      <c r="FD61" s="160"/>
      <c r="FE61" s="160"/>
      <c r="FF61" s="160"/>
      <c r="FG61" s="160"/>
      <c r="FH61" s="160"/>
      <c r="FI61" s="160"/>
      <c r="FJ61" s="160"/>
      <c r="FK61" s="160"/>
      <c r="FL61" s="160"/>
      <c r="FM61" s="160"/>
      <c r="FN61" s="160"/>
      <c r="FO61" s="160"/>
      <c r="FP61" s="160"/>
      <c r="FQ61" s="160"/>
      <c r="FR61" s="160"/>
      <c r="FS61" s="160"/>
      <c r="FT61" s="160"/>
      <c r="FU61" s="160"/>
      <c r="FV61" s="160"/>
      <c r="FW61" s="160"/>
      <c r="FX61" s="160"/>
      <c r="FY61" s="160"/>
      <c r="FZ61" s="160"/>
      <c r="GA61" s="160"/>
      <c r="GB61" s="160"/>
      <c r="GC61" s="160"/>
      <c r="GD61" s="160"/>
      <c r="GE61" s="160"/>
      <c r="GF61" s="160"/>
      <c r="GG61" s="160"/>
      <c r="GH61" s="160"/>
      <c r="GI61" s="160"/>
      <c r="GJ61" s="160"/>
      <c r="GK61" s="160"/>
      <c r="GL61" s="160"/>
    </row>
    <row r="62" spans="2:194" x14ac:dyDescent="0.2">
      <c r="B62" s="245"/>
      <c r="C62" s="244"/>
      <c r="D62" s="244"/>
      <c r="E62" s="244"/>
      <c r="F62" s="244"/>
      <c r="G62" s="160"/>
      <c r="K62" s="144"/>
      <c r="L62" s="160"/>
      <c r="M62" s="160"/>
      <c r="N62" s="162"/>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row>
    <row r="63" spans="2:194" x14ac:dyDescent="0.2">
      <c r="B63" s="236"/>
      <c r="C63" s="244"/>
      <c r="D63" s="244"/>
      <c r="E63" s="244"/>
      <c r="F63" s="244"/>
      <c r="G63" s="160"/>
      <c r="K63" s="144"/>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2"/>
      <c r="AJ63" s="160"/>
      <c r="AK63" s="160"/>
      <c r="AL63" s="162"/>
      <c r="AM63" s="160"/>
      <c r="AN63" s="162"/>
      <c r="AO63" s="162"/>
      <c r="AP63" s="160"/>
      <c r="AQ63" s="160"/>
      <c r="AR63" s="162"/>
      <c r="AS63" s="160"/>
      <c r="AT63" s="160"/>
      <c r="AU63" s="160"/>
      <c r="AV63" s="160"/>
      <c r="AW63" s="160"/>
      <c r="AX63" s="160"/>
      <c r="AY63" s="160"/>
      <c r="AZ63" s="160"/>
      <c r="BA63" s="160"/>
      <c r="BB63" s="160"/>
      <c r="BC63" s="160"/>
      <c r="BD63" s="160"/>
      <c r="BE63" s="160"/>
      <c r="BF63" s="160"/>
      <c r="BG63" s="160"/>
      <c r="BH63" s="160"/>
      <c r="BI63" s="160"/>
      <c r="BJ63" s="160"/>
      <c r="BK63" s="160"/>
      <c r="BL63" s="160"/>
      <c r="BM63" s="160"/>
      <c r="BN63" s="160"/>
      <c r="BO63" s="160"/>
      <c r="BP63" s="160"/>
      <c r="BQ63" s="160"/>
      <c r="BR63" s="160"/>
      <c r="BS63" s="160"/>
      <c r="BT63" s="160"/>
      <c r="BU63" s="160"/>
      <c r="BV63" s="160"/>
      <c r="BW63" s="160"/>
      <c r="BX63" s="160"/>
      <c r="BY63" s="160"/>
      <c r="BZ63" s="160"/>
      <c r="CA63" s="160"/>
      <c r="CB63" s="160"/>
      <c r="CC63" s="160"/>
      <c r="CD63" s="160"/>
      <c r="CE63" s="160"/>
      <c r="CF63" s="160"/>
      <c r="CG63" s="160"/>
      <c r="CH63" s="160"/>
      <c r="CI63" s="160"/>
      <c r="CJ63" s="160"/>
      <c r="CK63" s="160"/>
      <c r="CL63" s="160"/>
      <c r="CM63" s="160"/>
      <c r="CN63" s="160"/>
      <c r="CO63" s="160"/>
      <c r="CP63" s="160"/>
      <c r="CQ63" s="160"/>
      <c r="CR63" s="160"/>
      <c r="CS63" s="160"/>
      <c r="CT63" s="160"/>
      <c r="CU63" s="160"/>
      <c r="CV63" s="160"/>
      <c r="CW63" s="160"/>
      <c r="CX63" s="160"/>
      <c r="CY63" s="160"/>
      <c r="CZ63" s="160"/>
      <c r="DA63" s="160"/>
      <c r="DB63" s="160"/>
      <c r="DC63" s="160"/>
      <c r="DD63" s="160"/>
      <c r="DE63" s="160"/>
      <c r="DF63" s="160"/>
      <c r="DG63" s="160"/>
      <c r="DH63" s="160"/>
      <c r="DI63" s="160"/>
      <c r="DJ63" s="160"/>
      <c r="DK63" s="160"/>
      <c r="DL63" s="160"/>
      <c r="DM63" s="160"/>
      <c r="DN63" s="160"/>
      <c r="DO63" s="160"/>
      <c r="DP63" s="160"/>
      <c r="DQ63" s="160"/>
      <c r="DR63" s="160"/>
      <c r="DS63" s="160"/>
      <c r="DT63" s="160"/>
      <c r="DU63" s="160"/>
      <c r="DV63" s="160"/>
      <c r="DW63" s="160"/>
      <c r="DX63" s="160"/>
      <c r="DY63" s="160"/>
      <c r="DZ63" s="160"/>
      <c r="EA63" s="160"/>
      <c r="EB63" s="160"/>
      <c r="EC63" s="160"/>
      <c r="ED63" s="160"/>
      <c r="EE63" s="160"/>
      <c r="EF63" s="160"/>
      <c r="EG63" s="160"/>
      <c r="EH63" s="160"/>
      <c r="EI63" s="160"/>
      <c r="EJ63" s="160"/>
      <c r="EK63" s="160"/>
      <c r="EL63" s="160"/>
      <c r="EM63" s="160"/>
      <c r="EN63" s="160"/>
      <c r="EO63" s="160"/>
      <c r="EP63" s="160"/>
      <c r="EQ63" s="160"/>
      <c r="ER63" s="160"/>
      <c r="ES63" s="160"/>
      <c r="ET63" s="160"/>
      <c r="EU63" s="160"/>
      <c r="EV63" s="160"/>
      <c r="EW63" s="160"/>
      <c r="EX63" s="160"/>
      <c r="EY63" s="160"/>
      <c r="EZ63" s="160"/>
      <c r="FA63" s="160"/>
      <c r="FB63" s="160"/>
      <c r="FC63" s="160"/>
      <c r="FD63" s="160"/>
      <c r="FE63" s="160"/>
      <c r="FF63" s="160"/>
      <c r="FG63" s="160"/>
      <c r="FH63" s="160"/>
      <c r="FI63" s="160"/>
      <c r="FJ63" s="160"/>
      <c r="FK63" s="160"/>
      <c r="FL63" s="160"/>
      <c r="FM63" s="160"/>
      <c r="FN63" s="160"/>
      <c r="FO63" s="160"/>
      <c r="FP63" s="160"/>
      <c r="FQ63" s="160"/>
      <c r="FR63" s="160"/>
      <c r="FS63" s="160"/>
      <c r="FT63" s="160"/>
      <c r="FU63" s="160"/>
      <c r="FV63" s="160"/>
      <c r="FW63" s="160"/>
      <c r="FX63" s="160"/>
      <c r="FY63" s="160"/>
      <c r="FZ63" s="160"/>
      <c r="GA63" s="160"/>
      <c r="GB63" s="160"/>
      <c r="GC63" s="160"/>
      <c r="GD63" s="160"/>
      <c r="GE63" s="160"/>
      <c r="GF63" s="160"/>
      <c r="GG63" s="160"/>
      <c r="GH63" s="160"/>
      <c r="GI63" s="160"/>
      <c r="GJ63" s="160"/>
      <c r="GK63" s="160"/>
      <c r="GL63" s="160"/>
    </row>
    <row r="64" spans="2:194" x14ac:dyDescent="0.2">
      <c r="B64" s="236"/>
      <c r="C64" s="244"/>
      <c r="D64" s="244"/>
      <c r="E64" s="244"/>
      <c r="F64" s="244"/>
      <c r="G64" s="160"/>
      <c r="K64" s="144"/>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c r="BM64" s="160"/>
      <c r="BN64" s="160"/>
      <c r="BO64" s="160"/>
      <c r="BP64" s="160"/>
      <c r="BQ64" s="160"/>
      <c r="BR64" s="160"/>
      <c r="BS64" s="160"/>
      <c r="BT64" s="160"/>
      <c r="BU64" s="160"/>
      <c r="BV64" s="160"/>
      <c r="BW64" s="160"/>
      <c r="BX64" s="160"/>
      <c r="BY64" s="160"/>
      <c r="BZ64" s="160"/>
      <c r="CA64" s="160"/>
      <c r="CB64" s="160"/>
      <c r="CC64" s="160"/>
      <c r="CD64" s="160"/>
      <c r="CE64" s="160"/>
      <c r="CF64" s="160"/>
      <c r="CG64" s="160"/>
      <c r="CH64" s="160"/>
      <c r="CI64" s="160"/>
      <c r="CJ64" s="160"/>
      <c r="CK64" s="160"/>
      <c r="CL64" s="160"/>
      <c r="CM64" s="160"/>
      <c r="CN64" s="160"/>
      <c r="CO64" s="160"/>
      <c r="CP64" s="160"/>
      <c r="CQ64" s="160"/>
      <c r="CR64" s="160"/>
      <c r="CS64" s="160"/>
      <c r="CT64" s="160"/>
      <c r="CU64" s="160"/>
      <c r="CV64" s="160"/>
      <c r="CW64" s="160"/>
      <c r="CX64" s="160"/>
      <c r="CY64" s="160"/>
      <c r="CZ64" s="160"/>
      <c r="DA64" s="160"/>
      <c r="DB64" s="160"/>
      <c r="DC64" s="160"/>
      <c r="DD64" s="160"/>
      <c r="DE64" s="160"/>
      <c r="DF64" s="160"/>
      <c r="DG64" s="160"/>
      <c r="DH64" s="160"/>
      <c r="DI64" s="160"/>
      <c r="DJ64" s="160"/>
      <c r="DK64" s="160"/>
      <c r="DL64" s="160"/>
      <c r="DM64" s="160"/>
      <c r="DN64" s="160"/>
      <c r="DO64" s="160"/>
      <c r="DP64" s="160"/>
      <c r="DQ64" s="160"/>
      <c r="DR64" s="160"/>
      <c r="DS64" s="160"/>
      <c r="DT64" s="160"/>
      <c r="DU64" s="160"/>
      <c r="DV64" s="160"/>
      <c r="DW64" s="160"/>
      <c r="DX64" s="160"/>
      <c r="DY64" s="160"/>
      <c r="DZ64" s="160"/>
      <c r="EA64" s="160"/>
      <c r="EB64" s="160"/>
      <c r="EC64" s="160"/>
      <c r="ED64" s="160"/>
      <c r="EE64" s="160"/>
      <c r="EF64" s="160"/>
      <c r="EG64" s="160"/>
      <c r="EH64" s="160"/>
      <c r="EI64" s="160"/>
      <c r="EJ64" s="160"/>
      <c r="EK64" s="160"/>
      <c r="EL64" s="160"/>
      <c r="EM64" s="160"/>
      <c r="EN64" s="160"/>
      <c r="EO64" s="160"/>
      <c r="EP64" s="160"/>
      <c r="EQ64" s="160"/>
      <c r="ER64" s="160"/>
      <c r="ES64" s="160"/>
      <c r="ET64" s="160"/>
      <c r="EU64" s="160"/>
      <c r="EV64" s="160"/>
      <c r="EW64" s="160"/>
      <c r="EX64" s="160"/>
      <c r="EY64" s="160"/>
      <c r="EZ64" s="160"/>
      <c r="FA64" s="160"/>
      <c r="FB64" s="160"/>
      <c r="FC64" s="160"/>
      <c r="FD64" s="160"/>
      <c r="FE64" s="160"/>
      <c r="FF64" s="160"/>
      <c r="FG64" s="160"/>
      <c r="FH64" s="160"/>
      <c r="FI64" s="160"/>
      <c r="FJ64" s="160"/>
      <c r="FK64" s="160"/>
      <c r="FL64" s="160"/>
      <c r="FM64" s="160"/>
      <c r="FN64" s="160"/>
      <c r="FO64" s="160"/>
      <c r="FP64" s="160"/>
      <c r="FQ64" s="160"/>
      <c r="FR64" s="160"/>
      <c r="FS64" s="160"/>
      <c r="FT64" s="160"/>
      <c r="FU64" s="160"/>
      <c r="FV64" s="160"/>
      <c r="FW64" s="160"/>
      <c r="FX64" s="160"/>
      <c r="FY64" s="160"/>
      <c r="FZ64" s="160"/>
      <c r="GA64" s="160"/>
      <c r="GB64" s="160"/>
      <c r="GC64" s="160"/>
      <c r="GD64" s="160"/>
      <c r="GE64" s="160"/>
      <c r="GF64" s="160"/>
      <c r="GG64" s="160"/>
      <c r="GH64" s="160"/>
      <c r="GI64" s="160"/>
      <c r="GJ64" s="160"/>
      <c r="GK64" s="160"/>
      <c r="GL64" s="160"/>
    </row>
    <row r="65" spans="2:194" x14ac:dyDescent="0.2">
      <c r="B65" s="236"/>
      <c r="C65" s="244"/>
      <c r="D65" s="244"/>
      <c r="E65" s="244"/>
      <c r="F65" s="244"/>
      <c r="H65" s="147"/>
      <c r="I65" s="144"/>
      <c r="J65" s="144"/>
      <c r="K65" s="144"/>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0"/>
      <c r="CJ65" s="160"/>
      <c r="CK65" s="160"/>
      <c r="CL65" s="160"/>
      <c r="CM65" s="160"/>
      <c r="CN65" s="160"/>
      <c r="CO65" s="160"/>
      <c r="CP65" s="160"/>
      <c r="CQ65" s="160"/>
      <c r="CR65" s="160"/>
      <c r="CS65" s="160"/>
      <c r="CT65" s="160"/>
      <c r="CU65" s="160"/>
      <c r="CV65" s="160"/>
      <c r="CW65" s="160"/>
      <c r="CX65" s="160"/>
      <c r="CY65" s="160"/>
      <c r="CZ65" s="160"/>
      <c r="DA65" s="160"/>
      <c r="DB65" s="160"/>
      <c r="DC65" s="160"/>
      <c r="DD65" s="160"/>
      <c r="DE65" s="160"/>
      <c r="DF65" s="160"/>
      <c r="DG65" s="160"/>
      <c r="DH65" s="160"/>
      <c r="DI65" s="160"/>
      <c r="DJ65" s="160"/>
      <c r="DK65" s="160"/>
      <c r="DL65" s="160"/>
      <c r="DM65" s="160"/>
      <c r="DN65" s="160"/>
      <c r="DO65" s="160"/>
      <c r="DP65" s="160"/>
      <c r="DQ65" s="160"/>
      <c r="DR65" s="160"/>
      <c r="DS65" s="160"/>
      <c r="DT65" s="160"/>
      <c r="DU65" s="160"/>
      <c r="DV65" s="160"/>
      <c r="DW65" s="160"/>
      <c r="DX65" s="160"/>
      <c r="DY65" s="160"/>
      <c r="DZ65" s="160"/>
      <c r="EA65" s="160"/>
      <c r="EB65" s="160"/>
      <c r="EC65" s="160"/>
      <c r="ED65" s="160"/>
      <c r="EE65" s="160"/>
      <c r="EF65" s="160"/>
      <c r="EG65" s="160"/>
      <c r="EH65" s="160"/>
      <c r="EI65" s="160"/>
      <c r="EJ65" s="160"/>
      <c r="EK65" s="160"/>
      <c r="EL65" s="160"/>
      <c r="EM65" s="160"/>
      <c r="EN65" s="160"/>
      <c r="EO65" s="160"/>
      <c r="EP65" s="160"/>
      <c r="EQ65" s="160"/>
      <c r="ER65" s="160"/>
      <c r="ES65" s="160"/>
      <c r="ET65" s="160"/>
      <c r="EU65" s="160"/>
      <c r="EV65" s="160"/>
      <c r="EW65" s="160"/>
      <c r="EX65" s="160"/>
      <c r="EY65" s="160"/>
      <c r="EZ65" s="160"/>
      <c r="FA65" s="160"/>
      <c r="FB65" s="160"/>
      <c r="FC65" s="160"/>
      <c r="FD65" s="160"/>
      <c r="FE65" s="160"/>
      <c r="FF65" s="160"/>
      <c r="FG65" s="160"/>
      <c r="FH65" s="160"/>
      <c r="FI65" s="160"/>
      <c r="FJ65" s="160"/>
      <c r="FK65" s="160"/>
      <c r="FL65" s="160"/>
      <c r="FM65" s="160"/>
      <c r="FN65" s="160"/>
      <c r="FO65" s="160"/>
      <c r="FP65" s="160"/>
      <c r="FQ65" s="160"/>
      <c r="FR65" s="160"/>
      <c r="FS65" s="160"/>
      <c r="FT65" s="160"/>
      <c r="FU65" s="160"/>
      <c r="FV65" s="160"/>
      <c r="FW65" s="160"/>
      <c r="FX65" s="160"/>
      <c r="FY65" s="160"/>
      <c r="FZ65" s="160"/>
      <c r="GA65" s="160"/>
      <c r="GB65" s="160"/>
      <c r="GC65" s="160"/>
      <c r="GD65" s="160"/>
      <c r="GE65" s="160"/>
      <c r="GF65" s="160"/>
      <c r="GG65" s="160"/>
      <c r="GH65" s="160"/>
      <c r="GI65" s="160"/>
      <c r="GJ65" s="160"/>
      <c r="GK65" s="160"/>
      <c r="GL65" s="160"/>
    </row>
    <row r="66" spans="2:194" x14ac:dyDescent="0.2">
      <c r="B66" s="236"/>
      <c r="C66" s="244"/>
      <c r="D66" s="244"/>
      <c r="E66" s="244"/>
      <c r="F66" s="244"/>
      <c r="H66" s="147"/>
      <c r="I66" s="144"/>
      <c r="J66" s="144"/>
      <c r="K66" s="144"/>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c r="BM66" s="160"/>
      <c r="BN66" s="160"/>
      <c r="BO66" s="160"/>
      <c r="BP66" s="160"/>
      <c r="BQ66" s="160"/>
      <c r="BR66" s="160"/>
      <c r="BS66" s="160"/>
      <c r="BT66" s="160"/>
      <c r="BU66" s="160"/>
      <c r="BV66" s="160"/>
      <c r="BW66" s="160"/>
      <c r="BX66" s="160"/>
      <c r="BY66" s="160"/>
      <c r="BZ66" s="160"/>
      <c r="CA66" s="160"/>
      <c r="CB66" s="160"/>
      <c r="CC66" s="160"/>
      <c r="CD66" s="160"/>
      <c r="CE66" s="160"/>
      <c r="CF66" s="160"/>
      <c r="CG66" s="160"/>
      <c r="CH66" s="160"/>
      <c r="CI66" s="160"/>
      <c r="CJ66" s="160"/>
      <c r="CK66" s="160"/>
      <c r="CL66" s="160"/>
      <c r="CM66" s="160"/>
      <c r="CN66" s="160"/>
      <c r="CO66" s="160"/>
      <c r="CP66" s="160"/>
      <c r="CQ66" s="160"/>
      <c r="CR66" s="160"/>
      <c r="CS66" s="160"/>
      <c r="CT66" s="160"/>
      <c r="CU66" s="160"/>
      <c r="CV66" s="160"/>
      <c r="CW66" s="160"/>
      <c r="CX66" s="160"/>
      <c r="CY66" s="160"/>
      <c r="CZ66" s="160"/>
      <c r="DA66" s="160"/>
      <c r="DB66" s="160"/>
      <c r="DC66" s="160"/>
      <c r="DD66" s="160"/>
      <c r="DE66" s="160"/>
      <c r="DF66" s="160"/>
      <c r="DG66" s="160"/>
      <c r="DH66" s="160"/>
      <c r="DI66" s="160"/>
      <c r="DJ66" s="160"/>
      <c r="DK66" s="160"/>
      <c r="DL66" s="160"/>
      <c r="DM66" s="160"/>
      <c r="DN66" s="160"/>
      <c r="DO66" s="160"/>
      <c r="DP66" s="160"/>
      <c r="DQ66" s="160"/>
      <c r="DR66" s="160"/>
      <c r="DS66" s="160"/>
      <c r="DT66" s="160"/>
      <c r="DU66" s="160"/>
      <c r="DV66" s="160"/>
      <c r="DW66" s="160"/>
      <c r="DX66" s="160"/>
      <c r="DY66" s="160"/>
      <c r="DZ66" s="160"/>
      <c r="EA66" s="160"/>
      <c r="EB66" s="160"/>
      <c r="EC66" s="160"/>
      <c r="ED66" s="160"/>
      <c r="EE66" s="160"/>
      <c r="EF66" s="160"/>
      <c r="EG66" s="160"/>
      <c r="EH66" s="160"/>
      <c r="EI66" s="160"/>
      <c r="EJ66" s="160"/>
      <c r="EK66" s="160"/>
      <c r="EL66" s="160"/>
      <c r="EM66" s="160"/>
      <c r="EN66" s="160"/>
      <c r="EO66" s="160"/>
      <c r="EP66" s="160"/>
      <c r="EQ66" s="160"/>
      <c r="ER66" s="160"/>
      <c r="ES66" s="160"/>
      <c r="ET66" s="160"/>
      <c r="EU66" s="160"/>
      <c r="EV66" s="160"/>
      <c r="EW66" s="160"/>
      <c r="EX66" s="160"/>
      <c r="EY66" s="160"/>
      <c r="EZ66" s="160"/>
      <c r="FA66" s="160"/>
      <c r="FB66" s="160"/>
      <c r="FC66" s="160"/>
      <c r="FD66" s="160"/>
      <c r="FE66" s="160"/>
      <c r="FF66" s="160"/>
      <c r="FG66" s="160"/>
      <c r="FH66" s="160"/>
      <c r="FI66" s="160"/>
      <c r="FJ66" s="160"/>
      <c r="FK66" s="160"/>
      <c r="FL66" s="160"/>
      <c r="FM66" s="160"/>
      <c r="FN66" s="160"/>
      <c r="FO66" s="160"/>
      <c r="FP66" s="160"/>
      <c r="FQ66" s="160"/>
      <c r="FR66" s="160"/>
      <c r="FS66" s="160"/>
      <c r="FT66" s="160"/>
      <c r="FU66" s="160"/>
      <c r="FV66" s="160"/>
      <c r="FW66" s="160"/>
      <c r="FX66" s="160"/>
      <c r="FY66" s="160"/>
      <c r="FZ66" s="160"/>
      <c r="GA66" s="160"/>
      <c r="GB66" s="160"/>
      <c r="GC66" s="160"/>
      <c r="GD66" s="160"/>
      <c r="GE66" s="160"/>
      <c r="GF66" s="160"/>
      <c r="GG66" s="160"/>
      <c r="GH66" s="160"/>
      <c r="GI66" s="160"/>
      <c r="GJ66" s="160"/>
      <c r="GK66" s="160"/>
      <c r="GL66" s="160"/>
    </row>
    <row r="67" spans="2:194" x14ac:dyDescent="0.2">
      <c r="B67" s="236"/>
      <c r="C67" s="244"/>
      <c r="D67" s="244"/>
      <c r="E67" s="244"/>
      <c r="F67" s="244"/>
      <c r="H67" s="147"/>
      <c r="I67" s="144"/>
      <c r="J67" s="144"/>
      <c r="K67" s="144"/>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T67" s="160"/>
      <c r="BU67" s="160"/>
      <c r="BV67" s="160"/>
      <c r="BW67" s="160"/>
      <c r="BX67" s="160"/>
      <c r="BY67" s="160"/>
      <c r="BZ67" s="160"/>
      <c r="CA67" s="160"/>
      <c r="CB67" s="160"/>
      <c r="CC67" s="160"/>
      <c r="CD67" s="160"/>
      <c r="CE67" s="160"/>
      <c r="CF67" s="160"/>
      <c r="CG67" s="160"/>
      <c r="CH67" s="160"/>
      <c r="CI67" s="160"/>
      <c r="CJ67" s="160"/>
      <c r="CK67" s="160"/>
      <c r="CL67" s="160"/>
      <c r="CM67" s="160"/>
      <c r="CN67" s="160"/>
      <c r="CO67" s="160"/>
      <c r="CP67" s="160"/>
      <c r="CQ67" s="160"/>
      <c r="CR67" s="160"/>
      <c r="CS67" s="160"/>
      <c r="CT67" s="160"/>
      <c r="CU67" s="160"/>
      <c r="CV67" s="160"/>
      <c r="CW67" s="160"/>
      <c r="CX67" s="160"/>
      <c r="CY67" s="160"/>
      <c r="CZ67" s="160"/>
      <c r="DA67" s="160"/>
      <c r="DB67" s="160"/>
      <c r="DC67" s="160"/>
      <c r="DD67" s="160"/>
      <c r="DE67" s="160"/>
      <c r="DF67" s="160"/>
      <c r="DG67" s="160"/>
      <c r="DH67" s="160"/>
      <c r="DI67" s="160"/>
      <c r="DJ67" s="160"/>
      <c r="DK67" s="160"/>
      <c r="DL67" s="160"/>
      <c r="DM67" s="160"/>
      <c r="DN67" s="160"/>
      <c r="DO67" s="160"/>
      <c r="DP67" s="160"/>
      <c r="DQ67" s="160"/>
      <c r="DR67" s="160"/>
      <c r="DS67" s="160"/>
      <c r="DT67" s="160"/>
      <c r="DU67" s="160"/>
      <c r="DV67" s="160"/>
      <c r="DW67" s="160"/>
      <c r="DX67" s="160"/>
      <c r="DY67" s="160"/>
      <c r="DZ67" s="160"/>
      <c r="EA67" s="160"/>
      <c r="EB67" s="160"/>
      <c r="EC67" s="160"/>
      <c r="ED67" s="160"/>
      <c r="EE67" s="160"/>
      <c r="EF67" s="160"/>
      <c r="EG67" s="160"/>
      <c r="EH67" s="160"/>
      <c r="EI67" s="160"/>
      <c r="EJ67" s="160"/>
      <c r="EK67" s="160"/>
      <c r="EL67" s="160"/>
      <c r="EM67" s="160"/>
      <c r="EN67" s="160"/>
      <c r="EO67" s="160"/>
      <c r="EP67" s="160"/>
      <c r="EQ67" s="160"/>
      <c r="ER67" s="160"/>
      <c r="ES67" s="160"/>
      <c r="ET67" s="160"/>
      <c r="EU67" s="160"/>
      <c r="EV67" s="160"/>
      <c r="EW67" s="160"/>
      <c r="EX67" s="160"/>
      <c r="EY67" s="160"/>
      <c r="EZ67" s="160"/>
      <c r="FA67" s="160"/>
      <c r="FB67" s="160"/>
      <c r="FC67" s="160"/>
      <c r="FD67" s="160"/>
      <c r="FE67" s="160"/>
      <c r="FF67" s="160"/>
      <c r="FG67" s="160"/>
      <c r="FH67" s="160"/>
      <c r="FI67" s="160"/>
      <c r="FJ67" s="160"/>
      <c r="FK67" s="160"/>
      <c r="FL67" s="160"/>
      <c r="FM67" s="160"/>
      <c r="FN67" s="160"/>
      <c r="FO67" s="160"/>
      <c r="FP67" s="160"/>
      <c r="FQ67" s="160"/>
      <c r="FR67" s="160"/>
      <c r="FS67" s="160"/>
      <c r="FT67" s="160"/>
      <c r="FU67" s="160"/>
      <c r="FV67" s="160"/>
      <c r="FW67" s="160"/>
      <c r="FX67" s="160"/>
      <c r="FY67" s="160"/>
      <c r="FZ67" s="160"/>
      <c r="GA67" s="160"/>
      <c r="GB67" s="160"/>
      <c r="GC67" s="160"/>
      <c r="GD67" s="160"/>
      <c r="GE67" s="160"/>
      <c r="GF67" s="160"/>
      <c r="GG67" s="160"/>
      <c r="GH67" s="160"/>
      <c r="GI67" s="160"/>
      <c r="GJ67" s="160"/>
      <c r="GK67" s="160"/>
      <c r="GL67" s="160"/>
    </row>
    <row r="68" spans="2:194" x14ac:dyDescent="0.2">
      <c r="B68" s="236"/>
      <c r="C68" s="244"/>
      <c r="D68" s="244"/>
      <c r="E68" s="244"/>
      <c r="F68" s="244"/>
      <c r="H68" s="147"/>
      <c r="I68" s="144"/>
      <c r="J68" s="144"/>
      <c r="K68" s="144"/>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c r="BT68" s="160"/>
      <c r="BU68" s="160"/>
      <c r="BV68" s="160"/>
      <c r="BW68" s="160"/>
      <c r="BX68" s="160"/>
      <c r="BY68" s="160"/>
      <c r="BZ68" s="160"/>
      <c r="CA68" s="160"/>
      <c r="CB68" s="160"/>
      <c r="CC68" s="160"/>
      <c r="CD68" s="160"/>
      <c r="CE68" s="160"/>
      <c r="CF68" s="160"/>
      <c r="CG68" s="160"/>
      <c r="CH68" s="160"/>
      <c r="CI68" s="160"/>
      <c r="CJ68" s="160"/>
      <c r="CK68" s="160"/>
      <c r="CL68" s="160"/>
      <c r="CM68" s="160"/>
      <c r="CN68" s="160"/>
      <c r="CO68" s="160"/>
      <c r="CP68" s="160"/>
      <c r="CQ68" s="160"/>
      <c r="CR68" s="160"/>
      <c r="CS68" s="160"/>
      <c r="CT68" s="160"/>
      <c r="CU68" s="160"/>
      <c r="CV68" s="160"/>
      <c r="CW68" s="160"/>
      <c r="CX68" s="160"/>
      <c r="CY68" s="160"/>
      <c r="CZ68" s="160"/>
      <c r="DA68" s="160"/>
      <c r="DB68" s="160"/>
      <c r="DC68" s="160"/>
      <c r="DD68" s="160"/>
      <c r="DE68" s="160"/>
      <c r="DF68" s="160"/>
      <c r="DG68" s="160"/>
      <c r="DH68" s="160"/>
      <c r="DI68" s="160"/>
      <c r="DJ68" s="160"/>
      <c r="DK68" s="160"/>
      <c r="DL68" s="160"/>
      <c r="DM68" s="160"/>
      <c r="DN68" s="160"/>
      <c r="DO68" s="160"/>
      <c r="DP68" s="160"/>
      <c r="DQ68" s="160"/>
      <c r="DR68" s="160"/>
      <c r="DS68" s="160"/>
      <c r="DT68" s="160"/>
      <c r="DU68" s="160"/>
      <c r="DV68" s="160"/>
      <c r="DW68" s="160"/>
      <c r="DX68" s="160"/>
      <c r="DY68" s="160"/>
      <c r="DZ68" s="160"/>
      <c r="EA68" s="160"/>
      <c r="EB68" s="160"/>
      <c r="EC68" s="160"/>
      <c r="ED68" s="160"/>
      <c r="EE68" s="160"/>
      <c r="EF68" s="160"/>
      <c r="EG68" s="160"/>
      <c r="EH68" s="160"/>
      <c r="EI68" s="160"/>
      <c r="EJ68" s="160"/>
      <c r="EK68" s="160"/>
      <c r="EL68" s="160"/>
      <c r="EM68" s="160"/>
      <c r="EN68" s="160"/>
      <c r="EO68" s="160"/>
      <c r="EP68" s="160"/>
      <c r="EQ68" s="160"/>
      <c r="ER68" s="160"/>
      <c r="ES68" s="160"/>
      <c r="ET68" s="160"/>
      <c r="EU68" s="160"/>
      <c r="EV68" s="160"/>
      <c r="EW68" s="160"/>
      <c r="EX68" s="160"/>
      <c r="EY68" s="160"/>
      <c r="EZ68" s="160"/>
      <c r="FA68" s="160"/>
      <c r="FB68" s="160"/>
      <c r="FC68" s="160"/>
      <c r="FD68" s="160"/>
      <c r="FE68" s="160"/>
      <c r="FF68" s="160"/>
      <c r="FG68" s="160"/>
      <c r="FH68" s="160"/>
      <c r="FI68" s="160"/>
      <c r="FJ68" s="160"/>
      <c r="FK68" s="160"/>
      <c r="FL68" s="160"/>
      <c r="FM68" s="160"/>
      <c r="FN68" s="160"/>
      <c r="FO68" s="160"/>
      <c r="FP68" s="160"/>
      <c r="FQ68" s="160"/>
      <c r="FR68" s="160"/>
      <c r="FS68" s="160"/>
      <c r="FT68" s="160"/>
      <c r="FU68" s="160"/>
      <c r="FV68" s="160"/>
      <c r="FW68" s="160"/>
      <c r="FX68" s="160"/>
      <c r="FY68" s="160"/>
      <c r="FZ68" s="160"/>
      <c r="GA68" s="160"/>
      <c r="GB68" s="160"/>
      <c r="GC68" s="160"/>
      <c r="GD68" s="160"/>
      <c r="GE68" s="160"/>
      <c r="GF68" s="160"/>
      <c r="GG68" s="160"/>
      <c r="GH68" s="160"/>
      <c r="GI68" s="160"/>
      <c r="GJ68" s="160"/>
      <c r="GK68" s="160"/>
      <c r="GL68" s="160"/>
    </row>
    <row r="69" spans="2:194" x14ac:dyDescent="0.2">
      <c r="B69" s="246"/>
      <c r="C69" s="244"/>
      <c r="D69" s="244"/>
      <c r="E69" s="244"/>
      <c r="F69" s="244"/>
      <c r="H69" s="147"/>
      <c r="I69" s="144"/>
      <c r="J69" s="144"/>
      <c r="K69" s="144"/>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c r="BT69" s="160"/>
      <c r="BU69" s="160"/>
      <c r="BV69" s="160"/>
      <c r="BW69" s="160"/>
      <c r="BX69" s="160"/>
      <c r="BY69" s="160"/>
      <c r="BZ69" s="160"/>
      <c r="CA69" s="160"/>
      <c r="CB69" s="160"/>
      <c r="CC69" s="160"/>
      <c r="CD69" s="160"/>
      <c r="CE69" s="160"/>
      <c r="CF69" s="160"/>
      <c r="CG69" s="160"/>
      <c r="CH69" s="160"/>
      <c r="CI69" s="160"/>
      <c r="CJ69" s="160"/>
      <c r="CK69" s="160"/>
      <c r="CL69" s="160"/>
      <c r="CM69" s="160"/>
      <c r="CN69" s="160"/>
      <c r="CO69" s="160"/>
      <c r="CP69" s="160"/>
      <c r="CQ69" s="160"/>
      <c r="CR69" s="160"/>
      <c r="CS69" s="160"/>
      <c r="CT69" s="160"/>
      <c r="CU69" s="160"/>
      <c r="CV69" s="160"/>
      <c r="CW69" s="160"/>
      <c r="CX69" s="160"/>
      <c r="CY69" s="160"/>
      <c r="CZ69" s="160"/>
      <c r="DA69" s="160"/>
      <c r="DB69" s="160"/>
      <c r="DC69" s="160"/>
      <c r="DD69" s="160"/>
      <c r="DE69" s="160"/>
      <c r="DF69" s="160"/>
      <c r="DG69" s="160"/>
      <c r="DH69" s="160"/>
      <c r="DI69" s="160"/>
      <c r="DJ69" s="160"/>
      <c r="DK69" s="160"/>
      <c r="DL69" s="160"/>
      <c r="DM69" s="160"/>
      <c r="DN69" s="160"/>
      <c r="DO69" s="160"/>
      <c r="DP69" s="160"/>
      <c r="DQ69" s="160"/>
      <c r="DR69" s="160"/>
      <c r="DS69" s="160"/>
      <c r="DT69" s="160"/>
      <c r="DU69" s="160"/>
      <c r="DV69" s="160"/>
      <c r="DW69" s="160"/>
      <c r="DX69" s="160"/>
      <c r="DY69" s="160"/>
      <c r="DZ69" s="160"/>
      <c r="EA69" s="160"/>
      <c r="EB69" s="160"/>
      <c r="EC69" s="160"/>
      <c r="ED69" s="160"/>
      <c r="EE69" s="160"/>
      <c r="EF69" s="160"/>
      <c r="EG69" s="160"/>
      <c r="EH69" s="160"/>
      <c r="EI69" s="160"/>
      <c r="EJ69" s="160"/>
      <c r="EK69" s="160"/>
      <c r="EL69" s="160"/>
      <c r="EM69" s="160"/>
      <c r="EN69" s="160"/>
      <c r="EO69" s="160"/>
      <c r="EP69" s="160"/>
      <c r="EQ69" s="160"/>
      <c r="ER69" s="160"/>
      <c r="ES69" s="160"/>
      <c r="ET69" s="160"/>
      <c r="EU69" s="160"/>
      <c r="EV69" s="160"/>
      <c r="EW69" s="160"/>
      <c r="EX69" s="160"/>
      <c r="EY69" s="160"/>
      <c r="EZ69" s="160"/>
      <c r="FA69" s="160"/>
      <c r="FB69" s="160"/>
      <c r="FC69" s="160"/>
      <c r="FD69" s="160"/>
      <c r="FE69" s="160"/>
      <c r="FF69" s="160"/>
      <c r="FG69" s="160"/>
      <c r="FH69" s="160"/>
      <c r="FI69" s="160"/>
      <c r="FJ69" s="160"/>
      <c r="FK69" s="160"/>
      <c r="FL69" s="160"/>
      <c r="FM69" s="160"/>
      <c r="FN69" s="160"/>
      <c r="FO69" s="160"/>
      <c r="FP69" s="160"/>
      <c r="FQ69" s="160"/>
      <c r="FR69" s="160"/>
      <c r="FS69" s="160"/>
      <c r="FT69" s="160"/>
      <c r="FU69" s="160"/>
      <c r="FV69" s="160"/>
      <c r="FW69" s="160"/>
      <c r="FX69" s="160"/>
      <c r="FY69" s="160"/>
      <c r="FZ69" s="160"/>
      <c r="GA69" s="160"/>
      <c r="GB69" s="160"/>
      <c r="GC69" s="160"/>
      <c r="GD69" s="160"/>
      <c r="GE69" s="160"/>
      <c r="GF69" s="160"/>
      <c r="GG69" s="160"/>
      <c r="GH69" s="160"/>
      <c r="GI69" s="160"/>
      <c r="GJ69" s="160"/>
      <c r="GK69" s="160"/>
      <c r="GL69" s="160"/>
    </row>
    <row r="70" spans="2:194" x14ac:dyDescent="0.2">
      <c r="B70" s="236"/>
      <c r="C70" s="244"/>
      <c r="D70" s="244"/>
      <c r="E70" s="244"/>
      <c r="F70" s="244"/>
      <c r="H70" s="147"/>
      <c r="I70" s="144"/>
      <c r="J70" s="144"/>
      <c r="K70" s="144"/>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c r="BT70" s="160"/>
      <c r="BU70" s="160"/>
      <c r="BV70" s="160"/>
      <c r="BW70" s="160"/>
      <c r="BX70" s="160"/>
      <c r="BY70" s="160"/>
      <c r="BZ70" s="160"/>
      <c r="CA70" s="160"/>
      <c r="CB70" s="160"/>
      <c r="CC70" s="160"/>
      <c r="CD70" s="160"/>
      <c r="CE70" s="160"/>
      <c r="CF70" s="160"/>
      <c r="CG70" s="160"/>
      <c r="CH70" s="160"/>
      <c r="CI70" s="160"/>
      <c r="CJ70" s="160"/>
      <c r="CK70" s="160"/>
      <c r="CL70" s="160"/>
      <c r="CM70" s="160"/>
      <c r="CN70" s="160"/>
      <c r="CO70" s="160"/>
      <c r="CP70" s="160"/>
      <c r="CQ70" s="160"/>
      <c r="CR70" s="160"/>
      <c r="CS70" s="160"/>
      <c r="CT70" s="160"/>
      <c r="CU70" s="160"/>
      <c r="CV70" s="160"/>
      <c r="CW70" s="160"/>
      <c r="CX70" s="160"/>
      <c r="CY70" s="160"/>
      <c r="CZ70" s="160"/>
      <c r="DA70" s="160"/>
      <c r="DB70" s="160"/>
      <c r="DC70" s="160"/>
      <c r="DD70" s="160"/>
      <c r="DE70" s="160"/>
      <c r="DF70" s="160"/>
      <c r="DG70" s="160"/>
      <c r="DH70" s="160"/>
      <c r="DI70" s="160"/>
      <c r="DJ70" s="160"/>
      <c r="DK70" s="160"/>
      <c r="DL70" s="160"/>
      <c r="DM70" s="160"/>
      <c r="DN70" s="160"/>
      <c r="DO70" s="160"/>
      <c r="DP70" s="160"/>
      <c r="DQ70" s="160"/>
      <c r="DR70" s="160"/>
      <c r="DS70" s="160"/>
      <c r="DT70" s="160"/>
      <c r="DU70" s="160"/>
      <c r="DV70" s="160"/>
      <c r="DW70" s="160"/>
      <c r="DX70" s="160"/>
      <c r="DY70" s="160"/>
      <c r="DZ70" s="160"/>
      <c r="EA70" s="160"/>
      <c r="EB70" s="160"/>
      <c r="EC70" s="160"/>
      <c r="ED70" s="160"/>
      <c r="EE70" s="160"/>
      <c r="EF70" s="160"/>
      <c r="EG70" s="160"/>
      <c r="EH70" s="160"/>
      <c r="EI70" s="160"/>
      <c r="EJ70" s="160"/>
      <c r="EK70" s="160"/>
      <c r="EL70" s="160"/>
      <c r="EM70" s="160"/>
      <c r="EN70" s="160"/>
      <c r="EO70" s="160"/>
      <c r="EP70" s="160"/>
      <c r="EQ70" s="160"/>
      <c r="ER70" s="160"/>
      <c r="ES70" s="160"/>
      <c r="ET70" s="160"/>
      <c r="EU70" s="160"/>
      <c r="EV70" s="160"/>
      <c r="EW70" s="160"/>
      <c r="EX70" s="160"/>
      <c r="EY70" s="160"/>
      <c r="EZ70" s="160"/>
      <c r="FA70" s="160"/>
      <c r="FB70" s="160"/>
      <c r="FC70" s="160"/>
      <c r="FD70" s="160"/>
      <c r="FE70" s="160"/>
      <c r="FF70" s="160"/>
      <c r="FG70" s="160"/>
      <c r="FH70" s="160"/>
      <c r="FI70" s="160"/>
      <c r="FJ70" s="160"/>
      <c r="FK70" s="160"/>
      <c r="FL70" s="160"/>
      <c r="FM70" s="160"/>
      <c r="FN70" s="160"/>
      <c r="FO70" s="160"/>
      <c r="FP70" s="160"/>
      <c r="FQ70" s="160"/>
      <c r="FR70" s="160"/>
      <c r="FS70" s="160"/>
      <c r="FT70" s="160"/>
      <c r="FU70" s="160"/>
      <c r="FV70" s="160"/>
      <c r="FW70" s="160"/>
      <c r="FX70" s="160"/>
      <c r="FY70" s="160"/>
      <c r="FZ70" s="160"/>
      <c r="GA70" s="160"/>
      <c r="GB70" s="160"/>
      <c r="GC70" s="160"/>
      <c r="GD70" s="160"/>
      <c r="GE70" s="160"/>
      <c r="GF70" s="160"/>
      <c r="GG70" s="160"/>
      <c r="GH70" s="160"/>
      <c r="GI70" s="160"/>
      <c r="GJ70" s="160"/>
      <c r="GK70" s="160"/>
      <c r="GL70" s="160"/>
    </row>
    <row r="71" spans="2:194" x14ac:dyDescent="0.2">
      <c r="B71" s="236"/>
      <c r="C71" s="244"/>
      <c r="D71" s="244"/>
      <c r="E71" s="244"/>
      <c r="F71" s="244"/>
      <c r="H71" s="147"/>
      <c r="I71" s="144"/>
      <c r="J71" s="144"/>
      <c r="K71" s="144"/>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c r="BU71" s="160"/>
      <c r="BV71" s="160"/>
      <c r="BW71" s="160"/>
      <c r="BX71" s="160"/>
      <c r="BY71" s="160"/>
      <c r="BZ71" s="160"/>
      <c r="CA71" s="160"/>
      <c r="CB71" s="160"/>
      <c r="CC71" s="160"/>
      <c r="CD71" s="160"/>
      <c r="CE71" s="160"/>
      <c r="CF71" s="160"/>
      <c r="CG71" s="160"/>
      <c r="CH71" s="160"/>
      <c r="CI71" s="160"/>
      <c r="CJ71" s="160"/>
      <c r="CK71" s="160"/>
      <c r="CL71" s="160"/>
      <c r="CM71" s="160"/>
      <c r="CN71" s="160"/>
      <c r="CO71" s="160"/>
      <c r="CP71" s="160"/>
      <c r="CQ71" s="160"/>
      <c r="CR71" s="160"/>
      <c r="CS71" s="160"/>
      <c r="CT71" s="160"/>
      <c r="CU71" s="160"/>
      <c r="CV71" s="160"/>
      <c r="CW71" s="160"/>
      <c r="CX71" s="160"/>
      <c r="CY71" s="160"/>
      <c r="CZ71" s="160"/>
      <c r="DA71" s="160"/>
      <c r="DB71" s="160"/>
      <c r="DC71" s="160"/>
      <c r="DD71" s="160"/>
      <c r="DE71" s="160"/>
      <c r="DF71" s="160"/>
      <c r="DG71" s="160"/>
      <c r="DH71" s="160"/>
      <c r="DI71" s="160"/>
      <c r="DJ71" s="160"/>
      <c r="DK71" s="160"/>
      <c r="DL71" s="160"/>
      <c r="DM71" s="160"/>
      <c r="DN71" s="160"/>
      <c r="DO71" s="160"/>
      <c r="DP71" s="160"/>
      <c r="DQ71" s="160"/>
      <c r="DR71" s="160"/>
      <c r="DS71" s="160"/>
      <c r="DT71" s="160"/>
      <c r="DU71" s="160"/>
      <c r="DV71" s="160"/>
      <c r="DW71" s="160"/>
      <c r="DX71" s="160"/>
      <c r="DY71" s="160"/>
      <c r="DZ71" s="160"/>
      <c r="EA71" s="160"/>
      <c r="EB71" s="160"/>
      <c r="EC71" s="160"/>
      <c r="ED71" s="160"/>
      <c r="EE71" s="160"/>
      <c r="EF71" s="160"/>
      <c r="EG71" s="160"/>
      <c r="EH71" s="160"/>
      <c r="EI71" s="160"/>
      <c r="EJ71" s="160"/>
      <c r="EK71" s="160"/>
      <c r="EL71" s="160"/>
      <c r="EM71" s="160"/>
      <c r="EN71" s="160"/>
      <c r="EO71" s="160"/>
      <c r="EP71" s="160"/>
      <c r="EQ71" s="160"/>
      <c r="ER71" s="160"/>
      <c r="ES71" s="160"/>
      <c r="ET71" s="160"/>
      <c r="EU71" s="160"/>
      <c r="EV71" s="160"/>
      <c r="EW71" s="160"/>
      <c r="EX71" s="160"/>
      <c r="EY71" s="160"/>
      <c r="EZ71" s="160"/>
      <c r="FA71" s="160"/>
      <c r="FB71" s="160"/>
      <c r="FC71" s="160"/>
      <c r="FD71" s="160"/>
      <c r="FE71" s="160"/>
      <c r="FF71" s="160"/>
      <c r="FG71" s="160"/>
      <c r="FH71" s="160"/>
      <c r="FI71" s="160"/>
      <c r="FJ71" s="160"/>
      <c r="FK71" s="160"/>
      <c r="FL71" s="160"/>
      <c r="FM71" s="160"/>
      <c r="FN71" s="160"/>
      <c r="FO71" s="160"/>
      <c r="FP71" s="160"/>
      <c r="FQ71" s="160"/>
      <c r="FR71" s="160"/>
      <c r="FS71" s="160"/>
      <c r="FT71" s="160"/>
      <c r="FU71" s="160"/>
      <c r="FV71" s="160"/>
      <c r="FW71" s="160"/>
      <c r="FX71" s="160"/>
      <c r="FY71" s="160"/>
      <c r="FZ71" s="160"/>
      <c r="GA71" s="160"/>
      <c r="GB71" s="160"/>
      <c r="GC71" s="160"/>
      <c r="GD71" s="160"/>
      <c r="GE71" s="160"/>
      <c r="GF71" s="160"/>
      <c r="GG71" s="160"/>
      <c r="GH71" s="160"/>
      <c r="GI71" s="160"/>
      <c r="GJ71" s="160"/>
      <c r="GK71" s="160"/>
      <c r="GL71" s="160"/>
    </row>
    <row r="72" spans="2:194" x14ac:dyDescent="0.2">
      <c r="B72" s="236"/>
      <c r="C72" s="244"/>
      <c r="D72" s="244"/>
      <c r="E72" s="244"/>
      <c r="F72" s="244"/>
      <c r="H72" s="147"/>
      <c r="I72" s="144"/>
      <c r="J72" s="144"/>
      <c r="K72" s="144"/>
      <c r="L72" s="160"/>
      <c r="M72" s="160"/>
      <c r="N72" s="160"/>
      <c r="O72" s="160"/>
      <c r="P72" s="160"/>
      <c r="Q72" s="160"/>
      <c r="T72" s="160"/>
      <c r="W72" s="160"/>
      <c r="Z72" s="160"/>
      <c r="AC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0"/>
      <c r="CJ72" s="160"/>
      <c r="CK72" s="160"/>
      <c r="CL72" s="160"/>
      <c r="CM72" s="160"/>
      <c r="CN72" s="160"/>
      <c r="CO72" s="160"/>
      <c r="CP72" s="160"/>
      <c r="CQ72" s="160"/>
      <c r="CR72" s="160"/>
      <c r="CS72" s="160"/>
      <c r="CT72" s="160"/>
      <c r="CU72" s="160"/>
      <c r="CV72" s="160"/>
      <c r="CW72" s="160"/>
      <c r="CX72" s="160"/>
      <c r="CY72" s="160"/>
      <c r="CZ72" s="160"/>
      <c r="DA72" s="160"/>
      <c r="DB72" s="160"/>
      <c r="DC72" s="160"/>
      <c r="DD72" s="160"/>
      <c r="DE72" s="160"/>
      <c r="DF72" s="160"/>
      <c r="DG72" s="160"/>
      <c r="DH72" s="160"/>
      <c r="DI72" s="160"/>
      <c r="DJ72" s="160"/>
      <c r="DK72" s="160"/>
      <c r="DL72" s="160"/>
      <c r="DM72" s="160"/>
      <c r="DN72" s="160"/>
      <c r="DO72" s="160"/>
      <c r="DP72" s="160"/>
      <c r="DQ72" s="160"/>
      <c r="DR72" s="160"/>
      <c r="DS72" s="160"/>
      <c r="DT72" s="160"/>
      <c r="DU72" s="160"/>
      <c r="DV72" s="160"/>
      <c r="DW72" s="160"/>
      <c r="DX72" s="160"/>
      <c r="DY72" s="160"/>
      <c r="DZ72" s="160"/>
      <c r="EA72" s="160"/>
      <c r="EB72" s="160"/>
      <c r="EC72" s="160"/>
      <c r="ED72" s="160"/>
      <c r="EE72" s="160"/>
      <c r="EF72" s="160"/>
      <c r="EG72" s="160"/>
      <c r="EH72" s="160"/>
      <c r="EI72" s="160"/>
      <c r="EJ72" s="160"/>
      <c r="EK72" s="160"/>
      <c r="EL72" s="160"/>
      <c r="EM72" s="160"/>
      <c r="EN72" s="160"/>
      <c r="EO72" s="160"/>
      <c r="EP72" s="160"/>
      <c r="EQ72" s="160"/>
      <c r="ER72" s="160"/>
      <c r="ES72" s="160"/>
      <c r="ET72" s="160"/>
      <c r="EU72" s="160"/>
      <c r="EV72" s="160"/>
      <c r="EW72" s="160"/>
      <c r="EX72" s="160"/>
      <c r="EY72" s="160"/>
      <c r="EZ72" s="160"/>
      <c r="FA72" s="160"/>
      <c r="FB72" s="160"/>
      <c r="FC72" s="160"/>
      <c r="FD72" s="160"/>
      <c r="FE72" s="160"/>
      <c r="FF72" s="160"/>
      <c r="FG72" s="160"/>
      <c r="FH72" s="160"/>
      <c r="FI72" s="160"/>
      <c r="FJ72" s="160"/>
      <c r="FK72" s="160"/>
      <c r="FL72" s="160"/>
      <c r="FM72" s="160"/>
      <c r="FN72" s="160"/>
      <c r="FO72" s="160"/>
      <c r="FP72" s="160"/>
      <c r="FQ72" s="160"/>
      <c r="FR72" s="160"/>
      <c r="FS72" s="160"/>
      <c r="FT72" s="160"/>
      <c r="FU72" s="160"/>
      <c r="FV72" s="160"/>
      <c r="FW72" s="160"/>
      <c r="FX72" s="160"/>
      <c r="FY72" s="160"/>
      <c r="FZ72" s="160"/>
      <c r="GA72" s="160"/>
      <c r="GB72" s="160"/>
      <c r="GC72" s="160"/>
      <c r="GD72" s="160"/>
      <c r="GE72" s="160"/>
      <c r="GF72" s="160"/>
      <c r="GG72" s="160"/>
      <c r="GH72" s="160"/>
      <c r="GI72" s="160"/>
      <c r="GJ72" s="160"/>
      <c r="GK72" s="160"/>
      <c r="GL72" s="160"/>
    </row>
    <row r="73" spans="2:194" x14ac:dyDescent="0.2">
      <c r="B73" s="236"/>
      <c r="C73" s="244"/>
      <c r="D73" s="244"/>
      <c r="E73" s="244"/>
      <c r="F73" s="244"/>
      <c r="H73" s="147"/>
      <c r="I73" s="144"/>
      <c r="J73" s="144"/>
      <c r="K73" s="144"/>
      <c r="L73" s="160"/>
      <c r="M73" s="160"/>
      <c r="N73" s="160"/>
      <c r="O73" s="160"/>
      <c r="P73" s="160"/>
      <c r="Q73" s="160"/>
      <c r="T73" s="160"/>
      <c r="W73" s="160"/>
      <c r="Z73" s="160"/>
      <c r="AC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c r="BM73" s="160"/>
      <c r="BN73" s="160"/>
      <c r="BO73" s="160"/>
      <c r="BP73" s="160"/>
      <c r="BQ73" s="160"/>
      <c r="BR73" s="160"/>
      <c r="BS73" s="160"/>
      <c r="BT73" s="160"/>
      <c r="BU73" s="160"/>
      <c r="BV73" s="160"/>
      <c r="BW73" s="160"/>
      <c r="BX73" s="160"/>
      <c r="BY73" s="160"/>
      <c r="BZ73" s="160"/>
      <c r="CA73" s="160"/>
      <c r="CB73" s="160"/>
      <c r="CC73" s="160"/>
      <c r="CD73" s="160"/>
      <c r="CE73" s="160"/>
      <c r="CF73" s="160"/>
      <c r="CG73" s="160"/>
      <c r="CH73" s="160"/>
      <c r="CI73" s="160"/>
      <c r="CJ73" s="160"/>
      <c r="CK73" s="160"/>
      <c r="CL73" s="160"/>
      <c r="CM73" s="160"/>
      <c r="CN73" s="160"/>
      <c r="CO73" s="160"/>
      <c r="CP73" s="160"/>
      <c r="CQ73" s="160"/>
      <c r="CR73" s="160"/>
      <c r="CS73" s="160"/>
      <c r="CT73" s="160"/>
      <c r="CU73" s="160"/>
      <c r="CV73" s="160"/>
      <c r="CW73" s="160"/>
      <c r="CX73" s="160"/>
      <c r="CY73" s="160"/>
      <c r="CZ73" s="160"/>
      <c r="DA73" s="160"/>
      <c r="DB73" s="160"/>
      <c r="DC73" s="160"/>
      <c r="DD73" s="160"/>
      <c r="DE73" s="160"/>
      <c r="DF73" s="160"/>
      <c r="DG73" s="160"/>
      <c r="DH73" s="160"/>
      <c r="DI73" s="160"/>
      <c r="DJ73" s="160"/>
      <c r="DK73" s="160"/>
      <c r="DL73" s="160"/>
      <c r="DM73" s="160"/>
      <c r="DN73" s="160"/>
      <c r="DO73" s="160"/>
      <c r="DP73" s="160"/>
      <c r="DQ73" s="160"/>
      <c r="DR73" s="160"/>
      <c r="DS73" s="160"/>
      <c r="DT73" s="160"/>
      <c r="DU73" s="160"/>
      <c r="DV73" s="160"/>
      <c r="DW73" s="160"/>
      <c r="DX73" s="160"/>
      <c r="DY73" s="160"/>
      <c r="DZ73" s="160"/>
      <c r="EA73" s="160"/>
      <c r="EB73" s="160"/>
      <c r="EC73" s="160"/>
      <c r="ED73" s="160"/>
      <c r="EE73" s="160"/>
      <c r="EF73" s="160"/>
      <c r="EG73" s="160"/>
      <c r="EH73" s="160"/>
      <c r="EI73" s="160"/>
      <c r="EJ73" s="160"/>
      <c r="EK73" s="160"/>
      <c r="EL73" s="160"/>
      <c r="EM73" s="160"/>
      <c r="EN73" s="160"/>
      <c r="EO73" s="160"/>
      <c r="EP73" s="160"/>
      <c r="EQ73" s="160"/>
      <c r="ER73" s="160"/>
      <c r="ES73" s="160"/>
      <c r="ET73" s="160"/>
      <c r="EU73" s="160"/>
      <c r="EV73" s="160"/>
      <c r="EW73" s="160"/>
      <c r="EX73" s="160"/>
      <c r="EY73" s="160"/>
      <c r="EZ73" s="160"/>
      <c r="FA73" s="160"/>
      <c r="FB73" s="160"/>
      <c r="FC73" s="160"/>
      <c r="FD73" s="160"/>
      <c r="FE73" s="160"/>
      <c r="FF73" s="160"/>
      <c r="FG73" s="160"/>
      <c r="FH73" s="160"/>
      <c r="FI73" s="160"/>
      <c r="FJ73" s="160"/>
      <c r="FK73" s="160"/>
      <c r="FL73" s="160"/>
      <c r="FM73" s="160"/>
      <c r="FN73" s="160"/>
      <c r="FO73" s="160"/>
      <c r="FP73" s="160"/>
      <c r="FQ73" s="160"/>
      <c r="FR73" s="160"/>
      <c r="FS73" s="160"/>
      <c r="FT73" s="160"/>
      <c r="FU73" s="160"/>
      <c r="FV73" s="160"/>
      <c r="FW73" s="160"/>
      <c r="FX73" s="160"/>
      <c r="FY73" s="160"/>
      <c r="FZ73" s="160"/>
      <c r="GA73" s="160"/>
      <c r="GB73" s="160"/>
      <c r="GC73" s="160"/>
      <c r="GD73" s="160"/>
      <c r="GE73" s="160"/>
      <c r="GF73" s="160"/>
      <c r="GG73" s="160"/>
      <c r="GH73" s="160"/>
      <c r="GI73" s="160"/>
      <c r="GJ73" s="160"/>
      <c r="GK73" s="160"/>
      <c r="GL73" s="160"/>
    </row>
    <row r="74" spans="2:194" x14ac:dyDescent="0.2">
      <c r="B74" s="236"/>
      <c r="C74" s="244"/>
      <c r="D74" s="244"/>
      <c r="E74" s="244"/>
      <c r="F74" s="244"/>
      <c r="H74" s="147"/>
      <c r="I74" s="144"/>
      <c r="J74" s="144"/>
      <c r="K74" s="144"/>
      <c r="L74" s="160"/>
      <c r="M74" s="160"/>
      <c r="N74" s="160"/>
      <c r="O74" s="160"/>
      <c r="P74" s="160"/>
      <c r="Q74" s="160"/>
      <c r="T74" s="160"/>
      <c r="W74" s="160"/>
      <c r="Z74" s="160"/>
      <c r="AC74" s="160"/>
      <c r="AF74" s="160"/>
      <c r="AI74" s="160"/>
      <c r="AL74" s="160"/>
      <c r="AN74" s="160"/>
      <c r="AO74" s="160"/>
      <c r="AR74" s="160"/>
      <c r="AT74" s="160"/>
      <c r="AU74" s="160"/>
      <c r="AV74" s="160"/>
      <c r="AW74" s="160"/>
      <c r="AX74" s="160"/>
      <c r="AY74" s="160"/>
      <c r="AZ74" s="160"/>
      <c r="BA74" s="160"/>
      <c r="BB74" s="160"/>
      <c r="BC74" s="160"/>
      <c r="BD74" s="160"/>
      <c r="BE74" s="160"/>
      <c r="BF74" s="160"/>
      <c r="BG74" s="160"/>
      <c r="BH74" s="160"/>
      <c r="BI74" s="160"/>
      <c r="BJ74" s="160"/>
      <c r="BK74" s="160"/>
      <c r="BL74" s="160"/>
      <c r="BM74" s="160"/>
      <c r="BN74" s="160"/>
      <c r="BO74" s="160"/>
      <c r="BP74" s="160"/>
      <c r="BQ74" s="160"/>
      <c r="BR74" s="160"/>
      <c r="BS74" s="160"/>
      <c r="BT74" s="160"/>
      <c r="BU74" s="160"/>
      <c r="BV74" s="160"/>
      <c r="BW74" s="160"/>
      <c r="BX74" s="160"/>
      <c r="BY74" s="160"/>
      <c r="BZ74" s="160"/>
      <c r="CA74" s="160"/>
      <c r="CB74" s="160"/>
      <c r="CC74" s="160"/>
      <c r="CD74" s="160"/>
      <c r="CE74" s="160"/>
      <c r="CF74" s="160"/>
      <c r="CG74" s="160"/>
      <c r="CH74" s="160"/>
      <c r="CI74" s="160"/>
      <c r="CJ74" s="160"/>
      <c r="CK74" s="160"/>
      <c r="CL74" s="160"/>
      <c r="CM74" s="160"/>
      <c r="CN74" s="160"/>
      <c r="CO74" s="160"/>
      <c r="CP74" s="160"/>
      <c r="CQ74" s="160"/>
      <c r="CR74" s="160"/>
      <c r="CS74" s="160"/>
      <c r="CT74" s="160"/>
      <c r="CU74" s="160"/>
      <c r="CV74" s="160"/>
      <c r="CW74" s="160"/>
      <c r="CX74" s="160"/>
      <c r="CY74" s="160"/>
      <c r="CZ74" s="160"/>
      <c r="DA74" s="160"/>
      <c r="DB74" s="160"/>
      <c r="DC74" s="160"/>
      <c r="DD74" s="160"/>
      <c r="DE74" s="160"/>
      <c r="DF74" s="160"/>
      <c r="DG74" s="160"/>
      <c r="DH74" s="160"/>
      <c r="DI74" s="160"/>
      <c r="DJ74" s="160"/>
      <c r="DK74" s="160"/>
      <c r="DL74" s="160"/>
      <c r="DM74" s="160"/>
      <c r="DN74" s="160"/>
      <c r="DO74" s="160"/>
      <c r="DP74" s="160"/>
      <c r="DQ74" s="160"/>
      <c r="DR74" s="160"/>
      <c r="DS74" s="160"/>
      <c r="DT74" s="160"/>
      <c r="DU74" s="160"/>
      <c r="DV74" s="160"/>
      <c r="DW74" s="160"/>
      <c r="DX74" s="160"/>
      <c r="DY74" s="160"/>
      <c r="DZ74" s="160"/>
      <c r="EA74" s="160"/>
      <c r="EB74" s="160"/>
      <c r="EC74" s="160"/>
      <c r="ED74" s="160"/>
      <c r="EE74" s="160"/>
      <c r="EF74" s="160"/>
      <c r="EG74" s="160"/>
      <c r="EH74" s="160"/>
      <c r="EI74" s="160"/>
      <c r="EJ74" s="160"/>
      <c r="EK74" s="160"/>
      <c r="EL74" s="160"/>
      <c r="EM74" s="160"/>
      <c r="EN74" s="160"/>
      <c r="EO74" s="160"/>
      <c r="EP74" s="160"/>
      <c r="EQ74" s="160"/>
      <c r="ER74" s="160"/>
      <c r="ES74" s="160"/>
      <c r="ET74" s="160"/>
      <c r="EU74" s="160"/>
      <c r="EV74" s="160"/>
      <c r="EW74" s="160"/>
      <c r="EX74" s="160"/>
      <c r="EY74" s="160"/>
      <c r="EZ74" s="160"/>
      <c r="FA74" s="160"/>
      <c r="FB74" s="160"/>
      <c r="FC74" s="160"/>
      <c r="FD74" s="160"/>
      <c r="FE74" s="160"/>
      <c r="FF74" s="160"/>
      <c r="FG74" s="160"/>
      <c r="FH74" s="160"/>
      <c r="FI74" s="160"/>
      <c r="FJ74" s="160"/>
      <c r="FK74" s="160"/>
      <c r="FL74" s="160"/>
      <c r="FM74" s="160"/>
      <c r="FN74" s="160"/>
      <c r="FO74" s="160"/>
      <c r="FP74" s="160"/>
      <c r="FQ74" s="160"/>
      <c r="FR74" s="160"/>
      <c r="FS74" s="160"/>
      <c r="FT74" s="160"/>
      <c r="FU74" s="160"/>
      <c r="FV74" s="160"/>
      <c r="FW74" s="160"/>
      <c r="FX74" s="160"/>
      <c r="FY74" s="160"/>
      <c r="FZ74" s="160"/>
      <c r="GA74" s="160"/>
      <c r="GB74" s="160"/>
      <c r="GC74" s="160"/>
      <c r="GD74" s="160"/>
      <c r="GE74" s="160"/>
      <c r="GF74" s="160"/>
      <c r="GG74" s="160"/>
      <c r="GH74" s="160"/>
      <c r="GI74" s="160"/>
      <c r="GJ74" s="160"/>
      <c r="GK74" s="160"/>
      <c r="GL74" s="160"/>
    </row>
    <row r="75" spans="2:194" x14ac:dyDescent="0.2">
      <c r="B75" s="236"/>
      <c r="C75" s="244"/>
      <c r="D75" s="244"/>
      <c r="E75" s="244"/>
      <c r="F75" s="244"/>
      <c r="H75" s="147"/>
      <c r="I75" s="144"/>
      <c r="J75" s="144"/>
      <c r="K75" s="144"/>
      <c r="N75" s="160"/>
      <c r="O75" s="160"/>
      <c r="P75" s="160"/>
      <c r="Q75" s="160"/>
      <c r="T75" s="160"/>
      <c r="W75" s="160"/>
      <c r="Z75" s="160"/>
      <c r="AC75" s="160"/>
      <c r="AF75" s="160"/>
      <c r="AI75" s="160"/>
      <c r="AL75" s="160"/>
      <c r="AN75" s="160"/>
      <c r="AO75" s="160"/>
      <c r="AR75" s="160"/>
      <c r="AT75" s="160"/>
      <c r="AU75" s="160"/>
      <c r="AV75" s="160"/>
      <c r="AW75" s="160"/>
      <c r="AX75" s="160"/>
      <c r="AY75" s="160"/>
      <c r="AZ75" s="160"/>
      <c r="BA75" s="160"/>
      <c r="BB75" s="160"/>
      <c r="BC75" s="160"/>
      <c r="BD75" s="160"/>
      <c r="BE75" s="160"/>
      <c r="BF75" s="160"/>
      <c r="BG75" s="160"/>
      <c r="BH75" s="160"/>
      <c r="BI75" s="160"/>
      <c r="BJ75" s="160"/>
      <c r="BK75" s="160"/>
      <c r="BL75" s="160"/>
      <c r="BM75" s="160"/>
      <c r="BN75" s="160"/>
      <c r="BO75" s="160"/>
      <c r="BP75" s="160"/>
      <c r="BQ75" s="160"/>
      <c r="BR75" s="160"/>
      <c r="BS75" s="160"/>
      <c r="BT75" s="160"/>
      <c r="BU75" s="160"/>
      <c r="BV75" s="160"/>
      <c r="BW75" s="160"/>
      <c r="BX75" s="160"/>
      <c r="BY75" s="160"/>
      <c r="BZ75" s="160"/>
      <c r="CA75" s="160"/>
      <c r="CB75" s="160"/>
      <c r="CC75" s="160"/>
      <c r="CD75" s="160"/>
      <c r="CE75" s="160"/>
      <c r="CF75" s="160"/>
      <c r="CG75" s="160"/>
      <c r="CH75" s="160"/>
      <c r="CI75" s="160"/>
      <c r="CJ75" s="160"/>
      <c r="CK75" s="160"/>
      <c r="CL75" s="160"/>
      <c r="CM75" s="160"/>
      <c r="CN75" s="160"/>
      <c r="CO75" s="160"/>
      <c r="CP75" s="160"/>
      <c r="CQ75" s="160"/>
      <c r="CR75" s="160"/>
      <c r="CS75" s="160"/>
      <c r="CT75" s="160"/>
      <c r="CU75" s="160"/>
      <c r="CV75" s="160"/>
      <c r="CW75" s="160"/>
      <c r="CX75" s="160"/>
      <c r="CY75" s="160"/>
      <c r="CZ75" s="160"/>
      <c r="DA75" s="160"/>
      <c r="DB75" s="160"/>
      <c r="DC75" s="160"/>
      <c r="DD75" s="160"/>
      <c r="DE75" s="160"/>
      <c r="DF75" s="160"/>
      <c r="DG75" s="160"/>
      <c r="DH75" s="160"/>
      <c r="DI75" s="160"/>
      <c r="DJ75" s="160"/>
      <c r="DK75" s="160"/>
      <c r="DL75" s="160"/>
      <c r="DM75" s="160"/>
      <c r="DN75" s="160"/>
      <c r="DO75" s="160"/>
      <c r="DP75" s="160"/>
      <c r="DQ75" s="160"/>
      <c r="DR75" s="160"/>
      <c r="DS75" s="160"/>
      <c r="DT75" s="160"/>
      <c r="DU75" s="160"/>
      <c r="DV75" s="160"/>
      <c r="DW75" s="160"/>
      <c r="DX75" s="160"/>
      <c r="DY75" s="160"/>
      <c r="DZ75" s="160"/>
      <c r="EA75" s="160"/>
      <c r="EB75" s="160"/>
      <c r="EC75" s="160"/>
      <c r="ED75" s="160"/>
      <c r="EE75" s="160"/>
      <c r="EF75" s="160"/>
      <c r="EG75" s="160"/>
      <c r="EH75" s="160"/>
      <c r="EI75" s="160"/>
      <c r="EJ75" s="160"/>
      <c r="EK75" s="160"/>
      <c r="EL75" s="160"/>
      <c r="EM75" s="160"/>
      <c r="EN75" s="160"/>
      <c r="EO75" s="160"/>
      <c r="EP75" s="160"/>
      <c r="EQ75" s="160"/>
      <c r="ER75" s="160"/>
      <c r="ES75" s="160"/>
      <c r="ET75" s="160"/>
      <c r="EU75" s="160"/>
      <c r="EV75" s="160"/>
      <c r="EW75" s="160"/>
      <c r="EX75" s="160"/>
      <c r="EY75" s="160"/>
      <c r="EZ75" s="160"/>
      <c r="FA75" s="160"/>
      <c r="FB75" s="160"/>
      <c r="FC75" s="160"/>
      <c r="FD75" s="160"/>
      <c r="FE75" s="160"/>
      <c r="FF75" s="160"/>
      <c r="FG75" s="160"/>
      <c r="FH75" s="160"/>
      <c r="FI75" s="160"/>
      <c r="FJ75" s="160"/>
      <c r="FK75" s="160"/>
      <c r="FL75" s="160"/>
      <c r="FM75" s="160"/>
      <c r="FN75" s="160"/>
      <c r="FO75" s="160"/>
      <c r="FP75" s="160"/>
      <c r="FQ75" s="160"/>
      <c r="FR75" s="160"/>
      <c r="FS75" s="160"/>
      <c r="FT75" s="160"/>
      <c r="FU75" s="160"/>
      <c r="FV75" s="160"/>
      <c r="FW75" s="160"/>
      <c r="FX75" s="160"/>
      <c r="FY75" s="160"/>
      <c r="FZ75" s="160"/>
      <c r="GA75" s="160"/>
      <c r="GB75" s="160"/>
      <c r="GC75" s="160"/>
      <c r="GD75" s="160"/>
      <c r="GE75" s="160"/>
      <c r="GF75" s="160"/>
      <c r="GG75" s="160"/>
      <c r="GH75" s="160"/>
      <c r="GI75" s="160"/>
      <c r="GJ75" s="160"/>
      <c r="GK75" s="160"/>
      <c r="GL75" s="160"/>
    </row>
    <row r="76" spans="2:194" x14ac:dyDescent="0.2">
      <c r="B76" s="236"/>
      <c r="C76" s="244"/>
      <c r="D76" s="244"/>
      <c r="E76" s="244"/>
      <c r="F76" s="244"/>
      <c r="H76" s="147"/>
      <c r="I76" s="144"/>
      <c r="J76" s="144"/>
      <c r="K76" s="144"/>
      <c r="L76" s="160"/>
      <c r="M76" s="160"/>
      <c r="N76" s="160"/>
      <c r="AI76" s="160"/>
      <c r="AL76" s="160"/>
      <c r="AN76" s="160"/>
      <c r="AO76" s="160"/>
      <c r="AR76" s="160"/>
      <c r="AT76" s="160"/>
      <c r="AU76" s="160"/>
      <c r="AV76" s="160"/>
      <c r="AW76" s="160"/>
      <c r="AX76" s="160"/>
      <c r="AY76" s="160"/>
      <c r="AZ76" s="160"/>
      <c r="BA76" s="160"/>
      <c r="BB76" s="160"/>
      <c r="BC76" s="160"/>
      <c r="BD76" s="160"/>
      <c r="BE76" s="160"/>
      <c r="BF76" s="160"/>
      <c r="BG76" s="160"/>
      <c r="BH76" s="160"/>
      <c r="BI76" s="160"/>
      <c r="BJ76" s="160"/>
      <c r="BK76" s="160"/>
      <c r="BL76" s="160"/>
      <c r="BM76" s="160"/>
      <c r="BN76" s="160"/>
      <c r="BO76" s="160"/>
      <c r="BP76" s="160"/>
      <c r="BQ76" s="160"/>
      <c r="BR76" s="160"/>
      <c r="BS76" s="160"/>
      <c r="BT76" s="160"/>
      <c r="BU76" s="160"/>
      <c r="BV76" s="160"/>
      <c r="BW76" s="160"/>
      <c r="BX76" s="160"/>
      <c r="BY76" s="160"/>
      <c r="BZ76" s="160"/>
      <c r="CA76" s="160"/>
      <c r="CB76" s="160"/>
      <c r="CC76" s="160"/>
      <c r="CD76" s="160"/>
      <c r="CE76" s="160"/>
      <c r="CF76" s="160"/>
      <c r="CG76" s="160"/>
      <c r="CH76" s="160"/>
      <c r="CI76" s="160"/>
      <c r="CJ76" s="160"/>
      <c r="CK76" s="160"/>
      <c r="CL76" s="160"/>
      <c r="CM76" s="160"/>
      <c r="CN76" s="160"/>
      <c r="CO76" s="160"/>
      <c r="CP76" s="160"/>
      <c r="CQ76" s="160"/>
      <c r="CR76" s="160"/>
      <c r="CS76" s="160"/>
      <c r="CT76" s="160"/>
      <c r="CU76" s="160"/>
      <c r="CV76" s="160"/>
      <c r="CW76" s="160"/>
      <c r="CX76" s="160"/>
      <c r="CY76" s="160"/>
      <c r="CZ76" s="160"/>
      <c r="DA76" s="160"/>
      <c r="DB76" s="160"/>
      <c r="DC76" s="160"/>
      <c r="DD76" s="160"/>
      <c r="DE76" s="160"/>
      <c r="DF76" s="160"/>
      <c r="DG76" s="160"/>
      <c r="DH76" s="160"/>
      <c r="DI76" s="160"/>
      <c r="DJ76" s="160"/>
      <c r="DK76" s="160"/>
      <c r="DL76" s="160"/>
      <c r="DM76" s="160"/>
      <c r="DN76" s="160"/>
      <c r="DO76" s="160"/>
      <c r="DP76" s="160"/>
      <c r="DQ76" s="160"/>
      <c r="DR76" s="160"/>
      <c r="DS76" s="160"/>
      <c r="DT76" s="160"/>
      <c r="DU76" s="160"/>
      <c r="DV76" s="160"/>
      <c r="DW76" s="160"/>
      <c r="DX76" s="160"/>
      <c r="DY76" s="160"/>
      <c r="DZ76" s="160"/>
      <c r="EA76" s="160"/>
      <c r="EB76" s="160"/>
      <c r="EC76" s="160"/>
      <c r="ED76" s="160"/>
      <c r="EE76" s="160"/>
      <c r="EF76" s="160"/>
      <c r="EG76" s="160"/>
      <c r="EH76" s="160"/>
      <c r="EI76" s="160"/>
      <c r="EJ76" s="160"/>
      <c r="EK76" s="160"/>
      <c r="EL76" s="160"/>
      <c r="EM76" s="160"/>
      <c r="EN76" s="160"/>
      <c r="EO76" s="160"/>
      <c r="EP76" s="160"/>
      <c r="EQ76" s="160"/>
      <c r="ER76" s="160"/>
      <c r="ES76" s="160"/>
      <c r="ET76" s="160"/>
      <c r="EU76" s="160"/>
      <c r="EV76" s="160"/>
      <c r="EW76" s="160"/>
      <c r="EX76" s="160"/>
      <c r="EY76" s="160"/>
      <c r="EZ76" s="160"/>
      <c r="FA76" s="160"/>
      <c r="FB76" s="160"/>
      <c r="FC76" s="160"/>
      <c r="FD76" s="160"/>
      <c r="FE76" s="160"/>
      <c r="FF76" s="160"/>
      <c r="FG76" s="160"/>
      <c r="FH76" s="160"/>
      <c r="FI76" s="160"/>
      <c r="FJ76" s="160"/>
      <c r="FK76" s="160"/>
      <c r="FL76" s="160"/>
      <c r="FM76" s="160"/>
      <c r="FN76" s="160"/>
      <c r="FO76" s="160"/>
      <c r="FP76" s="160"/>
      <c r="FQ76" s="160"/>
      <c r="FR76" s="160"/>
      <c r="FS76" s="160"/>
      <c r="FT76" s="160"/>
      <c r="FU76" s="160"/>
      <c r="FV76" s="160"/>
      <c r="FW76" s="160"/>
      <c r="FX76" s="160"/>
      <c r="FY76" s="160"/>
      <c r="FZ76" s="160"/>
      <c r="GA76" s="160"/>
      <c r="GB76" s="160"/>
      <c r="GC76" s="160"/>
      <c r="GD76" s="160"/>
      <c r="GE76" s="160"/>
      <c r="GF76" s="160"/>
      <c r="GG76" s="160"/>
      <c r="GH76" s="160"/>
      <c r="GI76" s="160"/>
      <c r="GJ76" s="160"/>
      <c r="GK76" s="160"/>
      <c r="GL76" s="160"/>
    </row>
    <row r="77" spans="2:194" x14ac:dyDescent="0.2">
      <c r="B77" s="236"/>
      <c r="C77" s="244"/>
      <c r="D77" s="244"/>
      <c r="E77" s="244"/>
      <c r="F77" s="244"/>
      <c r="I77" s="144"/>
      <c r="J77" s="144"/>
      <c r="K77" s="144"/>
      <c r="L77" s="160"/>
      <c r="M77" s="160"/>
      <c r="AI77" s="160"/>
      <c r="AL77" s="160"/>
      <c r="AN77" s="160"/>
      <c r="AO77" s="160"/>
      <c r="AR77" s="160"/>
    </row>
    <row r="78" spans="2:194" x14ac:dyDescent="0.2">
      <c r="B78" s="246"/>
      <c r="C78" s="244"/>
      <c r="D78" s="244"/>
      <c r="E78" s="244"/>
      <c r="F78" s="244"/>
      <c r="I78" s="144"/>
      <c r="J78" s="144"/>
      <c r="K78" s="144"/>
      <c r="L78" s="160"/>
      <c r="M78" s="160"/>
    </row>
    <row r="79" spans="2:194" x14ac:dyDescent="0.2">
      <c r="B79" s="236"/>
      <c r="C79" s="244"/>
      <c r="D79" s="244"/>
      <c r="E79" s="244"/>
      <c r="F79" s="244"/>
      <c r="I79" s="144"/>
      <c r="J79" s="144"/>
      <c r="K79" s="144"/>
      <c r="L79" s="160"/>
      <c r="M79" s="160"/>
    </row>
    <row r="80" spans="2:194" x14ac:dyDescent="0.2">
      <c r="B80" s="236"/>
      <c r="C80" s="244"/>
      <c r="D80" s="244"/>
      <c r="E80" s="244"/>
      <c r="F80" s="244"/>
      <c r="I80" s="144"/>
      <c r="J80" s="144"/>
      <c r="K80" s="144"/>
      <c r="L80" s="160"/>
      <c r="M80" s="160"/>
    </row>
    <row r="81" spans="2:11" x14ac:dyDescent="0.2">
      <c r="B81" s="246"/>
      <c r="C81" s="244"/>
      <c r="D81" s="244"/>
      <c r="E81" s="244"/>
      <c r="F81" s="244"/>
      <c r="I81" s="144"/>
      <c r="J81" s="144"/>
      <c r="K81" s="144"/>
    </row>
    <row r="82" spans="2:11" x14ac:dyDescent="0.2">
      <c r="B82" s="242"/>
      <c r="C82" s="166"/>
      <c r="D82" s="168"/>
      <c r="E82" s="168"/>
      <c r="F82" s="168"/>
      <c r="G82" s="168"/>
    </row>
    <row r="83" spans="2:11" x14ac:dyDescent="0.2">
      <c r="B83" s="155"/>
      <c r="C83" s="160"/>
    </row>
    <row r="84" spans="2:11" x14ac:dyDescent="0.2">
      <c r="B84" s="247"/>
      <c r="C84" s="162"/>
    </row>
    <row r="85" spans="2:11" x14ac:dyDescent="0.2">
      <c r="B85" s="204"/>
      <c r="C85" s="160"/>
    </row>
    <row r="86" spans="2:11" x14ac:dyDescent="0.2">
      <c r="B86" s="155"/>
      <c r="C86" s="160"/>
    </row>
    <row r="87" spans="2:11" x14ac:dyDescent="0.2">
      <c r="B87" s="204"/>
      <c r="C87" s="160"/>
    </row>
    <row r="88" spans="2:11" x14ac:dyDescent="0.2">
      <c r="B88" s="204"/>
      <c r="C88" s="160"/>
    </row>
    <row r="89" spans="2:11" x14ac:dyDescent="0.2">
      <c r="B89" s="155"/>
    </row>
    <row r="90" spans="2:11" x14ac:dyDescent="0.2">
      <c r="B90" s="155"/>
    </row>
    <row r="91" spans="2:11" x14ac:dyDescent="0.2">
      <c r="B91" s="155"/>
    </row>
  </sheetData>
  <hyperlinks>
    <hyperlink ref="A1" r:id="rId1" display="http://dx.doi.org/10.1787/9789264266391-es"/>
    <hyperlink ref="A4" r:id="rId2"/>
  </hyperlinks>
  <pageMargins left="0.70866141732283472" right="0.70866141732283472" top="0.74803149606299213" bottom="0.74803149606299213" header="0.31496062992125984" footer="0.31496062992125984"/>
  <pageSetup paperSize="9" scale="65" orientation="portrait" r:id="rId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S58"/>
  <sheetViews>
    <sheetView workbookViewId="0">
      <selection activeCell="B48" sqref="B48"/>
    </sheetView>
  </sheetViews>
  <sheetFormatPr baseColWidth="10" defaultColWidth="9.1640625" defaultRowHeight="13" x14ac:dyDescent="0.15"/>
  <cols>
    <col min="1" max="1" width="9.1640625" style="128"/>
    <col min="2" max="2" width="17.33203125" style="128" customWidth="1"/>
    <col min="3" max="3" width="20.5" style="128" customWidth="1"/>
    <col min="4" max="16384" width="9.1640625" style="128"/>
  </cols>
  <sheetData>
    <row r="1" spans="1:19" s="131" customFormat="1" x14ac:dyDescent="0.15">
      <c r="A1" s="46" t="s">
        <v>67</v>
      </c>
    </row>
    <row r="2" spans="1:19" s="131" customFormat="1" x14ac:dyDescent="0.15">
      <c r="A2" s="131" t="s">
        <v>220</v>
      </c>
      <c r="B2" s="131" t="s">
        <v>341</v>
      </c>
    </row>
    <row r="3" spans="1:19" s="131" customFormat="1" x14ac:dyDescent="0.15">
      <c r="A3" s="131" t="s">
        <v>64</v>
      </c>
    </row>
    <row r="4" spans="1:19" s="131" customFormat="1" x14ac:dyDescent="0.15">
      <c r="A4" s="46" t="s">
        <v>63</v>
      </c>
    </row>
    <row r="5" spans="1:19" s="131" customFormat="1" x14ac:dyDescent="0.15"/>
    <row r="7" spans="1:19" x14ac:dyDescent="0.15">
      <c r="B7" s="129" t="s">
        <v>342</v>
      </c>
      <c r="S7" s="248"/>
    </row>
    <row r="10" spans="1:19" x14ac:dyDescent="0.15">
      <c r="S10" s="249"/>
    </row>
    <row r="15" spans="1:19" x14ac:dyDescent="0.15">
      <c r="S15" s="248"/>
    </row>
    <row r="29" spans="2:2" x14ac:dyDescent="0.15">
      <c r="B29" s="132" t="s">
        <v>343</v>
      </c>
    </row>
    <row r="33" spans="1:5" x14ac:dyDescent="0.15">
      <c r="A33" s="133"/>
      <c r="B33" s="133"/>
      <c r="C33" s="250" t="s">
        <v>344</v>
      </c>
      <c r="D33" s="133"/>
      <c r="E33" s="250" t="s">
        <v>345</v>
      </c>
    </row>
    <row r="34" spans="1:5" x14ac:dyDescent="0.15">
      <c r="A34" s="133"/>
      <c r="B34" s="133"/>
      <c r="C34" s="133" t="s">
        <v>230</v>
      </c>
      <c r="D34" s="133">
        <v>1</v>
      </c>
      <c r="E34" s="133" t="s">
        <v>346</v>
      </c>
    </row>
    <row r="35" spans="1:5" x14ac:dyDescent="0.15">
      <c r="A35" s="133"/>
      <c r="B35" s="133"/>
      <c r="C35" s="133" t="s">
        <v>347</v>
      </c>
      <c r="D35" s="133">
        <v>1</v>
      </c>
      <c r="E35" s="133" t="s">
        <v>346</v>
      </c>
    </row>
    <row r="36" spans="1:5" x14ac:dyDescent="0.15">
      <c r="A36" s="133"/>
      <c r="B36" s="133"/>
      <c r="C36" s="133" t="s">
        <v>348</v>
      </c>
      <c r="D36" s="133">
        <v>1</v>
      </c>
      <c r="E36" s="133" t="s">
        <v>346</v>
      </c>
    </row>
    <row r="37" spans="1:5" x14ac:dyDescent="0.15">
      <c r="A37" s="133"/>
      <c r="B37" s="133"/>
      <c r="C37" s="133" t="s">
        <v>253</v>
      </c>
      <c r="D37" s="133">
        <v>1</v>
      </c>
      <c r="E37" s="133" t="s">
        <v>346</v>
      </c>
    </row>
    <row r="38" spans="1:5" x14ac:dyDescent="0.15">
      <c r="A38" s="133"/>
      <c r="B38" s="133"/>
      <c r="C38" s="133" t="s">
        <v>231</v>
      </c>
      <c r="D38" s="133">
        <v>1</v>
      </c>
      <c r="E38" s="133" t="s">
        <v>346</v>
      </c>
    </row>
    <row r="39" spans="1:5" x14ac:dyDescent="0.15">
      <c r="A39" s="133"/>
      <c r="B39" s="133"/>
      <c r="C39" s="133" t="s">
        <v>349</v>
      </c>
      <c r="D39" s="133">
        <v>1</v>
      </c>
      <c r="E39" s="133" t="s">
        <v>346</v>
      </c>
    </row>
    <row r="40" spans="1:5" x14ac:dyDescent="0.15">
      <c r="A40" s="133"/>
      <c r="B40" s="133"/>
      <c r="C40" s="133" t="s">
        <v>226</v>
      </c>
      <c r="D40" s="133">
        <v>1</v>
      </c>
      <c r="E40" s="133" t="s">
        <v>346</v>
      </c>
    </row>
    <row r="41" spans="1:5" x14ac:dyDescent="0.15">
      <c r="A41" s="133"/>
      <c r="B41" s="133"/>
      <c r="C41" s="133" t="s">
        <v>105</v>
      </c>
      <c r="D41" s="133">
        <v>1</v>
      </c>
      <c r="E41" s="133" t="s">
        <v>350</v>
      </c>
    </row>
    <row r="42" spans="1:5" x14ac:dyDescent="0.15">
      <c r="A42" s="133"/>
      <c r="B42" s="133"/>
      <c r="C42" s="133" t="s">
        <v>225</v>
      </c>
      <c r="D42" s="133">
        <v>1</v>
      </c>
      <c r="E42" s="133" t="s">
        <v>351</v>
      </c>
    </row>
    <row r="43" spans="1:5" x14ac:dyDescent="0.15">
      <c r="A43" s="133"/>
      <c r="B43" s="133"/>
      <c r="C43" s="133" t="s">
        <v>227</v>
      </c>
      <c r="D43" s="133">
        <v>1</v>
      </c>
      <c r="E43" s="133" t="s">
        <v>351</v>
      </c>
    </row>
    <row r="44" spans="1:5" x14ac:dyDescent="0.15">
      <c r="A44" s="133"/>
      <c r="B44" s="133"/>
      <c r="C44" s="133" t="s">
        <v>352</v>
      </c>
      <c r="D44" s="133">
        <v>1</v>
      </c>
      <c r="E44" s="133" t="s">
        <v>351</v>
      </c>
    </row>
    <row r="45" spans="1:5" x14ac:dyDescent="0.15">
      <c r="A45" s="133"/>
      <c r="B45" s="133"/>
      <c r="C45" s="133" t="s">
        <v>252</v>
      </c>
      <c r="D45" s="133">
        <v>1</v>
      </c>
      <c r="E45" s="133" t="s">
        <v>351</v>
      </c>
    </row>
    <row r="46" spans="1:5" x14ac:dyDescent="0.15">
      <c r="A46" s="133"/>
      <c r="B46" s="133"/>
      <c r="C46" s="133"/>
      <c r="D46" s="133"/>
      <c r="E46" s="133"/>
    </row>
    <row r="47" spans="1:5" x14ac:dyDescent="0.15">
      <c r="A47" s="133"/>
      <c r="B47" s="133"/>
      <c r="C47" s="133"/>
      <c r="D47" s="133"/>
      <c r="E47" s="133"/>
    </row>
    <row r="50" spans="3:7" x14ac:dyDescent="0.15">
      <c r="C50" s="133"/>
      <c r="D50" s="133"/>
      <c r="E50" s="133"/>
      <c r="F50" s="133"/>
      <c r="G50" s="133"/>
    </row>
    <row r="51" spans="3:7" x14ac:dyDescent="0.15">
      <c r="C51" s="133"/>
      <c r="D51" s="133"/>
      <c r="E51" s="133"/>
      <c r="F51" s="133"/>
      <c r="G51" s="133"/>
    </row>
    <row r="52" spans="3:7" x14ac:dyDescent="0.15">
      <c r="C52" s="133"/>
      <c r="D52" s="133"/>
      <c r="E52" s="133"/>
      <c r="F52" s="133"/>
      <c r="G52" s="133"/>
    </row>
    <row r="53" spans="3:7" x14ac:dyDescent="0.15">
      <c r="C53" s="133"/>
      <c r="D53" s="133"/>
      <c r="E53" s="133"/>
      <c r="F53" s="133"/>
      <c r="G53" s="133"/>
    </row>
    <row r="54" spans="3:7" x14ac:dyDescent="0.15">
      <c r="C54" s="133"/>
      <c r="D54" s="133"/>
      <c r="E54" s="133"/>
      <c r="F54" s="133"/>
      <c r="G54" s="133"/>
    </row>
    <row r="55" spans="3:7" x14ac:dyDescent="0.15">
      <c r="C55" s="133"/>
      <c r="D55" s="133"/>
      <c r="E55" s="133"/>
      <c r="F55" s="133"/>
      <c r="G55" s="133"/>
    </row>
    <row r="56" spans="3:7" x14ac:dyDescent="0.15">
      <c r="C56" s="133"/>
      <c r="D56" s="133"/>
      <c r="E56" s="133"/>
      <c r="F56" s="133"/>
      <c r="G56" s="133"/>
    </row>
    <row r="57" spans="3:7" x14ac:dyDescent="0.15">
      <c r="C57" s="133"/>
      <c r="D57" s="133"/>
      <c r="E57" s="133"/>
      <c r="F57" s="133"/>
      <c r="G57" s="133"/>
    </row>
    <row r="58" spans="3:7" x14ac:dyDescent="0.15">
      <c r="C58" s="133"/>
      <c r="D58" s="133"/>
      <c r="E58" s="133"/>
      <c r="F58" s="133"/>
      <c r="G58" s="133"/>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Y46"/>
  <sheetViews>
    <sheetView workbookViewId="0">
      <selection activeCell="J30" sqref="J30"/>
    </sheetView>
  </sheetViews>
  <sheetFormatPr baseColWidth="10" defaultColWidth="9.1640625" defaultRowHeight="13" x14ac:dyDescent="0.15"/>
  <cols>
    <col min="1" max="3" width="9.1640625" style="128"/>
    <col min="4" max="4" width="10.83203125" style="128" customWidth="1"/>
    <col min="5" max="16384" width="9.1640625" style="128"/>
  </cols>
  <sheetData>
    <row r="1" spans="1:2" s="131" customFormat="1" x14ac:dyDescent="0.15">
      <c r="A1" s="46" t="s">
        <v>67</v>
      </c>
    </row>
    <row r="2" spans="1:2" s="131" customFormat="1" x14ac:dyDescent="0.15">
      <c r="A2" s="131" t="s">
        <v>220</v>
      </c>
      <c r="B2" s="131" t="s">
        <v>353</v>
      </c>
    </row>
    <row r="3" spans="1:2" s="131" customFormat="1" x14ac:dyDescent="0.15">
      <c r="A3" s="131" t="s">
        <v>64</v>
      </c>
    </row>
    <row r="4" spans="1:2" s="131" customFormat="1" x14ac:dyDescent="0.15">
      <c r="A4" s="46" t="s">
        <v>63</v>
      </c>
    </row>
    <row r="5" spans="1:2" s="131" customFormat="1" x14ac:dyDescent="0.15"/>
    <row r="7" spans="1:2" x14ac:dyDescent="0.15">
      <c r="B7" s="129" t="s">
        <v>354</v>
      </c>
    </row>
    <row r="28" spans="2:8" x14ac:dyDescent="0.15">
      <c r="B28" s="132" t="s">
        <v>343</v>
      </c>
    </row>
    <row r="30" spans="2:8" x14ac:dyDescent="0.15">
      <c r="D30" s="133"/>
      <c r="E30" s="250" t="s">
        <v>344</v>
      </c>
      <c r="F30" s="133"/>
      <c r="G30" s="250" t="s">
        <v>345</v>
      </c>
      <c r="H30" s="133"/>
    </row>
    <row r="31" spans="2:8" x14ac:dyDescent="0.15">
      <c r="D31" s="133"/>
      <c r="E31" s="133" t="s">
        <v>105</v>
      </c>
      <c r="F31" s="133">
        <v>1</v>
      </c>
      <c r="G31" s="133" t="s">
        <v>355</v>
      </c>
      <c r="H31" s="133"/>
    </row>
    <row r="32" spans="2:8" x14ac:dyDescent="0.15">
      <c r="D32" s="133"/>
      <c r="E32" s="133" t="s">
        <v>348</v>
      </c>
      <c r="F32" s="133">
        <v>1</v>
      </c>
      <c r="G32" s="133" t="s">
        <v>355</v>
      </c>
      <c r="H32" s="133"/>
    </row>
    <row r="33" spans="4:25" x14ac:dyDescent="0.15">
      <c r="D33" s="133"/>
      <c r="E33" s="133" t="s">
        <v>356</v>
      </c>
      <c r="F33" s="133">
        <v>1</v>
      </c>
      <c r="G33" s="133" t="s">
        <v>355</v>
      </c>
      <c r="H33" s="133"/>
    </row>
    <row r="34" spans="4:25" x14ac:dyDescent="0.15">
      <c r="D34" s="133"/>
      <c r="E34" s="133" t="s">
        <v>352</v>
      </c>
      <c r="F34" s="133">
        <v>1</v>
      </c>
      <c r="G34" s="133" t="s">
        <v>355</v>
      </c>
      <c r="H34" s="133"/>
    </row>
    <row r="35" spans="4:25" x14ac:dyDescent="0.15">
      <c r="D35" s="133"/>
      <c r="E35" s="133" t="s">
        <v>349</v>
      </c>
      <c r="F35" s="133">
        <v>1</v>
      </c>
      <c r="G35" s="133" t="s">
        <v>355</v>
      </c>
      <c r="H35" s="133"/>
    </row>
    <row r="36" spans="4:25" x14ac:dyDescent="0.15">
      <c r="D36" s="133"/>
      <c r="E36" s="133" t="s">
        <v>230</v>
      </c>
      <c r="F36" s="133">
        <v>1</v>
      </c>
      <c r="G36" s="133" t="s">
        <v>357</v>
      </c>
      <c r="H36" s="133"/>
    </row>
    <row r="37" spans="4:25" x14ac:dyDescent="0.15">
      <c r="D37" s="133"/>
      <c r="E37" s="133" t="s">
        <v>225</v>
      </c>
      <c r="F37" s="133">
        <v>1</v>
      </c>
      <c r="G37" s="133" t="s">
        <v>357</v>
      </c>
      <c r="H37" s="133"/>
    </row>
    <row r="38" spans="4:25" x14ac:dyDescent="0.15">
      <c r="D38" s="133"/>
      <c r="E38" s="133" t="s">
        <v>227</v>
      </c>
      <c r="F38" s="133">
        <v>1</v>
      </c>
      <c r="G38" s="133" t="s">
        <v>357</v>
      </c>
      <c r="H38" s="133"/>
      <c r="U38" s="249"/>
    </row>
    <row r="39" spans="4:25" x14ac:dyDescent="0.15">
      <c r="D39" s="133"/>
      <c r="E39" s="133" t="s">
        <v>347</v>
      </c>
      <c r="F39" s="133">
        <v>1</v>
      </c>
      <c r="G39" s="133" t="s">
        <v>357</v>
      </c>
      <c r="H39" s="133"/>
    </row>
    <row r="40" spans="4:25" x14ac:dyDescent="0.15">
      <c r="D40" s="133"/>
      <c r="E40" s="133" t="s">
        <v>253</v>
      </c>
      <c r="F40" s="133">
        <v>1</v>
      </c>
      <c r="G40" s="133" t="s">
        <v>357</v>
      </c>
      <c r="H40" s="133"/>
    </row>
    <row r="41" spans="4:25" x14ac:dyDescent="0.15">
      <c r="D41" s="133"/>
      <c r="E41" s="133" t="s">
        <v>252</v>
      </c>
      <c r="F41" s="133">
        <v>1</v>
      </c>
      <c r="G41" s="133" t="s">
        <v>357</v>
      </c>
      <c r="H41" s="133"/>
    </row>
    <row r="42" spans="4:25" x14ac:dyDescent="0.15">
      <c r="D42" s="133"/>
      <c r="E42" s="133" t="s">
        <v>226</v>
      </c>
      <c r="F42" s="133">
        <v>1</v>
      </c>
      <c r="G42" s="133" t="s">
        <v>357</v>
      </c>
      <c r="H42" s="133"/>
    </row>
    <row r="43" spans="4:25" x14ac:dyDescent="0.15">
      <c r="D43" s="133"/>
      <c r="E43" s="133"/>
      <c r="F43" s="133"/>
      <c r="G43" s="133"/>
      <c r="H43" s="133"/>
    </row>
    <row r="44" spans="4:25" x14ac:dyDescent="0.15">
      <c r="D44" s="133"/>
      <c r="E44" s="133"/>
      <c r="F44" s="133"/>
      <c r="G44" s="133"/>
      <c r="H44" s="133"/>
      <c r="Y44" s="249"/>
    </row>
    <row r="45" spans="4:25" x14ac:dyDescent="0.15">
      <c r="D45" s="133"/>
      <c r="E45" s="133"/>
      <c r="F45" s="133"/>
      <c r="G45" s="133"/>
      <c r="H45" s="133"/>
    </row>
    <row r="46" spans="4:25" x14ac:dyDescent="0.15">
      <c r="D46" s="133"/>
      <c r="E46" s="133"/>
      <c r="F46" s="133"/>
      <c r="G46" s="133"/>
      <c r="H46" s="133"/>
    </row>
  </sheetData>
  <hyperlinks>
    <hyperlink ref="A1" r:id="rId1" display="http://dx.doi.org/10.1787/9789264266391-es"/>
    <hyperlink ref="A4" r:id="rId2"/>
  </hyperlinks>
  <pageMargins left="0.7" right="0.7" top="0.75" bottom="0.75" header="0.3" footer="0.3"/>
  <pageSetup paperSize="0" orientation="portrait" horizontalDpi="0" verticalDpi="0" copies="0"/>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L31"/>
  <sheetViews>
    <sheetView workbookViewId="0">
      <selection activeCell="B3" sqref="B3"/>
    </sheetView>
  </sheetViews>
  <sheetFormatPr baseColWidth="10" defaultColWidth="9.1640625" defaultRowHeight="13" x14ac:dyDescent="0.15"/>
  <cols>
    <col min="1" max="1" width="9.1640625" style="128"/>
    <col min="2" max="2" width="14" style="128" customWidth="1"/>
    <col min="3" max="3" width="12.1640625" style="128" customWidth="1"/>
    <col min="4" max="4" width="12.83203125" style="128" customWidth="1"/>
    <col min="5" max="5" width="14.83203125" style="128" customWidth="1"/>
    <col min="6" max="6" width="16.83203125" style="128" customWidth="1"/>
    <col min="7" max="7" width="10.6640625" style="128" customWidth="1"/>
    <col min="8" max="8" width="10.5" style="128" customWidth="1"/>
    <col min="9" max="9" width="12.33203125" style="128" customWidth="1"/>
    <col min="10" max="11" width="9.1640625" style="128"/>
    <col min="12" max="12" width="13.33203125" style="128" customWidth="1"/>
    <col min="13" max="16384" width="9.1640625" style="128"/>
  </cols>
  <sheetData>
    <row r="1" spans="1:12" s="131" customFormat="1" x14ac:dyDescent="0.15">
      <c r="A1" s="46" t="s">
        <v>67</v>
      </c>
    </row>
    <row r="2" spans="1:12" s="131" customFormat="1" x14ac:dyDescent="0.15">
      <c r="A2" s="131" t="s">
        <v>220</v>
      </c>
      <c r="B2" s="131" t="s">
        <v>358</v>
      </c>
    </row>
    <row r="3" spans="1:12" s="131" customFormat="1" x14ac:dyDescent="0.15">
      <c r="A3" s="131" t="s">
        <v>64</v>
      </c>
    </row>
    <row r="4" spans="1:12" s="131" customFormat="1" x14ac:dyDescent="0.15">
      <c r="A4" s="46" t="s">
        <v>63</v>
      </c>
    </row>
    <row r="5" spans="1:12" s="131" customFormat="1" x14ac:dyDescent="0.15"/>
    <row r="7" spans="1:12" ht="14" thickBot="1" x14ac:dyDescent="0.2">
      <c r="B7" s="129" t="s">
        <v>359</v>
      </c>
    </row>
    <row r="8" spans="1:12" ht="46.5" customHeight="1" thickBot="1" x14ac:dyDescent="0.2">
      <c r="B8" s="251" t="s">
        <v>250</v>
      </c>
      <c r="C8" s="252" t="s">
        <v>360</v>
      </c>
      <c r="D8" s="253" t="s">
        <v>361</v>
      </c>
      <c r="E8" s="253" t="s">
        <v>362</v>
      </c>
      <c r="F8" s="253" t="s">
        <v>363</v>
      </c>
      <c r="G8" s="253" t="s">
        <v>364</v>
      </c>
      <c r="H8" s="253" t="s">
        <v>365</v>
      </c>
      <c r="I8" s="253" t="s">
        <v>366</v>
      </c>
      <c r="J8" s="253" t="s">
        <v>367</v>
      </c>
      <c r="K8" s="253" t="s">
        <v>368</v>
      </c>
      <c r="L8" s="254" t="s">
        <v>369</v>
      </c>
    </row>
    <row r="9" spans="1:12" x14ac:dyDescent="0.15">
      <c r="B9" s="255" t="s">
        <v>105</v>
      </c>
      <c r="C9" s="256" t="s">
        <v>370</v>
      </c>
      <c r="D9" s="257" t="s">
        <v>371</v>
      </c>
      <c r="E9" s="258" t="s">
        <v>370</v>
      </c>
      <c r="F9" s="259" t="s">
        <v>370</v>
      </c>
      <c r="G9" s="260" t="s">
        <v>370</v>
      </c>
      <c r="H9" s="261" t="s">
        <v>370</v>
      </c>
      <c r="I9" s="262" t="s">
        <v>371</v>
      </c>
      <c r="J9" s="260" t="s">
        <v>370</v>
      </c>
      <c r="K9" s="262" t="s">
        <v>371</v>
      </c>
      <c r="L9" s="263" t="s">
        <v>370</v>
      </c>
    </row>
    <row r="10" spans="1:12" x14ac:dyDescent="0.15">
      <c r="B10" s="264" t="s">
        <v>230</v>
      </c>
      <c r="C10" s="265" t="s">
        <v>370</v>
      </c>
      <c r="D10" s="266" t="s">
        <v>371</v>
      </c>
      <c r="E10" s="267" t="s">
        <v>370</v>
      </c>
      <c r="F10" s="268" t="s">
        <v>370</v>
      </c>
      <c r="G10" s="268" t="s">
        <v>370</v>
      </c>
      <c r="H10" s="269" t="s">
        <v>370</v>
      </c>
      <c r="I10" s="268" t="s">
        <v>370</v>
      </c>
      <c r="J10" s="268" t="s">
        <v>370</v>
      </c>
      <c r="K10" s="268" t="s">
        <v>370</v>
      </c>
      <c r="L10" s="270" t="s">
        <v>370</v>
      </c>
    </row>
    <row r="11" spans="1:12" x14ac:dyDescent="0.15">
      <c r="B11" s="271" t="s">
        <v>225</v>
      </c>
      <c r="C11" s="272" t="s">
        <v>370</v>
      </c>
      <c r="D11" s="262" t="s">
        <v>371</v>
      </c>
      <c r="E11" s="258" t="s">
        <v>370</v>
      </c>
      <c r="F11" s="259" t="s">
        <v>370</v>
      </c>
      <c r="G11" s="259" t="s">
        <v>370</v>
      </c>
      <c r="H11" s="261" t="s">
        <v>370</v>
      </c>
      <c r="I11" s="262" t="s">
        <v>371</v>
      </c>
      <c r="J11" s="259" t="s">
        <v>370</v>
      </c>
      <c r="K11" s="259" t="s">
        <v>370</v>
      </c>
      <c r="L11" s="273" t="s">
        <v>371</v>
      </c>
    </row>
    <row r="12" spans="1:12" x14ac:dyDescent="0.15">
      <c r="B12" s="264" t="s">
        <v>227</v>
      </c>
      <c r="C12" s="265" t="s">
        <v>370</v>
      </c>
      <c r="D12" s="266" t="s">
        <v>371</v>
      </c>
      <c r="E12" s="274" t="s">
        <v>371</v>
      </c>
      <c r="F12" s="268" t="s">
        <v>370</v>
      </c>
      <c r="G12" s="268" t="s">
        <v>370</v>
      </c>
      <c r="H12" s="269" t="s">
        <v>370</v>
      </c>
      <c r="I12" s="268" t="s">
        <v>370</v>
      </c>
      <c r="J12" s="268" t="s">
        <v>370</v>
      </c>
      <c r="K12" s="266" t="s">
        <v>371</v>
      </c>
      <c r="L12" s="275" t="s">
        <v>371</v>
      </c>
    </row>
    <row r="13" spans="1:12" x14ac:dyDescent="0.15">
      <c r="B13" s="271" t="s">
        <v>347</v>
      </c>
      <c r="C13" s="272" t="s">
        <v>370</v>
      </c>
      <c r="D13" s="262" t="s">
        <v>371</v>
      </c>
      <c r="E13" s="258" t="s">
        <v>370</v>
      </c>
      <c r="F13" s="259" t="s">
        <v>371</v>
      </c>
      <c r="G13" s="259" t="s">
        <v>370</v>
      </c>
      <c r="H13" s="261" t="s">
        <v>370</v>
      </c>
      <c r="I13" s="262" t="s">
        <v>371</v>
      </c>
      <c r="J13" s="262" t="s">
        <v>371</v>
      </c>
      <c r="K13" s="262" t="s">
        <v>371</v>
      </c>
      <c r="L13" s="273" t="s">
        <v>371</v>
      </c>
    </row>
    <row r="14" spans="1:12" x14ac:dyDescent="0.15">
      <c r="B14" s="264" t="s">
        <v>348</v>
      </c>
      <c r="C14" s="276" t="s">
        <v>371</v>
      </c>
      <c r="D14" s="266" t="s">
        <v>371</v>
      </c>
      <c r="E14" s="267" t="s">
        <v>370</v>
      </c>
      <c r="F14" s="268" t="s">
        <v>370</v>
      </c>
      <c r="G14" s="268" t="s">
        <v>370</v>
      </c>
      <c r="H14" s="269" t="s">
        <v>370</v>
      </c>
      <c r="I14" s="266" t="s">
        <v>371</v>
      </c>
      <c r="J14" s="266" t="s">
        <v>371</v>
      </c>
      <c r="K14" s="266" t="s">
        <v>371</v>
      </c>
      <c r="L14" s="275" t="s">
        <v>371</v>
      </c>
    </row>
    <row r="15" spans="1:12" x14ac:dyDescent="0.15">
      <c r="B15" s="277" t="s">
        <v>110</v>
      </c>
      <c r="C15" s="272" t="s">
        <v>370</v>
      </c>
      <c r="D15" s="272" t="s">
        <v>370</v>
      </c>
      <c r="E15" s="272" t="s">
        <v>370</v>
      </c>
      <c r="F15" s="272" t="s">
        <v>370</v>
      </c>
      <c r="G15" s="272" t="s">
        <v>370</v>
      </c>
      <c r="H15" s="272" t="s">
        <v>370</v>
      </c>
      <c r="I15" s="272" t="s">
        <v>370</v>
      </c>
      <c r="J15" s="272" t="s">
        <v>370</v>
      </c>
      <c r="K15" s="259" t="s">
        <v>370</v>
      </c>
      <c r="L15" s="273" t="s">
        <v>317</v>
      </c>
    </row>
    <row r="16" spans="1:12" x14ac:dyDescent="0.15">
      <c r="B16" s="264" t="s">
        <v>228</v>
      </c>
      <c r="C16" s="265" t="s">
        <v>370</v>
      </c>
      <c r="D16" s="266" t="s">
        <v>371</v>
      </c>
      <c r="E16" s="267" t="s">
        <v>370</v>
      </c>
      <c r="F16" s="268" t="s">
        <v>370</v>
      </c>
      <c r="G16" s="268" t="s">
        <v>370</v>
      </c>
      <c r="H16" s="269" t="s">
        <v>370</v>
      </c>
      <c r="I16" s="266" t="s">
        <v>371</v>
      </c>
      <c r="J16" s="266" t="s">
        <v>371</v>
      </c>
      <c r="K16" s="266" t="s">
        <v>371</v>
      </c>
      <c r="L16" s="275" t="s">
        <v>371</v>
      </c>
    </row>
    <row r="17" spans="2:12" x14ac:dyDescent="0.15">
      <c r="B17" s="271" t="s">
        <v>231</v>
      </c>
      <c r="C17" s="272" t="s">
        <v>370</v>
      </c>
      <c r="D17" s="262" t="s">
        <v>371</v>
      </c>
      <c r="E17" s="258" t="s">
        <v>370</v>
      </c>
      <c r="F17" s="259" t="s">
        <v>370</v>
      </c>
      <c r="G17" s="259" t="s">
        <v>370</v>
      </c>
      <c r="H17" s="261" t="s">
        <v>370</v>
      </c>
      <c r="I17" s="262" t="s">
        <v>371</v>
      </c>
      <c r="J17" s="259" t="s">
        <v>370</v>
      </c>
      <c r="K17" s="259" t="s">
        <v>370</v>
      </c>
      <c r="L17" s="273" t="s">
        <v>371</v>
      </c>
    </row>
    <row r="18" spans="2:12" x14ac:dyDescent="0.15">
      <c r="B18" s="264" t="s">
        <v>106</v>
      </c>
      <c r="C18" s="265" t="s">
        <v>370</v>
      </c>
      <c r="D18" s="266" t="s">
        <v>371</v>
      </c>
      <c r="E18" s="267" t="s">
        <v>370</v>
      </c>
      <c r="F18" s="268" t="s">
        <v>370</v>
      </c>
      <c r="G18" s="268" t="s">
        <v>370</v>
      </c>
      <c r="H18" s="269" t="s">
        <v>370</v>
      </c>
      <c r="I18" s="268" t="s">
        <v>370</v>
      </c>
      <c r="J18" s="268" t="s">
        <v>370</v>
      </c>
      <c r="K18" s="266" t="s">
        <v>371</v>
      </c>
      <c r="L18" s="270" t="s">
        <v>370</v>
      </c>
    </row>
    <row r="19" spans="2:12" ht="22" x14ac:dyDescent="0.15">
      <c r="B19" s="271" t="s">
        <v>102</v>
      </c>
      <c r="C19" s="272" t="s">
        <v>370</v>
      </c>
      <c r="D19" s="262" t="s">
        <v>371</v>
      </c>
      <c r="E19" s="258" t="s">
        <v>370</v>
      </c>
      <c r="F19" s="259" t="s">
        <v>370</v>
      </c>
      <c r="G19" s="259" t="s">
        <v>370</v>
      </c>
      <c r="H19" s="261" t="s">
        <v>370</v>
      </c>
      <c r="I19" s="259" t="s">
        <v>370</v>
      </c>
      <c r="J19" s="259" t="s">
        <v>370</v>
      </c>
      <c r="K19" s="259" t="s">
        <v>370</v>
      </c>
      <c r="L19" s="273" t="s">
        <v>371</v>
      </c>
    </row>
    <row r="20" spans="2:12" ht="14" thickBot="1" x14ac:dyDescent="0.2">
      <c r="B20" s="278" t="s">
        <v>226</v>
      </c>
      <c r="C20" s="279" t="s">
        <v>370</v>
      </c>
      <c r="D20" s="280" t="s">
        <v>371</v>
      </c>
      <c r="E20" s="281" t="s">
        <v>370</v>
      </c>
      <c r="F20" s="282" t="s">
        <v>370</v>
      </c>
      <c r="G20" s="282" t="s">
        <v>370</v>
      </c>
      <c r="H20" s="283" t="s">
        <v>370</v>
      </c>
      <c r="I20" s="280" t="s">
        <v>371</v>
      </c>
      <c r="J20" s="282" t="s">
        <v>370</v>
      </c>
      <c r="K20" s="280" t="s">
        <v>371</v>
      </c>
      <c r="L20" s="284" t="s">
        <v>370</v>
      </c>
    </row>
    <row r="21" spans="2:12" x14ac:dyDescent="0.15">
      <c r="B21" s="285" t="s">
        <v>372</v>
      </c>
      <c r="C21" s="256"/>
      <c r="D21" s="286"/>
      <c r="E21" s="261"/>
      <c r="F21" s="261"/>
      <c r="G21" s="261"/>
      <c r="H21" s="261"/>
      <c r="I21" s="287"/>
      <c r="J21" s="261"/>
      <c r="K21" s="287"/>
      <c r="L21" s="263"/>
    </row>
    <row r="22" spans="2:12" x14ac:dyDescent="0.15">
      <c r="B22" s="288" t="s">
        <v>373</v>
      </c>
      <c r="C22" s="289"/>
      <c r="D22" s="290"/>
      <c r="E22" s="290"/>
      <c r="F22" s="290"/>
      <c r="G22" s="290"/>
      <c r="H22" s="290"/>
      <c r="I22" s="290"/>
      <c r="J22" s="290"/>
      <c r="K22" s="290"/>
      <c r="L22" s="291"/>
    </row>
    <row r="23" spans="2:12" x14ac:dyDescent="0.15">
      <c r="B23" s="292" t="s">
        <v>374</v>
      </c>
      <c r="C23" s="293">
        <v>11</v>
      </c>
      <c r="D23" s="294">
        <v>1</v>
      </c>
      <c r="E23" s="294">
        <v>11</v>
      </c>
      <c r="F23" s="294">
        <v>11</v>
      </c>
      <c r="G23" s="294">
        <v>12</v>
      </c>
      <c r="H23" s="294">
        <v>12</v>
      </c>
      <c r="I23" s="294">
        <v>5</v>
      </c>
      <c r="J23" s="294">
        <v>9</v>
      </c>
      <c r="K23" s="294">
        <v>5</v>
      </c>
      <c r="L23" s="295">
        <v>4</v>
      </c>
    </row>
    <row r="24" spans="2:12" x14ac:dyDescent="0.15">
      <c r="B24" s="296" t="s">
        <v>375</v>
      </c>
      <c r="C24" s="297">
        <v>1</v>
      </c>
      <c r="D24" s="298">
        <v>11</v>
      </c>
      <c r="E24" s="298">
        <v>1</v>
      </c>
      <c r="F24" s="298">
        <v>1</v>
      </c>
      <c r="G24" s="298">
        <v>0</v>
      </c>
      <c r="H24" s="298">
        <v>0</v>
      </c>
      <c r="I24" s="298">
        <v>7</v>
      </c>
      <c r="J24" s="298">
        <v>3</v>
      </c>
      <c r="K24" s="298">
        <v>7</v>
      </c>
      <c r="L24" s="299">
        <v>7</v>
      </c>
    </row>
    <row r="25" spans="2:12" ht="14" thickBot="1" x14ac:dyDescent="0.2">
      <c r="B25" s="300" t="s">
        <v>376</v>
      </c>
      <c r="C25" s="301"/>
      <c r="D25" s="302"/>
      <c r="E25" s="302"/>
      <c r="F25" s="302"/>
      <c r="G25" s="302"/>
      <c r="H25" s="302"/>
      <c r="I25" s="302"/>
      <c r="J25" s="302"/>
      <c r="K25" s="302"/>
      <c r="L25" s="303">
        <v>1</v>
      </c>
    </row>
    <row r="26" spans="2:12" x14ac:dyDescent="0.15">
      <c r="B26" s="304" t="s">
        <v>377</v>
      </c>
      <c r="C26" s="305"/>
      <c r="D26" s="305"/>
      <c r="E26" s="305"/>
      <c r="F26" s="305"/>
      <c r="G26" s="305"/>
      <c r="H26" s="305"/>
      <c r="I26" s="305"/>
      <c r="J26" s="305"/>
      <c r="K26" s="305"/>
      <c r="L26" s="306"/>
    </row>
    <row r="27" spans="2:12" x14ac:dyDescent="0.15">
      <c r="B27" s="307" t="s">
        <v>373</v>
      </c>
      <c r="C27" s="287"/>
      <c r="D27" s="287"/>
      <c r="E27" s="287"/>
      <c r="F27" s="287"/>
      <c r="G27" s="287"/>
      <c r="H27" s="287"/>
      <c r="I27" s="287"/>
      <c r="J27" s="287"/>
      <c r="K27" s="287"/>
      <c r="L27" s="273"/>
    </row>
    <row r="28" spans="2:12" x14ac:dyDescent="0.15">
      <c r="B28" s="308" t="s">
        <v>374</v>
      </c>
      <c r="C28" s="297">
        <v>13</v>
      </c>
      <c r="D28" s="298">
        <v>13</v>
      </c>
      <c r="E28" s="298">
        <v>16</v>
      </c>
      <c r="F28" s="298">
        <v>17</v>
      </c>
      <c r="G28" s="298">
        <v>17</v>
      </c>
      <c r="H28" s="298">
        <v>17</v>
      </c>
      <c r="I28" s="298">
        <v>10</v>
      </c>
      <c r="J28" s="298">
        <v>15</v>
      </c>
      <c r="K28" s="298">
        <v>10</v>
      </c>
      <c r="L28" s="299"/>
    </row>
    <row r="29" spans="2:12" x14ac:dyDescent="0.15">
      <c r="B29" s="309" t="s">
        <v>375</v>
      </c>
      <c r="C29" s="293">
        <v>7</v>
      </c>
      <c r="D29" s="294">
        <v>7</v>
      </c>
      <c r="E29" s="294">
        <v>4</v>
      </c>
      <c r="F29" s="294">
        <v>3</v>
      </c>
      <c r="G29" s="294">
        <v>3</v>
      </c>
      <c r="H29" s="294">
        <v>3</v>
      </c>
      <c r="I29" s="294">
        <v>10</v>
      </c>
      <c r="J29" s="294">
        <v>5</v>
      </c>
      <c r="K29" s="294">
        <v>10</v>
      </c>
      <c r="L29" s="273"/>
    </row>
    <row r="30" spans="2:12" ht="14" thickBot="1" x14ac:dyDescent="0.2">
      <c r="B30" s="310" t="s">
        <v>376</v>
      </c>
      <c r="C30" s="311"/>
      <c r="D30" s="311"/>
      <c r="E30" s="311"/>
      <c r="F30" s="311"/>
      <c r="G30" s="311"/>
      <c r="H30" s="311"/>
      <c r="I30" s="311"/>
      <c r="J30" s="311"/>
      <c r="K30" s="311"/>
      <c r="L30" s="312">
        <v>20</v>
      </c>
    </row>
    <row r="31" spans="2:12" x14ac:dyDescent="0.15">
      <c r="B31" s="132" t="s">
        <v>378</v>
      </c>
    </row>
  </sheetData>
  <hyperlinks>
    <hyperlink ref="A1" r:id="rId1" display="http://dx.doi.org/10.1787/9789264266391-es"/>
    <hyperlink ref="A4" r:id="rId2"/>
  </hyperlinks>
  <pageMargins left="0.7" right="0.7" top="0.75" bottom="0.75" header="0.3" footer="0.3"/>
  <pageSetup paperSize="9" orientation="portrait"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sheetPr>
  <dimension ref="A1:N33"/>
  <sheetViews>
    <sheetView workbookViewId="0">
      <selection activeCell="B35" sqref="B35"/>
    </sheetView>
  </sheetViews>
  <sheetFormatPr baseColWidth="10" defaultColWidth="9.1640625" defaultRowHeight="13" x14ac:dyDescent="0.15"/>
  <cols>
    <col min="1" max="1" width="9.1640625" style="128"/>
    <col min="2" max="2" width="49.5" style="128" customWidth="1"/>
    <col min="3" max="3" width="37" style="128" customWidth="1"/>
    <col min="4" max="16384" width="9.1640625" style="128"/>
  </cols>
  <sheetData>
    <row r="1" spans="1:14" s="131" customFormat="1" x14ac:dyDescent="0.15">
      <c r="A1" s="46" t="s">
        <v>67</v>
      </c>
    </row>
    <row r="2" spans="1:14" s="131" customFormat="1" x14ac:dyDescent="0.15">
      <c r="A2" s="131" t="s">
        <v>220</v>
      </c>
      <c r="B2" s="131" t="s">
        <v>379</v>
      </c>
    </row>
    <row r="3" spans="1:14" s="131" customFormat="1" x14ac:dyDescent="0.15">
      <c r="A3" s="131" t="s">
        <v>64</v>
      </c>
    </row>
    <row r="4" spans="1:14" s="131" customFormat="1" x14ac:dyDescent="0.15">
      <c r="A4" s="46" t="s">
        <v>63</v>
      </c>
    </row>
    <row r="5" spans="1:14" s="131" customFormat="1" x14ac:dyDescent="0.15"/>
    <row r="8" spans="1:14" ht="14" thickBot="1" x14ac:dyDescent="0.2">
      <c r="B8" s="313" t="s">
        <v>380</v>
      </c>
      <c r="D8" s="129"/>
      <c r="E8" s="129"/>
      <c r="F8" s="129"/>
      <c r="G8" s="129"/>
      <c r="H8" s="129"/>
      <c r="J8" s="129"/>
      <c r="K8" s="129"/>
      <c r="L8" s="129"/>
      <c r="M8" s="129"/>
      <c r="N8" s="129"/>
    </row>
    <row r="9" spans="1:14" x14ac:dyDescent="0.15">
      <c r="B9" s="1496"/>
      <c r="C9" s="1498" t="s">
        <v>381</v>
      </c>
      <c r="D9" s="1500" t="s">
        <v>382</v>
      </c>
      <c r="E9" s="1501"/>
      <c r="F9" s="1501"/>
      <c r="G9" s="1501"/>
      <c r="H9" s="1501"/>
      <c r="I9" s="1502"/>
      <c r="J9" s="1503" t="s">
        <v>383</v>
      </c>
      <c r="K9" s="1501"/>
      <c r="L9" s="1501"/>
      <c r="M9" s="1501"/>
      <c r="N9" s="1504"/>
    </row>
    <row r="10" spans="1:14" ht="57" customHeight="1" x14ac:dyDescent="0.15">
      <c r="B10" s="1497"/>
      <c r="C10" s="1499"/>
      <c r="D10" s="314" t="s">
        <v>384</v>
      </c>
      <c r="E10" s="315" t="s">
        <v>385</v>
      </c>
      <c r="F10" s="315" t="s">
        <v>386</v>
      </c>
      <c r="G10" s="315" t="s">
        <v>387</v>
      </c>
      <c r="H10" s="315" t="s">
        <v>388</v>
      </c>
      <c r="I10" s="316" t="s">
        <v>389</v>
      </c>
      <c r="J10" s="315" t="s">
        <v>390</v>
      </c>
      <c r="K10" s="315" t="s">
        <v>391</v>
      </c>
      <c r="L10" s="315" t="s">
        <v>392</v>
      </c>
      <c r="M10" s="315" t="s">
        <v>393</v>
      </c>
      <c r="N10" s="317" t="s">
        <v>394</v>
      </c>
    </row>
    <row r="11" spans="1:14" x14ac:dyDescent="0.15">
      <c r="B11" s="318" t="s">
        <v>105</v>
      </c>
      <c r="C11" s="319" t="s">
        <v>395</v>
      </c>
      <c r="D11" s="320"/>
      <c r="E11" s="321" t="s">
        <v>396</v>
      </c>
      <c r="F11" s="322"/>
      <c r="G11" s="321" t="s">
        <v>396</v>
      </c>
      <c r="H11" s="321" t="s">
        <v>396</v>
      </c>
      <c r="I11" s="323"/>
      <c r="J11" s="321" t="s">
        <v>396</v>
      </c>
      <c r="K11" s="322"/>
      <c r="L11" s="321" t="s">
        <v>396</v>
      </c>
      <c r="M11" s="322"/>
      <c r="N11" s="324" t="s">
        <v>396</v>
      </c>
    </row>
    <row r="12" spans="1:14" x14ac:dyDescent="0.15">
      <c r="B12" s="264" t="s">
        <v>230</v>
      </c>
      <c r="C12" s="268" t="s">
        <v>370</v>
      </c>
      <c r="D12" s="325" t="s">
        <v>396</v>
      </c>
      <c r="E12" s="325" t="s">
        <v>396</v>
      </c>
      <c r="F12" s="326"/>
      <c r="G12" s="325" t="s">
        <v>396</v>
      </c>
      <c r="H12" s="326"/>
      <c r="I12" s="327"/>
      <c r="J12" s="325"/>
      <c r="K12" s="325"/>
      <c r="L12" s="325" t="s">
        <v>396</v>
      </c>
      <c r="M12" s="326"/>
      <c r="N12" s="328"/>
    </row>
    <row r="13" spans="1:14" x14ac:dyDescent="0.15">
      <c r="B13" s="271" t="s">
        <v>225</v>
      </c>
      <c r="C13" s="259" t="s">
        <v>397</v>
      </c>
      <c r="D13" s="321" t="s">
        <v>396</v>
      </c>
      <c r="E13" s="321" t="s">
        <v>396</v>
      </c>
      <c r="F13" s="321"/>
      <c r="G13" s="321" t="s">
        <v>396</v>
      </c>
      <c r="H13" s="329"/>
      <c r="I13" s="330"/>
      <c r="J13" s="321"/>
      <c r="K13" s="321"/>
      <c r="L13" s="321" t="s">
        <v>396</v>
      </c>
      <c r="M13" s="329"/>
      <c r="N13" s="331"/>
    </row>
    <row r="14" spans="1:14" x14ac:dyDescent="0.15">
      <c r="B14" s="264" t="s">
        <v>227</v>
      </c>
      <c r="C14" s="268" t="s">
        <v>398</v>
      </c>
      <c r="D14" s="326"/>
      <c r="E14" s="325"/>
      <c r="F14" s="326"/>
      <c r="G14" s="325" t="s">
        <v>396</v>
      </c>
      <c r="H14" s="326"/>
      <c r="I14" s="327"/>
      <c r="J14" s="325" t="s">
        <v>396</v>
      </c>
      <c r="K14" s="325"/>
      <c r="L14" s="325"/>
      <c r="M14" s="326"/>
      <c r="N14" s="328"/>
    </row>
    <row r="15" spans="1:14" x14ac:dyDescent="0.15">
      <c r="B15" s="332" t="s">
        <v>347</v>
      </c>
      <c r="C15" s="333" t="s">
        <v>399</v>
      </c>
      <c r="D15" s="321" t="s">
        <v>396</v>
      </c>
      <c r="E15" s="321" t="s">
        <v>396</v>
      </c>
      <c r="F15" s="321"/>
      <c r="G15" s="321" t="s">
        <v>396</v>
      </c>
      <c r="H15" s="321"/>
      <c r="I15" s="330"/>
      <c r="J15" s="334"/>
      <c r="K15" s="321"/>
      <c r="L15" s="321"/>
      <c r="M15" s="329"/>
      <c r="N15" s="335" t="s">
        <v>396</v>
      </c>
    </row>
    <row r="16" spans="1:14" x14ac:dyDescent="0.15">
      <c r="B16" s="264" t="s">
        <v>348</v>
      </c>
      <c r="C16" s="268" t="s">
        <v>395</v>
      </c>
      <c r="D16" s="325"/>
      <c r="E16" s="325" t="s">
        <v>396</v>
      </c>
      <c r="F16" s="326"/>
      <c r="G16" s="336"/>
      <c r="H16" s="326"/>
      <c r="I16" s="327"/>
      <c r="J16" s="207"/>
      <c r="K16" s="325"/>
      <c r="L16" s="325" t="s">
        <v>396</v>
      </c>
      <c r="M16" s="326"/>
      <c r="N16" s="337"/>
    </row>
    <row r="17" spans="2:14" x14ac:dyDescent="0.15">
      <c r="B17" s="277" t="s">
        <v>110</v>
      </c>
      <c r="C17" s="259" t="s">
        <v>370</v>
      </c>
      <c r="D17" s="321" t="s">
        <v>396</v>
      </c>
      <c r="E17" s="321" t="s">
        <v>396</v>
      </c>
      <c r="F17" s="321" t="s">
        <v>396</v>
      </c>
      <c r="G17" s="329"/>
      <c r="H17" s="329"/>
      <c r="I17" s="338"/>
      <c r="J17" s="321" t="s">
        <v>396</v>
      </c>
      <c r="K17" s="321"/>
      <c r="L17" s="321" t="s">
        <v>396</v>
      </c>
      <c r="M17" s="329"/>
      <c r="N17" s="335" t="s">
        <v>396</v>
      </c>
    </row>
    <row r="18" spans="2:14" x14ac:dyDescent="0.15">
      <c r="B18" s="264" t="s">
        <v>228</v>
      </c>
      <c r="C18" s="268" t="s">
        <v>370</v>
      </c>
      <c r="D18" s="325" t="s">
        <v>396</v>
      </c>
      <c r="E18" s="325" t="s">
        <v>396</v>
      </c>
      <c r="F18" s="326"/>
      <c r="G18" s="325" t="s">
        <v>396</v>
      </c>
      <c r="H18" s="326"/>
      <c r="I18" s="327"/>
      <c r="J18" s="325" t="s">
        <v>396</v>
      </c>
      <c r="K18" s="325"/>
      <c r="L18" s="325" t="s">
        <v>396</v>
      </c>
      <c r="M18" s="326"/>
      <c r="N18" s="337"/>
    </row>
    <row r="19" spans="2:14" x14ac:dyDescent="0.15">
      <c r="B19" s="271" t="s">
        <v>231</v>
      </c>
      <c r="C19" s="259" t="s">
        <v>398</v>
      </c>
      <c r="D19" s="329"/>
      <c r="E19" s="321" t="s">
        <v>396</v>
      </c>
      <c r="F19" s="321" t="s">
        <v>396</v>
      </c>
      <c r="G19" s="321" t="s">
        <v>396</v>
      </c>
      <c r="H19" s="321"/>
      <c r="I19" s="338" t="s">
        <v>396</v>
      </c>
      <c r="J19" s="329"/>
      <c r="K19" s="321"/>
      <c r="L19" s="321" t="s">
        <v>396</v>
      </c>
      <c r="M19" s="329"/>
      <c r="N19" s="335"/>
    </row>
    <row r="20" spans="2:14" x14ac:dyDescent="0.15">
      <c r="B20" s="264" t="s">
        <v>106</v>
      </c>
      <c r="C20" s="268" t="s">
        <v>370</v>
      </c>
      <c r="D20" s="325" t="s">
        <v>396</v>
      </c>
      <c r="E20" s="325" t="s">
        <v>396</v>
      </c>
      <c r="F20" s="325"/>
      <c r="G20" s="325" t="s">
        <v>396</v>
      </c>
      <c r="H20" s="325"/>
      <c r="I20" s="339"/>
      <c r="J20" s="325" t="s">
        <v>396</v>
      </c>
      <c r="K20" s="325"/>
      <c r="L20" s="325"/>
      <c r="M20" s="326"/>
      <c r="N20" s="337" t="s">
        <v>396</v>
      </c>
    </row>
    <row r="21" spans="2:14" x14ac:dyDescent="0.15">
      <c r="B21" s="271" t="s">
        <v>229</v>
      </c>
      <c r="C21" s="259" t="s">
        <v>395</v>
      </c>
      <c r="D21" s="321"/>
      <c r="E21" s="321" t="s">
        <v>396</v>
      </c>
      <c r="F21" s="321" t="s">
        <v>396</v>
      </c>
      <c r="G21" s="321" t="s">
        <v>396</v>
      </c>
      <c r="H21" s="321" t="s">
        <v>396</v>
      </c>
      <c r="I21" s="338" t="s">
        <v>396</v>
      </c>
      <c r="J21" s="321" t="s">
        <v>396</v>
      </c>
      <c r="K21" s="329"/>
      <c r="L21" s="321" t="s">
        <v>396</v>
      </c>
      <c r="M21" s="329"/>
      <c r="N21" s="331"/>
    </row>
    <row r="22" spans="2:14" x14ac:dyDescent="0.15">
      <c r="B22" s="264" t="s">
        <v>226</v>
      </c>
      <c r="C22" s="268" t="s">
        <v>400</v>
      </c>
      <c r="D22" s="325"/>
      <c r="E22" s="325" t="s">
        <v>396</v>
      </c>
      <c r="F22" s="325"/>
      <c r="G22" s="325" t="s">
        <v>396</v>
      </c>
      <c r="H22" s="326"/>
      <c r="I22" s="327"/>
      <c r="J22" s="325"/>
      <c r="K22" s="326"/>
      <c r="L22" s="325"/>
      <c r="M22" s="326"/>
      <c r="N22" s="337"/>
    </row>
    <row r="23" spans="2:14" x14ac:dyDescent="0.15">
      <c r="B23" s="340" t="s">
        <v>401</v>
      </c>
      <c r="C23" s="341"/>
      <c r="D23" s="342">
        <v>6</v>
      </c>
      <c r="E23" s="342">
        <v>11</v>
      </c>
      <c r="F23" s="342">
        <v>3</v>
      </c>
      <c r="G23" s="342">
        <v>10</v>
      </c>
      <c r="H23" s="342">
        <v>2</v>
      </c>
      <c r="I23" s="343">
        <v>2</v>
      </c>
      <c r="J23" s="342">
        <v>6</v>
      </c>
      <c r="K23" s="342">
        <v>0</v>
      </c>
      <c r="L23" s="342">
        <v>8</v>
      </c>
      <c r="M23" s="342">
        <v>0</v>
      </c>
      <c r="N23" s="344">
        <v>4</v>
      </c>
    </row>
    <row r="24" spans="2:14" ht="22" x14ac:dyDescent="0.15">
      <c r="B24" s="345" t="s">
        <v>402</v>
      </c>
      <c r="C24" s="346"/>
      <c r="D24" s="336"/>
      <c r="E24" s="336"/>
      <c r="F24" s="336"/>
      <c r="G24" s="336"/>
      <c r="H24" s="336"/>
      <c r="I24" s="347"/>
      <c r="J24" s="348"/>
      <c r="K24" s="348"/>
      <c r="L24" s="348"/>
      <c r="M24" s="348"/>
      <c r="N24" s="349"/>
    </row>
    <row r="25" spans="2:14" ht="22" x14ac:dyDescent="0.15">
      <c r="B25" s="350" t="s">
        <v>403</v>
      </c>
      <c r="C25" s="351"/>
      <c r="D25" s="334"/>
      <c r="E25" s="334"/>
      <c r="F25" s="334"/>
      <c r="G25" s="334"/>
      <c r="H25" s="334"/>
      <c r="I25" s="352"/>
      <c r="J25" s="353"/>
      <c r="K25" s="353"/>
      <c r="L25" s="353"/>
      <c r="M25" s="353"/>
      <c r="N25" s="354"/>
    </row>
    <row r="26" spans="2:14" ht="22" x14ac:dyDescent="0.15">
      <c r="B26" s="345" t="s">
        <v>404</v>
      </c>
      <c r="C26" s="346"/>
      <c r="D26" s="336"/>
      <c r="E26" s="336"/>
      <c r="F26" s="336"/>
      <c r="G26" s="336"/>
      <c r="H26" s="336"/>
      <c r="I26" s="347"/>
      <c r="J26" s="348"/>
      <c r="K26" s="348"/>
      <c r="L26" s="348"/>
      <c r="M26" s="348"/>
      <c r="N26" s="349"/>
    </row>
    <row r="27" spans="2:14" ht="22" x14ac:dyDescent="0.15">
      <c r="B27" s="350" t="s">
        <v>405</v>
      </c>
      <c r="C27" s="351"/>
      <c r="D27" s="334"/>
      <c r="E27" s="334"/>
      <c r="F27" s="334"/>
      <c r="G27" s="334"/>
      <c r="H27" s="334"/>
      <c r="I27" s="352"/>
      <c r="J27" s="353"/>
      <c r="K27" s="353"/>
      <c r="L27" s="353"/>
      <c r="M27" s="353"/>
      <c r="N27" s="354"/>
    </row>
    <row r="28" spans="2:14" x14ac:dyDescent="0.15">
      <c r="B28" s="345" t="s">
        <v>406</v>
      </c>
      <c r="C28" s="346"/>
      <c r="D28" s="336"/>
      <c r="E28" s="336"/>
      <c r="F28" s="336"/>
      <c r="G28" s="336"/>
      <c r="H28" s="336"/>
      <c r="I28" s="347"/>
      <c r="J28" s="348"/>
      <c r="K28" s="348"/>
      <c r="L28" s="348"/>
      <c r="M28" s="348"/>
      <c r="N28" s="349"/>
    </row>
    <row r="29" spans="2:14" ht="22" x14ac:dyDescent="0.15">
      <c r="B29" s="355" t="s">
        <v>407</v>
      </c>
      <c r="C29" s="351"/>
      <c r="D29" s="334"/>
      <c r="E29" s="334"/>
      <c r="F29" s="334"/>
      <c r="G29" s="334"/>
      <c r="H29" s="334"/>
      <c r="I29" s="352"/>
      <c r="J29" s="353"/>
      <c r="K29" s="353"/>
      <c r="L29" s="353"/>
      <c r="M29" s="353"/>
      <c r="N29" s="354"/>
    </row>
    <row r="30" spans="2:14" x14ac:dyDescent="0.15">
      <c r="B30" s="345" t="s">
        <v>408</v>
      </c>
      <c r="C30" s="346"/>
      <c r="D30" s="336"/>
      <c r="E30" s="336"/>
      <c r="F30" s="336"/>
      <c r="G30" s="336"/>
      <c r="H30" s="336"/>
      <c r="I30" s="347"/>
      <c r="J30" s="348"/>
      <c r="K30" s="348"/>
      <c r="L30" s="348"/>
      <c r="M30" s="348"/>
      <c r="N30" s="349"/>
    </row>
    <row r="31" spans="2:14" ht="14" thickBot="1" x14ac:dyDescent="0.2">
      <c r="B31" s="356" t="s">
        <v>409</v>
      </c>
      <c r="C31" s="357"/>
      <c r="D31" s="358">
        <v>10</v>
      </c>
      <c r="E31" s="358">
        <v>16</v>
      </c>
      <c r="F31" s="358">
        <v>11</v>
      </c>
      <c r="G31" s="358">
        <v>10</v>
      </c>
      <c r="H31" s="358">
        <v>8</v>
      </c>
      <c r="I31" s="359">
        <v>3</v>
      </c>
      <c r="J31" s="358">
        <v>6</v>
      </c>
      <c r="K31" s="358">
        <v>13</v>
      </c>
      <c r="L31" s="358">
        <v>14</v>
      </c>
      <c r="M31" s="358">
        <v>2</v>
      </c>
      <c r="N31" s="360">
        <v>10</v>
      </c>
    </row>
    <row r="32" spans="2:14" x14ac:dyDescent="0.15">
      <c r="B32" s="361" t="s">
        <v>410</v>
      </c>
      <c r="C32" s="207"/>
      <c r="D32" s="207"/>
      <c r="E32" s="207"/>
      <c r="F32" s="207"/>
      <c r="G32" s="207"/>
      <c r="H32" s="207"/>
      <c r="I32" s="207"/>
      <c r="J32" s="313"/>
      <c r="K32" s="313"/>
      <c r="L32" s="313"/>
      <c r="M32" s="313"/>
      <c r="N32" s="313"/>
    </row>
    <row r="33" spans="2:14" x14ac:dyDescent="0.15">
      <c r="B33" s="362" t="s">
        <v>411</v>
      </c>
      <c r="J33" s="129"/>
      <c r="K33" s="129"/>
      <c r="L33" s="129"/>
      <c r="M33" s="129"/>
      <c r="N33" s="129"/>
    </row>
  </sheetData>
  <mergeCells count="4">
    <mergeCell ref="B9:B10"/>
    <mergeCell ref="C9:C10"/>
    <mergeCell ref="D9:I9"/>
    <mergeCell ref="J9:N9"/>
  </mergeCells>
  <hyperlinks>
    <hyperlink ref="A1" r:id="rId1" display="http://dx.doi.org/10.1787/9789264266391-es"/>
    <hyperlink ref="A4" r:id="rId2"/>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sheetPr>
  <dimension ref="A1:W60"/>
  <sheetViews>
    <sheetView zoomScaleSheetLayoutView="100" workbookViewId="0">
      <selection activeCell="O22" sqref="O22"/>
    </sheetView>
  </sheetViews>
  <sheetFormatPr baseColWidth="10" defaultColWidth="12.5" defaultRowHeight="11" x14ac:dyDescent="0.15"/>
  <cols>
    <col min="1" max="1" width="8.5" style="20" customWidth="1"/>
    <col min="2" max="2" width="12.5" style="20"/>
    <col min="3" max="3" width="8.6640625" style="20" customWidth="1"/>
    <col min="4" max="4" width="9.33203125" style="20" customWidth="1"/>
    <col min="5" max="5" width="12.6640625" style="20" customWidth="1"/>
    <col min="6" max="7" width="11.5" style="20" customWidth="1"/>
    <col min="8" max="8" width="9.5" style="20" customWidth="1"/>
    <col min="9" max="9" width="10.1640625" style="20" customWidth="1"/>
    <col min="10" max="10" width="10.33203125" style="20" customWidth="1"/>
    <col min="11" max="11" width="12.5" style="20"/>
    <col min="12" max="12" width="11.83203125" style="20" customWidth="1"/>
    <col min="13" max="16384" width="12.5" style="20"/>
  </cols>
  <sheetData>
    <row r="1" spans="1:18" s="22" customFormat="1" ht="13" x14ac:dyDescent="0.15">
      <c r="A1" s="46" t="s">
        <v>67</v>
      </c>
    </row>
    <row r="2" spans="1:18" s="22" customFormat="1" ht="13" x14ac:dyDescent="0.15">
      <c r="A2" s="22" t="s">
        <v>412</v>
      </c>
      <c r="B2" s="22" t="s">
        <v>413</v>
      </c>
    </row>
    <row r="3" spans="1:18" s="22" customFormat="1" ht="13" x14ac:dyDescent="0.15">
      <c r="A3" s="22" t="s">
        <v>64</v>
      </c>
    </row>
    <row r="4" spans="1:18" s="22" customFormat="1" ht="13" x14ac:dyDescent="0.15">
      <c r="A4" s="46" t="s">
        <v>63</v>
      </c>
    </row>
    <row r="5" spans="1:18" s="22" customFormat="1" ht="13" x14ac:dyDescent="0.15"/>
    <row r="6" spans="1:18" x14ac:dyDescent="0.15">
      <c r="C6" s="363"/>
      <c r="D6" s="363"/>
      <c r="R6" s="364"/>
    </row>
    <row r="7" spans="1:18" ht="13" x14ac:dyDescent="0.15">
      <c r="B7" s="365" t="s">
        <v>414</v>
      </c>
      <c r="C7" s="363"/>
      <c r="D7" s="363"/>
      <c r="P7" s="366"/>
      <c r="Q7" s="366"/>
    </row>
    <row r="8" spans="1:18" x14ac:dyDescent="0.15">
      <c r="C8" s="363"/>
      <c r="D8" s="363"/>
    </row>
    <row r="9" spans="1:18" x14ac:dyDescent="0.15">
      <c r="B9" s="367"/>
      <c r="C9" s="363"/>
      <c r="D9" s="363"/>
    </row>
    <row r="10" spans="1:18" x14ac:dyDescent="0.15">
      <c r="C10" s="363"/>
      <c r="D10" s="363"/>
    </row>
    <row r="11" spans="1:18" x14ac:dyDescent="0.15">
      <c r="C11" s="363"/>
      <c r="D11" s="363"/>
    </row>
    <row r="12" spans="1:18" x14ac:dyDescent="0.15">
      <c r="C12" s="363"/>
      <c r="D12" s="363"/>
    </row>
    <row r="13" spans="1:18" x14ac:dyDescent="0.15">
      <c r="C13" s="363"/>
      <c r="D13" s="363"/>
    </row>
    <row r="14" spans="1:18" x14ac:dyDescent="0.15">
      <c r="C14" s="363"/>
      <c r="D14" s="363"/>
    </row>
    <row r="15" spans="1:18" x14ac:dyDescent="0.15">
      <c r="C15" s="363"/>
      <c r="D15" s="363"/>
    </row>
    <row r="16" spans="1:18" x14ac:dyDescent="0.15">
      <c r="C16" s="363"/>
      <c r="D16" s="363"/>
    </row>
    <row r="17" spans="3:4" x14ac:dyDescent="0.15">
      <c r="C17" s="363"/>
      <c r="D17" s="363"/>
    </row>
    <row r="18" spans="3:4" x14ac:dyDescent="0.15">
      <c r="C18" s="363"/>
      <c r="D18" s="363"/>
    </row>
    <row r="19" spans="3:4" x14ac:dyDescent="0.15">
      <c r="C19" s="363"/>
      <c r="D19" s="363"/>
    </row>
    <row r="20" spans="3:4" x14ac:dyDescent="0.15">
      <c r="C20" s="363"/>
      <c r="D20" s="363"/>
    </row>
    <row r="21" spans="3:4" x14ac:dyDescent="0.15">
      <c r="C21" s="363"/>
      <c r="D21" s="363"/>
    </row>
    <row r="22" spans="3:4" x14ac:dyDescent="0.15">
      <c r="C22" s="363"/>
      <c r="D22" s="363"/>
    </row>
    <row r="23" spans="3:4" x14ac:dyDescent="0.15">
      <c r="C23" s="363"/>
      <c r="D23" s="363"/>
    </row>
    <row r="24" spans="3:4" x14ac:dyDescent="0.15">
      <c r="C24" s="363"/>
      <c r="D24" s="363"/>
    </row>
    <row r="25" spans="3:4" x14ac:dyDescent="0.15">
      <c r="C25" s="363"/>
      <c r="D25" s="363"/>
    </row>
    <row r="26" spans="3:4" x14ac:dyDescent="0.15">
      <c r="C26" s="363"/>
      <c r="D26" s="363"/>
    </row>
    <row r="27" spans="3:4" x14ac:dyDescent="0.15">
      <c r="C27" s="363"/>
      <c r="D27" s="363"/>
    </row>
    <row r="28" spans="3:4" x14ac:dyDescent="0.15">
      <c r="C28" s="363"/>
      <c r="D28" s="363"/>
    </row>
    <row r="29" spans="3:4" x14ac:dyDescent="0.15">
      <c r="C29" s="363"/>
      <c r="D29" s="363"/>
    </row>
    <row r="30" spans="3:4" x14ac:dyDescent="0.15">
      <c r="C30" s="363"/>
      <c r="D30" s="363"/>
    </row>
    <row r="31" spans="3:4" x14ac:dyDescent="0.15">
      <c r="C31" s="363"/>
      <c r="D31" s="363"/>
    </row>
    <row r="32" spans="3:4" x14ac:dyDescent="0.15">
      <c r="C32" s="363"/>
      <c r="D32" s="363"/>
    </row>
    <row r="33" spans="2:15" x14ac:dyDescent="0.15">
      <c r="C33" s="363"/>
      <c r="D33" s="363"/>
    </row>
    <row r="34" spans="2:15" x14ac:dyDescent="0.15">
      <c r="C34" s="363"/>
      <c r="D34" s="363"/>
    </row>
    <row r="35" spans="2:15" x14ac:dyDescent="0.15">
      <c r="C35" s="363"/>
      <c r="D35" s="363"/>
    </row>
    <row r="36" spans="2:15" x14ac:dyDescent="0.15">
      <c r="C36" s="363"/>
      <c r="D36" s="363"/>
    </row>
    <row r="37" spans="2:15" ht="12.75" customHeight="1" x14ac:dyDescent="0.15">
      <c r="B37" s="368" t="s">
        <v>415</v>
      </c>
    </row>
    <row r="38" spans="2:15" ht="69" customHeight="1" x14ac:dyDescent="0.15">
      <c r="B38" s="1505" t="s">
        <v>416</v>
      </c>
      <c r="C38" s="1505"/>
      <c r="D38" s="1505"/>
      <c r="E38" s="1505"/>
      <c r="F38" s="1505"/>
      <c r="G38" s="1505"/>
      <c r="H38" s="1505"/>
      <c r="I38" s="1505"/>
      <c r="J38" s="1505"/>
      <c r="K38" s="1505"/>
    </row>
    <row r="39" spans="2:15" ht="12" customHeight="1" x14ac:dyDescent="0.15">
      <c r="C39" s="363"/>
      <c r="D39" s="363"/>
    </row>
    <row r="41" spans="2:15" ht="12" x14ac:dyDescent="0.15">
      <c r="B41" s="369"/>
      <c r="C41" s="369" t="s">
        <v>417</v>
      </c>
      <c r="D41" s="369" t="s">
        <v>418</v>
      </c>
      <c r="F41" s="370"/>
      <c r="G41" s="364"/>
      <c r="O41" s="371"/>
    </row>
    <row r="42" spans="2:15" ht="12" x14ac:dyDescent="0.15">
      <c r="B42" s="369" t="s">
        <v>90</v>
      </c>
      <c r="C42" s="372"/>
      <c r="D42" s="372">
        <v>23.416506717850286</v>
      </c>
      <c r="E42" s="373"/>
      <c r="F42" s="373"/>
      <c r="G42" s="364"/>
      <c r="H42" s="364"/>
      <c r="I42" s="373"/>
      <c r="J42" s="364"/>
      <c r="M42" s="366"/>
      <c r="N42" s="366"/>
      <c r="O42" s="371"/>
    </row>
    <row r="43" spans="2:15" ht="12" x14ac:dyDescent="0.15">
      <c r="B43" s="369" t="s">
        <v>84</v>
      </c>
      <c r="C43" s="372">
        <v>12.481914301613802</v>
      </c>
      <c r="D43" s="372">
        <v>18.114292560201271</v>
      </c>
      <c r="E43" s="372"/>
      <c r="F43" s="373"/>
      <c r="G43" s="364"/>
      <c r="H43" s="364"/>
      <c r="I43" s="373"/>
      <c r="J43" s="364"/>
      <c r="M43" s="366"/>
      <c r="N43" s="366"/>
      <c r="O43" s="371"/>
    </row>
    <row r="44" spans="2:15" ht="12" x14ac:dyDescent="0.15">
      <c r="B44" s="369" t="s">
        <v>19</v>
      </c>
      <c r="C44" s="372">
        <v>16.819243097785225</v>
      </c>
      <c r="D44" s="372">
        <v>18.009555272532147</v>
      </c>
      <c r="E44" s="372"/>
      <c r="F44" s="373"/>
      <c r="G44" s="364"/>
      <c r="H44" s="364"/>
      <c r="I44" s="373"/>
      <c r="J44" s="364"/>
      <c r="M44" s="366"/>
      <c r="N44" s="366"/>
      <c r="O44" s="374"/>
    </row>
    <row r="45" spans="2:15" ht="12" x14ac:dyDescent="0.15">
      <c r="B45" s="369" t="s">
        <v>92</v>
      </c>
      <c r="C45" s="372">
        <v>14.866740699611327</v>
      </c>
      <c r="D45" s="372">
        <v>15.217647752742714</v>
      </c>
      <c r="E45" s="372"/>
      <c r="F45" s="373"/>
      <c r="G45" s="364"/>
      <c r="H45" s="364"/>
      <c r="I45" s="373"/>
      <c r="J45" s="364"/>
      <c r="M45" s="366"/>
      <c r="N45" s="366"/>
      <c r="O45" s="371"/>
    </row>
    <row r="46" spans="2:15" ht="12" x14ac:dyDescent="0.15">
      <c r="B46" s="369" t="s">
        <v>14</v>
      </c>
      <c r="C46" s="372">
        <v>15.166649143097466</v>
      </c>
      <c r="D46" s="372">
        <v>15.203955500618047</v>
      </c>
      <c r="E46" s="372"/>
      <c r="F46" s="373"/>
      <c r="G46" s="364"/>
      <c r="H46" s="364"/>
      <c r="I46" s="373"/>
      <c r="J46" s="364"/>
      <c r="M46" s="366"/>
      <c r="N46" s="366"/>
      <c r="O46" s="371"/>
    </row>
    <row r="47" spans="2:15" ht="12" x14ac:dyDescent="0.15">
      <c r="B47" s="369" t="s">
        <v>20</v>
      </c>
      <c r="C47" s="372">
        <v>14.307941653160453</v>
      </c>
      <c r="D47" s="372">
        <v>14.86649752325722</v>
      </c>
      <c r="E47" s="372"/>
      <c r="F47" s="373"/>
      <c r="G47" s="364"/>
      <c r="H47" s="364"/>
      <c r="I47" s="373"/>
      <c r="J47" s="364"/>
      <c r="M47" s="366"/>
      <c r="N47" s="366"/>
      <c r="O47" s="371"/>
    </row>
    <row r="48" spans="2:15" ht="12" x14ac:dyDescent="0.15">
      <c r="B48" s="369" t="s">
        <v>18</v>
      </c>
      <c r="C48" s="372">
        <v>12.004415299096937</v>
      </c>
      <c r="D48" s="372">
        <v>11.931308548421478</v>
      </c>
      <c r="E48" s="372"/>
      <c r="F48" s="375"/>
      <c r="G48" s="364"/>
      <c r="H48" s="364"/>
      <c r="I48" s="373"/>
      <c r="J48" s="364"/>
      <c r="M48" s="366"/>
      <c r="N48" s="366"/>
      <c r="O48" s="371"/>
    </row>
    <row r="49" spans="2:23" ht="12" x14ac:dyDescent="0.15">
      <c r="B49" s="369" t="s">
        <v>13</v>
      </c>
      <c r="C49" s="372">
        <v>12.533170411186296</v>
      </c>
      <c r="D49" s="372">
        <v>11.912557232330014</v>
      </c>
      <c r="E49" s="372"/>
      <c r="G49" s="364"/>
      <c r="H49" s="364"/>
      <c r="I49" s="373"/>
      <c r="J49" s="364"/>
      <c r="M49" s="366"/>
      <c r="N49" s="366"/>
      <c r="O49" s="371"/>
    </row>
    <row r="50" spans="2:23" ht="12" x14ac:dyDescent="0.15">
      <c r="B50" s="369" t="s">
        <v>17</v>
      </c>
      <c r="C50" s="372">
        <v>10.043212635970795</v>
      </c>
      <c r="D50" s="372">
        <v>10.709767206477732</v>
      </c>
      <c r="E50" s="372"/>
      <c r="F50" s="373"/>
      <c r="G50" s="364"/>
      <c r="H50" s="364"/>
      <c r="I50" s="373"/>
      <c r="J50" s="364"/>
      <c r="M50" s="366"/>
      <c r="N50" s="366"/>
      <c r="O50" s="371"/>
    </row>
    <row r="51" spans="2:23" ht="12" x14ac:dyDescent="0.15">
      <c r="B51" s="369" t="s">
        <v>86</v>
      </c>
      <c r="C51" s="372">
        <v>8.3930018913807078</v>
      </c>
      <c r="D51" s="372">
        <v>9.7693017533066744</v>
      </c>
      <c r="E51" s="372"/>
      <c r="F51" s="373"/>
      <c r="G51" s="364"/>
      <c r="H51" s="364"/>
      <c r="I51" s="373"/>
      <c r="J51" s="364"/>
      <c r="M51" s="366"/>
      <c r="N51" s="366"/>
      <c r="O51" s="371"/>
    </row>
    <row r="52" spans="2:23" ht="12" x14ac:dyDescent="0.15">
      <c r="B52" s="369" t="s">
        <v>15</v>
      </c>
      <c r="C52" s="372">
        <v>8.3561227590398062</v>
      </c>
      <c r="D52" s="372">
        <v>9.2485377512544176</v>
      </c>
      <c r="E52" s="372"/>
      <c r="F52" s="373"/>
      <c r="G52" s="364"/>
      <c r="H52" s="364"/>
      <c r="I52" s="373"/>
      <c r="J52" s="364"/>
      <c r="M52" s="366"/>
      <c r="N52" s="366"/>
      <c r="O52" s="371"/>
    </row>
    <row r="53" spans="2:23" ht="12" x14ac:dyDescent="0.15">
      <c r="B53" s="369" t="s">
        <v>10</v>
      </c>
      <c r="C53" s="372">
        <v>9.1043997370864016</v>
      </c>
      <c r="D53" s="372">
        <v>9.0878369762044429</v>
      </c>
      <c r="E53" s="372"/>
      <c r="F53" s="373"/>
      <c r="G53" s="364"/>
      <c r="H53" s="364"/>
      <c r="I53" s="373"/>
      <c r="J53" s="364"/>
      <c r="M53" s="366"/>
      <c r="N53" s="366"/>
      <c r="O53" s="371"/>
    </row>
    <row r="54" spans="2:23" ht="12" x14ac:dyDescent="0.15">
      <c r="B54" s="376" t="s">
        <v>89</v>
      </c>
      <c r="C54" s="377">
        <v>7.9675209337731552</v>
      </c>
      <c r="D54" s="377">
        <v>8.3475945997337906</v>
      </c>
      <c r="E54" s="372"/>
      <c r="F54" s="373"/>
      <c r="G54" s="364"/>
      <c r="H54" s="364"/>
      <c r="I54" s="373"/>
      <c r="J54" s="364"/>
      <c r="M54" s="366"/>
      <c r="N54" s="366"/>
      <c r="O54" s="371"/>
    </row>
    <row r="55" spans="2:23" ht="12" x14ac:dyDescent="0.15">
      <c r="B55" s="369" t="s">
        <v>12</v>
      </c>
      <c r="C55" s="372">
        <v>4.5568012850429254</v>
      </c>
      <c r="D55" s="372">
        <v>4.0127058823529413</v>
      </c>
      <c r="E55" s="372"/>
      <c r="F55" s="373"/>
      <c r="G55" s="364"/>
      <c r="H55" s="364"/>
      <c r="I55" s="373"/>
      <c r="J55" s="364"/>
      <c r="M55" s="366"/>
      <c r="N55" s="366"/>
      <c r="O55" s="371"/>
    </row>
    <row r="56" spans="2:23" ht="12" x14ac:dyDescent="0.15">
      <c r="B56" s="369"/>
      <c r="C56" s="378"/>
      <c r="D56" s="378"/>
      <c r="E56" s="372"/>
      <c r="F56" s="373"/>
      <c r="G56" s="364"/>
      <c r="H56" s="364"/>
      <c r="I56" s="373"/>
      <c r="J56" s="364"/>
      <c r="M56" s="366"/>
      <c r="N56" s="366"/>
      <c r="O56" s="371"/>
    </row>
    <row r="57" spans="2:23" ht="12" x14ac:dyDescent="0.15">
      <c r="B57" s="369" t="s">
        <v>419</v>
      </c>
      <c r="C57" s="372">
        <v>11.277010295988099</v>
      </c>
      <c r="D57" s="372">
        <v>12.03319681226407</v>
      </c>
      <c r="E57" s="372"/>
      <c r="F57" s="373"/>
      <c r="H57" s="366"/>
      <c r="I57" s="370"/>
      <c r="J57" s="370"/>
      <c r="K57" s="364"/>
      <c r="P57" s="366"/>
      <c r="Q57" s="366"/>
      <c r="R57" s="364"/>
      <c r="U57" s="366"/>
      <c r="V57" s="366"/>
      <c r="W57" s="371"/>
    </row>
    <row r="58" spans="2:23" ht="12" x14ac:dyDescent="0.15">
      <c r="B58" s="369" t="s">
        <v>420</v>
      </c>
      <c r="C58" s="372">
        <v>21.399812834515263</v>
      </c>
      <c r="D58" s="372">
        <v>21.348798364860794</v>
      </c>
      <c r="E58" s="372"/>
      <c r="F58" s="373"/>
      <c r="G58" s="373"/>
      <c r="H58" s="366"/>
      <c r="I58" s="373"/>
      <c r="J58" s="373"/>
      <c r="K58" s="364"/>
      <c r="P58" s="366"/>
      <c r="Q58" s="366"/>
      <c r="R58" s="364"/>
      <c r="U58" s="366"/>
      <c r="V58" s="366"/>
      <c r="W58" s="371"/>
    </row>
    <row r="60" spans="2:23" x14ac:dyDescent="0.15">
      <c r="C60" s="379"/>
      <c r="D60" s="379"/>
    </row>
  </sheetData>
  <mergeCells count="1">
    <mergeCell ref="B38:K38"/>
  </mergeCells>
  <hyperlinks>
    <hyperlink ref="A1" r:id="rId1" display="http://dx.doi.org/10.1787/9789264266391-es"/>
    <hyperlink ref="A4" r:id="rId2"/>
  </hyperlinks>
  <pageMargins left="0.70866141732283472" right="0.70866141732283472" top="0.74803149606299213" bottom="0.74803149606299213" header="0.31496062992125984" footer="0.31496062992125984"/>
  <pageSetup paperSize="9" scale="65" orientation="portrait" r:id="rId3"/>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sheetPr>
  <dimension ref="A1:W59"/>
  <sheetViews>
    <sheetView zoomScaleSheetLayoutView="100" workbookViewId="0">
      <selection activeCell="B33" sqref="B33"/>
    </sheetView>
  </sheetViews>
  <sheetFormatPr baseColWidth="10" defaultColWidth="12.5" defaultRowHeight="11" x14ac:dyDescent="0.15"/>
  <cols>
    <col min="1" max="1" width="8.5" style="20" customWidth="1"/>
    <col min="2" max="2" width="12.5" style="20"/>
    <col min="3" max="3" width="11.5" style="20" customWidth="1"/>
    <col min="4" max="4" width="9.33203125" style="20" customWidth="1"/>
    <col min="5" max="5" width="12.6640625" style="20" customWidth="1"/>
    <col min="6" max="7" width="11.5" style="20" customWidth="1"/>
    <col min="8" max="8" width="9.5" style="20" customWidth="1"/>
    <col min="9" max="9" width="10.1640625" style="20" customWidth="1"/>
    <col min="10" max="10" width="10.33203125" style="20" customWidth="1"/>
    <col min="11" max="11" width="12.5" style="20"/>
    <col min="12" max="12" width="13" style="20" customWidth="1"/>
    <col min="13" max="16384" width="12.5" style="20"/>
  </cols>
  <sheetData>
    <row r="1" spans="1:18" s="22" customFormat="1" ht="13" x14ac:dyDescent="0.15">
      <c r="A1" s="46" t="s">
        <v>67</v>
      </c>
    </row>
    <row r="2" spans="1:18" s="22" customFormat="1" ht="13" x14ac:dyDescent="0.15">
      <c r="A2" s="22" t="s">
        <v>412</v>
      </c>
      <c r="B2" s="22" t="s">
        <v>421</v>
      </c>
    </row>
    <row r="3" spans="1:18" s="22" customFormat="1" ht="13" x14ac:dyDescent="0.15">
      <c r="A3" s="22" t="s">
        <v>64</v>
      </c>
    </row>
    <row r="4" spans="1:18" s="22" customFormat="1" ht="13" x14ac:dyDescent="0.15">
      <c r="A4" s="46" t="s">
        <v>63</v>
      </c>
    </row>
    <row r="5" spans="1:18" s="22" customFormat="1" ht="13" x14ac:dyDescent="0.15"/>
    <row r="6" spans="1:18" ht="13" x14ac:dyDescent="0.15">
      <c r="B6" s="365"/>
      <c r="C6" s="363"/>
      <c r="D6" s="363"/>
      <c r="R6" s="364"/>
    </row>
    <row r="7" spans="1:18" ht="13" x14ac:dyDescent="0.15">
      <c r="B7" s="365" t="s">
        <v>422</v>
      </c>
      <c r="C7" s="363"/>
      <c r="D7" s="363"/>
      <c r="P7" s="366"/>
      <c r="Q7" s="366"/>
    </row>
    <row r="8" spans="1:18" x14ac:dyDescent="0.15">
      <c r="C8" s="363"/>
      <c r="D8" s="363"/>
    </row>
    <row r="9" spans="1:18" x14ac:dyDescent="0.15">
      <c r="B9" s="367"/>
      <c r="C9" s="363"/>
      <c r="D9" s="363"/>
    </row>
    <row r="10" spans="1:18" x14ac:dyDescent="0.15">
      <c r="C10" s="363"/>
      <c r="D10" s="363"/>
    </row>
    <row r="11" spans="1:18" x14ac:dyDescent="0.15">
      <c r="C11" s="363"/>
      <c r="D11" s="363"/>
    </row>
    <row r="12" spans="1:18" x14ac:dyDescent="0.15">
      <c r="C12" s="363"/>
      <c r="D12" s="363"/>
    </row>
    <row r="13" spans="1:18" x14ac:dyDescent="0.15">
      <c r="C13" s="363"/>
      <c r="D13" s="363"/>
    </row>
    <row r="14" spans="1:18" x14ac:dyDescent="0.15">
      <c r="C14" s="363"/>
      <c r="D14" s="363"/>
    </row>
    <row r="15" spans="1:18" x14ac:dyDescent="0.15">
      <c r="C15" s="363"/>
      <c r="D15" s="363"/>
    </row>
    <row r="16" spans="1:18" x14ac:dyDescent="0.15">
      <c r="C16" s="363"/>
      <c r="D16" s="363"/>
    </row>
    <row r="17" spans="3:4" x14ac:dyDescent="0.15">
      <c r="C17" s="363"/>
      <c r="D17" s="363"/>
    </row>
    <row r="18" spans="3:4" x14ac:dyDescent="0.15">
      <c r="C18" s="363"/>
      <c r="D18" s="363"/>
    </row>
    <row r="19" spans="3:4" x14ac:dyDescent="0.15">
      <c r="C19" s="363"/>
      <c r="D19" s="363"/>
    </row>
    <row r="20" spans="3:4" x14ac:dyDescent="0.15">
      <c r="C20" s="363"/>
      <c r="D20" s="363"/>
    </row>
    <row r="21" spans="3:4" x14ac:dyDescent="0.15">
      <c r="C21" s="363"/>
      <c r="D21" s="363"/>
    </row>
    <row r="22" spans="3:4" x14ac:dyDescent="0.15">
      <c r="C22" s="363"/>
      <c r="D22" s="363"/>
    </row>
    <row r="23" spans="3:4" x14ac:dyDescent="0.15">
      <c r="C23" s="363"/>
      <c r="D23" s="363"/>
    </row>
    <row r="24" spans="3:4" x14ac:dyDescent="0.15">
      <c r="C24" s="363"/>
      <c r="D24" s="363"/>
    </row>
    <row r="25" spans="3:4" x14ac:dyDescent="0.15">
      <c r="C25" s="363"/>
      <c r="D25" s="363"/>
    </row>
    <row r="26" spans="3:4" x14ac:dyDescent="0.15">
      <c r="C26" s="363"/>
      <c r="D26" s="363"/>
    </row>
    <row r="27" spans="3:4" x14ac:dyDescent="0.15">
      <c r="C27" s="363"/>
      <c r="D27" s="363"/>
    </row>
    <row r="28" spans="3:4" x14ac:dyDescent="0.15">
      <c r="C28" s="363"/>
      <c r="D28" s="363"/>
    </row>
    <row r="29" spans="3:4" x14ac:dyDescent="0.15">
      <c r="C29" s="363"/>
      <c r="D29" s="363"/>
    </row>
    <row r="30" spans="3:4" x14ac:dyDescent="0.15">
      <c r="C30" s="363"/>
      <c r="D30" s="363"/>
    </row>
    <row r="31" spans="3:4" x14ac:dyDescent="0.15">
      <c r="C31" s="363"/>
      <c r="D31" s="363"/>
    </row>
    <row r="32" spans="3:4" x14ac:dyDescent="0.15">
      <c r="C32" s="363"/>
      <c r="D32" s="363"/>
    </row>
    <row r="33" spans="2:15" x14ac:dyDescent="0.15">
      <c r="C33" s="363"/>
      <c r="D33" s="363"/>
    </row>
    <row r="34" spans="2:15" x14ac:dyDescent="0.15">
      <c r="C34" s="363"/>
      <c r="D34" s="363"/>
    </row>
    <row r="35" spans="2:15" x14ac:dyDescent="0.15">
      <c r="C35" s="363"/>
      <c r="D35" s="363"/>
    </row>
    <row r="36" spans="2:15" x14ac:dyDescent="0.15">
      <c r="C36" s="363"/>
      <c r="D36" s="363"/>
    </row>
    <row r="37" spans="2:15" ht="12.75" customHeight="1" x14ac:dyDescent="0.15">
      <c r="B37" s="368" t="s">
        <v>423</v>
      </c>
    </row>
    <row r="38" spans="2:15" ht="59.25" customHeight="1" x14ac:dyDescent="0.15">
      <c r="B38" s="1506" t="s">
        <v>416</v>
      </c>
      <c r="C38" s="1506"/>
      <c r="D38" s="1506"/>
      <c r="E38" s="1506"/>
      <c r="F38" s="1506"/>
      <c r="G38" s="1506"/>
      <c r="H38" s="1506"/>
      <c r="I38" s="1506"/>
      <c r="J38" s="1506"/>
      <c r="K38" s="1506"/>
    </row>
    <row r="39" spans="2:15" ht="12" customHeight="1" x14ac:dyDescent="0.15">
      <c r="C39" s="363"/>
      <c r="D39" s="363"/>
    </row>
    <row r="41" spans="2:15" ht="12" x14ac:dyDescent="0.15">
      <c r="B41" s="369" t="s">
        <v>424</v>
      </c>
      <c r="C41" s="369" t="s">
        <v>417</v>
      </c>
      <c r="D41" s="369" t="s">
        <v>418</v>
      </c>
      <c r="E41" s="372"/>
      <c r="F41" s="370"/>
      <c r="G41" s="370"/>
      <c r="O41" s="371"/>
    </row>
    <row r="42" spans="2:15" ht="12" x14ac:dyDescent="0.15">
      <c r="B42" s="369" t="s">
        <v>90</v>
      </c>
      <c r="C42" s="372"/>
      <c r="D42" s="372">
        <v>17.158931082981717</v>
      </c>
      <c r="E42" s="372"/>
      <c r="F42" s="373"/>
      <c r="G42" s="373"/>
      <c r="J42" s="364"/>
      <c r="M42" s="366"/>
      <c r="N42" s="366"/>
      <c r="O42" s="371"/>
    </row>
    <row r="43" spans="2:15" ht="12" x14ac:dyDescent="0.15">
      <c r="B43" s="369" t="s">
        <v>19</v>
      </c>
      <c r="C43" s="372">
        <v>15.606200620551641</v>
      </c>
      <c r="D43" s="372">
        <v>16.524694800033217</v>
      </c>
      <c r="E43" s="372"/>
      <c r="F43" s="373"/>
      <c r="G43" s="373"/>
      <c r="J43" s="364"/>
      <c r="M43" s="366"/>
      <c r="N43" s="366"/>
      <c r="O43" s="371"/>
    </row>
    <row r="44" spans="2:15" ht="12" x14ac:dyDescent="0.15">
      <c r="B44" s="369" t="s">
        <v>84</v>
      </c>
      <c r="C44" s="372">
        <v>10.704655546806025</v>
      </c>
      <c r="D44" s="372">
        <v>15.482285480237559</v>
      </c>
      <c r="E44" s="372"/>
      <c r="F44" s="373"/>
      <c r="G44" s="375"/>
      <c r="J44" s="364"/>
      <c r="M44" s="366"/>
      <c r="N44" s="366"/>
      <c r="O44" s="371"/>
    </row>
    <row r="45" spans="2:15" ht="12" x14ac:dyDescent="0.15">
      <c r="B45" s="369" t="s">
        <v>92</v>
      </c>
      <c r="C45" s="372">
        <v>13.891951488423373</v>
      </c>
      <c r="D45" s="372">
        <v>14.483803963397518</v>
      </c>
      <c r="E45" s="372"/>
      <c r="F45" s="373"/>
      <c r="G45" s="373"/>
      <c r="J45" s="364"/>
      <c r="M45" s="366"/>
      <c r="N45" s="366"/>
      <c r="O45" s="371"/>
    </row>
    <row r="46" spans="2:15" ht="12" x14ac:dyDescent="0.15">
      <c r="B46" s="369" t="s">
        <v>14</v>
      </c>
      <c r="C46" s="372">
        <v>14.069052960109238</v>
      </c>
      <c r="D46" s="372">
        <v>13.924107951458067</v>
      </c>
      <c r="E46" s="372"/>
      <c r="F46" s="373"/>
      <c r="G46" s="373"/>
      <c r="J46" s="364"/>
      <c r="M46" s="366"/>
      <c r="N46" s="366"/>
      <c r="O46" s="371"/>
    </row>
    <row r="47" spans="2:15" ht="12" x14ac:dyDescent="0.15">
      <c r="B47" s="369" t="s">
        <v>20</v>
      </c>
      <c r="C47" s="372">
        <v>13.263221153846153</v>
      </c>
      <c r="D47" s="372">
        <v>13.892966015580896</v>
      </c>
      <c r="E47" s="372"/>
      <c r="F47" s="373"/>
      <c r="G47" s="373"/>
      <c r="J47" s="364"/>
      <c r="M47" s="366"/>
      <c r="N47" s="366"/>
      <c r="O47" s="371"/>
    </row>
    <row r="48" spans="2:15" ht="12" x14ac:dyDescent="0.15">
      <c r="B48" s="369" t="s">
        <v>13</v>
      </c>
      <c r="C48" s="372">
        <v>11.847599619914392</v>
      </c>
      <c r="D48" s="372">
        <v>11.287638462738572</v>
      </c>
      <c r="E48" s="372"/>
      <c r="F48" s="375"/>
      <c r="G48" s="373"/>
      <c r="J48" s="364"/>
      <c r="M48" s="366"/>
      <c r="N48" s="366"/>
      <c r="O48" s="371"/>
    </row>
    <row r="49" spans="2:23" ht="12" x14ac:dyDescent="0.15">
      <c r="B49" s="369" t="s">
        <v>18</v>
      </c>
      <c r="C49" s="372">
        <v>11.326118503777289</v>
      </c>
      <c r="D49" s="372">
        <v>11.207021129693874</v>
      </c>
      <c r="E49" s="372"/>
      <c r="G49" s="373"/>
      <c r="J49" s="364"/>
      <c r="M49" s="366"/>
      <c r="N49" s="366"/>
      <c r="O49" s="371"/>
    </row>
    <row r="50" spans="2:23" ht="12" x14ac:dyDescent="0.15">
      <c r="B50" s="369" t="s">
        <v>17</v>
      </c>
      <c r="C50" s="372">
        <v>9.17780985320951</v>
      </c>
      <c r="D50" s="372">
        <v>10.102758118607454</v>
      </c>
      <c r="E50" s="372"/>
      <c r="F50" s="373"/>
      <c r="G50" s="373"/>
      <c r="J50" s="364"/>
      <c r="M50" s="366"/>
      <c r="N50" s="366"/>
      <c r="O50" s="371"/>
    </row>
    <row r="51" spans="2:23" ht="12" x14ac:dyDescent="0.15">
      <c r="B51" s="369" t="s">
        <v>86</v>
      </c>
      <c r="C51" s="372">
        <v>8.2230311052283263</v>
      </c>
      <c r="D51" s="372">
        <v>9.3906152981875177</v>
      </c>
      <c r="E51" s="372"/>
      <c r="F51" s="373"/>
      <c r="G51" s="373"/>
      <c r="J51" s="364"/>
      <c r="M51" s="366"/>
      <c r="N51" s="366"/>
      <c r="O51" s="371"/>
    </row>
    <row r="52" spans="2:23" ht="12" x14ac:dyDescent="0.15">
      <c r="B52" s="369" t="s">
        <v>15</v>
      </c>
      <c r="C52" s="372">
        <v>7.978439127181665</v>
      </c>
      <c r="D52" s="372">
        <v>8.9601610815475343</v>
      </c>
      <c r="E52" s="372"/>
      <c r="F52" s="373"/>
      <c r="J52" s="364"/>
      <c r="M52" s="366"/>
      <c r="N52" s="366"/>
      <c r="O52" s="371"/>
    </row>
    <row r="53" spans="2:23" ht="12" x14ac:dyDescent="0.15">
      <c r="B53" s="369" t="s">
        <v>10</v>
      </c>
      <c r="C53" s="372">
        <v>8.8291343032501413</v>
      </c>
      <c r="D53" s="372">
        <v>8.728749203860664</v>
      </c>
      <c r="E53" s="372"/>
      <c r="F53" s="373"/>
      <c r="G53" s="373"/>
      <c r="J53" s="364"/>
      <c r="M53" s="366"/>
      <c r="N53" s="366"/>
      <c r="O53" s="371"/>
    </row>
    <row r="54" spans="2:23" ht="12" x14ac:dyDescent="0.15">
      <c r="B54" s="376" t="s">
        <v>89</v>
      </c>
      <c r="C54" s="377">
        <v>7.3833130853940512</v>
      </c>
      <c r="D54" s="377">
        <v>7.8527475672581577</v>
      </c>
      <c r="E54" s="372"/>
      <c r="F54" s="373"/>
      <c r="G54" s="373"/>
      <c r="J54" s="364"/>
      <c r="M54" s="366"/>
      <c r="N54" s="366"/>
      <c r="O54" s="371"/>
    </row>
    <row r="55" spans="2:23" ht="12" x14ac:dyDescent="0.15">
      <c r="B55" s="369" t="s">
        <v>12</v>
      </c>
      <c r="C55" s="372">
        <v>4.0580704713393043</v>
      </c>
      <c r="D55" s="372">
        <v>3.6454503480000686</v>
      </c>
      <c r="E55" s="372"/>
      <c r="F55" s="373"/>
      <c r="G55" s="373"/>
      <c r="J55" s="364"/>
      <c r="M55" s="366"/>
      <c r="N55" s="366"/>
      <c r="O55" s="371"/>
    </row>
    <row r="56" spans="2:23" ht="12" x14ac:dyDescent="0.15">
      <c r="B56" s="369"/>
      <c r="C56" s="372"/>
      <c r="D56" s="372"/>
      <c r="E56" s="372"/>
      <c r="F56" s="373"/>
      <c r="H56" s="366"/>
      <c r="I56" s="370"/>
      <c r="J56" s="370"/>
      <c r="K56" s="364"/>
      <c r="P56" s="366"/>
      <c r="Q56" s="366"/>
      <c r="R56" s="364"/>
      <c r="U56" s="366"/>
      <c r="V56" s="366"/>
      <c r="W56" s="371"/>
    </row>
    <row r="57" spans="2:23" ht="12" x14ac:dyDescent="0.15">
      <c r="B57" s="369" t="s">
        <v>419</v>
      </c>
      <c r="C57" s="372">
        <v>10.489122910694702</v>
      </c>
      <c r="D57" s="372">
        <v>11.190999955430852</v>
      </c>
      <c r="E57" s="372"/>
      <c r="F57" s="373"/>
      <c r="G57" s="373"/>
      <c r="H57" s="366"/>
      <c r="I57" s="373"/>
      <c r="J57" s="373"/>
      <c r="K57" s="364"/>
      <c r="P57" s="366"/>
      <c r="Q57" s="366"/>
      <c r="R57" s="364"/>
      <c r="U57" s="366"/>
      <c r="V57" s="366"/>
      <c r="W57" s="371"/>
    </row>
    <row r="58" spans="2:23" ht="12" x14ac:dyDescent="0.15">
      <c r="B58" s="369" t="s">
        <v>420</v>
      </c>
      <c r="C58" s="372">
        <v>19.35070899635015</v>
      </c>
      <c r="D58" s="372">
        <v>18.99259247010567</v>
      </c>
      <c r="E58" s="372"/>
    </row>
    <row r="59" spans="2:23" x14ac:dyDescent="0.15">
      <c r="C59" s="379"/>
      <c r="D59" s="379"/>
    </row>
  </sheetData>
  <mergeCells count="1">
    <mergeCell ref="B38:K38"/>
  </mergeCells>
  <hyperlinks>
    <hyperlink ref="A1" r:id="rId1" display="http://dx.doi.org/10.1787/9789264266391-es"/>
    <hyperlink ref="A4" r:id="rId2"/>
  </hyperlinks>
  <pageMargins left="0.70866141732283472" right="0.70866141732283472" top="0.74803149606299213" bottom="0.74803149606299213" header="0.31496062992125984" footer="0.31496062992125984"/>
  <pageSetup paperSize="9" scale="65"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CD71"/>
  <sheetViews>
    <sheetView workbookViewId="0">
      <selection activeCell="A8" sqref="A8"/>
    </sheetView>
  </sheetViews>
  <sheetFormatPr baseColWidth="10" defaultColWidth="9.1640625" defaultRowHeight="13" x14ac:dyDescent="0.15"/>
  <cols>
    <col min="1" max="6" width="9.1640625" style="29"/>
    <col min="7" max="7" width="21" style="29" customWidth="1"/>
    <col min="8" max="25" width="9.1640625" style="29"/>
    <col min="26" max="26" width="20.5" style="29" customWidth="1"/>
    <col min="27" max="16384" width="9.1640625" style="29"/>
  </cols>
  <sheetData>
    <row r="1" spans="1:2" s="28" customFormat="1" ht="15" x14ac:dyDescent="0.2">
      <c r="A1" s="23" t="s">
        <v>67</v>
      </c>
    </row>
    <row r="2" spans="1:2" s="28" customFormat="1" x14ac:dyDescent="0.15">
      <c r="A2" s="28" t="s">
        <v>66</v>
      </c>
      <c r="B2" s="28" t="s">
        <v>77</v>
      </c>
    </row>
    <row r="3" spans="1:2" s="28" customFormat="1" x14ac:dyDescent="0.15">
      <c r="A3" s="28" t="s">
        <v>64</v>
      </c>
    </row>
    <row r="4" spans="1:2" s="28" customFormat="1" ht="15" x14ac:dyDescent="0.2">
      <c r="A4" s="23" t="s">
        <v>63</v>
      </c>
    </row>
    <row r="5" spans="1:2" s="28" customFormat="1" x14ac:dyDescent="0.15"/>
    <row r="8" spans="1:2" x14ac:dyDescent="0.15">
      <c r="B8" s="30" t="s">
        <v>78</v>
      </c>
    </row>
    <row r="23" spans="8:11" x14ac:dyDescent="0.15">
      <c r="H23" s="31"/>
    </row>
    <row r="24" spans="8:11" x14ac:dyDescent="0.15">
      <c r="H24" s="32"/>
      <c r="I24" s="32"/>
      <c r="J24" s="32"/>
      <c r="K24" s="32"/>
    </row>
    <row r="25" spans="8:11" ht="16" x14ac:dyDescent="0.15">
      <c r="H25" s="32"/>
      <c r="I25" s="33"/>
      <c r="J25" s="34"/>
      <c r="K25" s="32"/>
    </row>
    <row r="28" spans="8:11" x14ac:dyDescent="0.15">
      <c r="H28" s="32"/>
      <c r="I28" s="32"/>
      <c r="J28" s="32"/>
      <c r="K28" s="32"/>
    </row>
    <row r="30" spans="8:11" ht="16" x14ac:dyDescent="0.15">
      <c r="H30" s="32"/>
      <c r="I30" s="33"/>
      <c r="J30" s="34"/>
      <c r="K30" s="35"/>
    </row>
    <row r="31" spans="8:11" x14ac:dyDescent="0.15">
      <c r="H31" s="32"/>
      <c r="I31" s="32"/>
      <c r="J31" s="32"/>
      <c r="K31" s="32"/>
    </row>
    <row r="32" spans="8:11" x14ac:dyDescent="0.15">
      <c r="H32" s="32"/>
      <c r="I32" s="32"/>
      <c r="J32" s="32"/>
      <c r="K32" s="32"/>
    </row>
    <row r="33" spans="2:11" x14ac:dyDescent="0.15">
      <c r="H33" s="32"/>
      <c r="I33" s="32"/>
      <c r="J33" s="32"/>
      <c r="K33" s="32"/>
    </row>
    <row r="34" spans="2:11" ht="16" x14ac:dyDescent="0.15">
      <c r="H34" s="32"/>
      <c r="I34" s="33"/>
      <c r="J34" s="34"/>
      <c r="K34" s="32"/>
    </row>
    <row r="35" spans="2:11" x14ac:dyDescent="0.15">
      <c r="H35" s="32"/>
      <c r="I35" s="32"/>
      <c r="J35" s="32"/>
      <c r="K35" s="32"/>
    </row>
    <row r="36" spans="2:11" x14ac:dyDescent="0.15">
      <c r="H36" s="32"/>
      <c r="I36" s="32"/>
      <c r="J36" s="32"/>
      <c r="K36" s="32"/>
    </row>
    <row r="37" spans="2:11" x14ac:dyDescent="0.15">
      <c r="H37" s="32"/>
      <c r="I37" s="32"/>
      <c r="J37" s="32"/>
      <c r="K37" s="32"/>
    </row>
    <row r="38" spans="2:11" x14ac:dyDescent="0.15">
      <c r="H38" s="32"/>
      <c r="I38" s="32"/>
      <c r="J38" s="32"/>
      <c r="K38" s="32"/>
    </row>
    <row r="48" spans="2:11" x14ac:dyDescent="0.15">
      <c r="B48" s="36" t="s">
        <v>79</v>
      </c>
      <c r="C48" s="37"/>
      <c r="D48" s="37"/>
    </row>
    <row r="49" spans="2:82" x14ac:dyDescent="0.15">
      <c r="B49" s="36" t="s">
        <v>80</v>
      </c>
      <c r="C49" s="37"/>
      <c r="D49" s="37"/>
    </row>
    <row r="50" spans="2:82" x14ac:dyDescent="0.15">
      <c r="B50" s="36" t="s">
        <v>81</v>
      </c>
      <c r="C50" s="37"/>
      <c r="D50" s="37"/>
    </row>
    <row r="51" spans="2:82" x14ac:dyDescent="0.15">
      <c r="B51" s="36" t="s">
        <v>82</v>
      </c>
      <c r="C51" s="37"/>
      <c r="D51" s="37"/>
    </row>
    <row r="53" spans="2:82" x14ac:dyDescent="0.15">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row>
    <row r="54" spans="2:82" x14ac:dyDescent="0.15">
      <c r="B54" s="37"/>
      <c r="C54" s="37"/>
      <c r="D54" s="37" t="s">
        <v>83</v>
      </c>
      <c r="E54" s="37"/>
      <c r="F54" s="37"/>
      <c r="G54" s="37" t="s">
        <v>11</v>
      </c>
      <c r="H54" s="37"/>
      <c r="I54" s="37"/>
      <c r="J54" s="37" t="s">
        <v>84</v>
      </c>
      <c r="K54" s="37"/>
      <c r="L54" s="37"/>
      <c r="M54" s="37" t="s">
        <v>85</v>
      </c>
      <c r="N54" s="37"/>
      <c r="O54" s="37"/>
      <c r="P54" s="37" t="s">
        <v>86</v>
      </c>
      <c r="Q54" s="37"/>
      <c r="R54" s="37"/>
      <c r="S54" s="37" t="s">
        <v>17</v>
      </c>
      <c r="T54" s="37"/>
      <c r="U54" s="37"/>
      <c r="V54" s="37" t="s">
        <v>87</v>
      </c>
      <c r="W54" s="37"/>
      <c r="X54" s="37"/>
      <c r="Y54" s="37" t="s">
        <v>88</v>
      </c>
      <c r="Z54" s="37"/>
      <c r="AA54" s="37"/>
      <c r="AB54" s="37" t="s">
        <v>15</v>
      </c>
      <c r="AC54" s="37"/>
      <c r="AD54" s="37"/>
      <c r="AE54" s="37" t="s">
        <v>9</v>
      </c>
      <c r="AF54" s="37"/>
      <c r="AG54" s="37"/>
      <c r="AH54" s="37" t="s">
        <v>89</v>
      </c>
      <c r="AI54" s="37"/>
      <c r="AJ54" s="37"/>
      <c r="AK54" s="37" t="s">
        <v>13</v>
      </c>
      <c r="AL54" s="37"/>
      <c r="AM54" s="37"/>
      <c r="AN54" s="37" t="s">
        <v>19</v>
      </c>
      <c r="AO54" s="37"/>
      <c r="AP54" s="37"/>
      <c r="AQ54" s="37" t="s">
        <v>90</v>
      </c>
      <c r="AR54" s="37"/>
      <c r="AS54" s="37"/>
      <c r="AT54" s="37" t="s">
        <v>91</v>
      </c>
      <c r="AU54" s="37"/>
      <c r="AV54" s="37"/>
      <c r="AW54" s="37" t="s">
        <v>10</v>
      </c>
      <c r="AX54" s="37"/>
      <c r="AY54" s="37"/>
      <c r="AZ54" s="37" t="s">
        <v>20</v>
      </c>
      <c r="BA54" s="37"/>
      <c r="BB54" s="37"/>
      <c r="BC54" s="37" t="s">
        <v>18</v>
      </c>
      <c r="BD54" s="37"/>
      <c r="BE54" s="37"/>
      <c r="BF54" s="37" t="s">
        <v>14</v>
      </c>
      <c r="BG54" s="37"/>
      <c r="BH54" s="37"/>
      <c r="BI54" s="37" t="s">
        <v>12</v>
      </c>
      <c r="BJ54" s="37"/>
      <c r="BK54" s="37"/>
      <c r="BL54" s="37" t="s">
        <v>92</v>
      </c>
      <c r="BM54" s="37"/>
      <c r="BN54" s="37"/>
      <c r="BO54" s="37" t="s">
        <v>93</v>
      </c>
      <c r="BP54" s="37"/>
      <c r="BQ54" s="37"/>
      <c r="BR54" s="37" t="s">
        <v>16</v>
      </c>
      <c r="BS54" s="37"/>
      <c r="BT54" s="37"/>
      <c r="BU54" s="37" t="s">
        <v>39</v>
      </c>
      <c r="BV54" s="37"/>
      <c r="BW54" s="37"/>
      <c r="BX54" s="37"/>
      <c r="BY54" s="37"/>
      <c r="BZ54" s="37"/>
      <c r="CA54" s="37"/>
      <c r="CB54" s="37"/>
      <c r="CC54" s="37"/>
      <c r="CD54" s="37"/>
    </row>
    <row r="55" spans="2:82" x14ac:dyDescent="0.15">
      <c r="B55" s="37"/>
      <c r="C55" s="37"/>
      <c r="D55" s="37">
        <v>2007</v>
      </c>
      <c r="E55" s="37">
        <v>2014</v>
      </c>
      <c r="F55" s="37"/>
      <c r="G55" s="37">
        <v>2007</v>
      </c>
      <c r="H55" s="37">
        <v>2014</v>
      </c>
      <c r="I55" s="37"/>
      <c r="J55" s="37">
        <v>2007</v>
      </c>
      <c r="K55" s="37">
        <v>2014</v>
      </c>
      <c r="L55" s="37"/>
      <c r="M55" s="37">
        <v>2007</v>
      </c>
      <c r="N55" s="37">
        <v>2014</v>
      </c>
      <c r="O55" s="37"/>
      <c r="P55" s="37">
        <v>2007</v>
      </c>
      <c r="Q55" s="37">
        <v>2014</v>
      </c>
      <c r="R55" s="37"/>
      <c r="S55" s="37">
        <v>2007</v>
      </c>
      <c r="T55" s="37">
        <v>2014</v>
      </c>
      <c r="U55" s="37"/>
      <c r="V55" s="37">
        <v>2007</v>
      </c>
      <c r="W55" s="37">
        <v>2014</v>
      </c>
      <c r="X55" s="37"/>
      <c r="Y55" s="37">
        <v>2007</v>
      </c>
      <c r="Z55" s="37">
        <v>2014</v>
      </c>
      <c r="AA55" s="37"/>
      <c r="AB55" s="37">
        <v>2007</v>
      </c>
      <c r="AC55" s="37">
        <v>2014</v>
      </c>
      <c r="AD55" s="37"/>
      <c r="AE55" s="37">
        <v>2007</v>
      </c>
      <c r="AF55" s="37">
        <v>2014</v>
      </c>
      <c r="AG55" s="37"/>
      <c r="AH55" s="37">
        <v>2007</v>
      </c>
      <c r="AI55" s="37">
        <v>2014</v>
      </c>
      <c r="AJ55" s="37"/>
      <c r="AK55" s="37">
        <v>2007</v>
      </c>
      <c r="AL55" s="37">
        <v>2014</v>
      </c>
      <c r="AM55" s="37"/>
      <c r="AN55" s="37">
        <v>2007</v>
      </c>
      <c r="AO55" s="37">
        <v>2014</v>
      </c>
      <c r="AP55" s="37"/>
      <c r="AQ55" s="37">
        <v>2007</v>
      </c>
      <c r="AR55" s="37">
        <v>2014</v>
      </c>
      <c r="AS55" s="37"/>
      <c r="AT55" s="37">
        <v>2007</v>
      </c>
      <c r="AU55" s="37">
        <v>2014</v>
      </c>
      <c r="AV55" s="37"/>
      <c r="AW55" s="37">
        <v>2007</v>
      </c>
      <c r="AX55" s="37">
        <v>2014</v>
      </c>
      <c r="AY55" s="37"/>
      <c r="AZ55" s="37">
        <v>2007</v>
      </c>
      <c r="BA55" s="37">
        <v>2014</v>
      </c>
      <c r="BB55" s="37"/>
      <c r="BC55" s="37">
        <v>2007</v>
      </c>
      <c r="BD55" s="37">
        <v>2014</v>
      </c>
      <c r="BE55" s="37"/>
      <c r="BF55" s="37">
        <v>2007</v>
      </c>
      <c r="BG55" s="37">
        <v>2014</v>
      </c>
      <c r="BH55" s="37"/>
      <c r="BI55" s="37">
        <v>2007</v>
      </c>
      <c r="BJ55" s="37">
        <v>2014</v>
      </c>
      <c r="BK55" s="37"/>
      <c r="BL55" s="37">
        <v>2007</v>
      </c>
      <c r="BM55" s="37">
        <v>2014</v>
      </c>
      <c r="BN55" s="37"/>
      <c r="BO55" s="37">
        <v>2007</v>
      </c>
      <c r="BP55" s="37">
        <v>2014</v>
      </c>
      <c r="BQ55" s="37"/>
      <c r="BR55" s="37">
        <v>2007</v>
      </c>
      <c r="BS55" s="37">
        <v>2014</v>
      </c>
      <c r="BT55" s="37"/>
      <c r="BU55" s="37">
        <v>2007</v>
      </c>
      <c r="BV55" s="37">
        <v>2014</v>
      </c>
      <c r="BW55" s="37"/>
      <c r="BX55" s="37"/>
      <c r="BY55" s="37"/>
      <c r="BZ55" s="37"/>
      <c r="CA55" s="37"/>
      <c r="CB55" s="37"/>
      <c r="CC55" s="37"/>
      <c r="CD55" s="37"/>
    </row>
    <row r="56" spans="2:82" x14ac:dyDescent="0.15">
      <c r="B56" s="37"/>
      <c r="C56" s="38" t="s">
        <v>94</v>
      </c>
      <c r="D56" s="37">
        <v>64.727000000000004</v>
      </c>
      <c r="E56" s="37">
        <v>66.14</v>
      </c>
      <c r="F56" s="37"/>
      <c r="G56" s="37">
        <v>67.578000000000003</v>
      </c>
      <c r="H56" s="37">
        <v>63.942999999999998</v>
      </c>
      <c r="I56" s="37"/>
      <c r="J56" s="37">
        <v>69.111999999999995</v>
      </c>
      <c r="K56" s="37">
        <v>63.457999999999998</v>
      </c>
      <c r="L56" s="37"/>
      <c r="M56" s="37">
        <v>46.494999999999997</v>
      </c>
      <c r="N56" s="37">
        <v>60.734000000000002</v>
      </c>
      <c r="O56" s="37"/>
      <c r="P56" s="37">
        <v>60.073999999999998</v>
      </c>
      <c r="Q56" s="37">
        <v>58.588000000000001</v>
      </c>
      <c r="R56" s="37"/>
      <c r="S56" s="37">
        <v>43.807000000000002</v>
      </c>
      <c r="T56" s="37">
        <v>55.283000000000001</v>
      </c>
      <c r="U56" s="37"/>
      <c r="V56" s="37">
        <v>58.648000000000003</v>
      </c>
      <c r="W56" s="37">
        <v>55.198999999999998</v>
      </c>
      <c r="X56" s="37"/>
      <c r="Y56" s="37">
        <v>46.185000000000002</v>
      </c>
      <c r="Z56" s="37">
        <v>55.113999999999997</v>
      </c>
      <c r="AA56" s="37"/>
      <c r="AB56" s="37">
        <v>53.152000000000001</v>
      </c>
      <c r="AC56" s="37">
        <v>53.029000000000003</v>
      </c>
      <c r="AD56" s="37"/>
      <c r="AE56" s="37">
        <v>59.78</v>
      </c>
      <c r="AF56" s="37">
        <v>52.869</v>
      </c>
      <c r="AG56" s="37"/>
      <c r="AH56" s="37">
        <v>57.933</v>
      </c>
      <c r="AI56" s="37">
        <v>52.015000000000001</v>
      </c>
      <c r="AJ56" s="37"/>
      <c r="AK56" s="37">
        <v>53.103999999999999</v>
      </c>
      <c r="AL56" s="37">
        <v>49.807000000000002</v>
      </c>
      <c r="AM56" s="37"/>
      <c r="AN56" s="37">
        <v>54.261000000000003</v>
      </c>
      <c r="AO56" s="37">
        <v>49.468000000000004</v>
      </c>
      <c r="AP56" s="37"/>
      <c r="AQ56" s="37">
        <v>44.871000000000002</v>
      </c>
      <c r="AR56" s="37">
        <v>47.887999999999998</v>
      </c>
      <c r="AS56" s="37"/>
      <c r="AT56" s="37">
        <v>55.156999999999996</v>
      </c>
      <c r="AU56" s="37">
        <v>46.606000000000002</v>
      </c>
      <c r="AV56" s="37"/>
      <c r="AW56" s="37">
        <v>44.197000000000003</v>
      </c>
      <c r="AX56" s="37">
        <v>43.963999999999999</v>
      </c>
      <c r="AY56" s="37"/>
      <c r="AZ56" s="37">
        <v>55.515999999999998</v>
      </c>
      <c r="BA56" s="37">
        <v>43.78</v>
      </c>
      <c r="BB56" s="37"/>
      <c r="BC56" s="37">
        <v>43.374000000000002</v>
      </c>
      <c r="BD56" s="37">
        <v>41.674999999999997</v>
      </c>
      <c r="BE56" s="37"/>
      <c r="BF56" s="37">
        <v>50.362000000000002</v>
      </c>
      <c r="BG56" s="37">
        <v>40.314</v>
      </c>
      <c r="BH56" s="37"/>
      <c r="BI56" s="37">
        <v>42.219000000000001</v>
      </c>
      <c r="BJ56" s="37">
        <v>37.337000000000003</v>
      </c>
      <c r="BK56" s="37"/>
      <c r="BL56" s="37">
        <v>29.577999999999999</v>
      </c>
      <c r="BM56" s="37">
        <v>30.030999999999999</v>
      </c>
      <c r="BN56" s="37"/>
      <c r="BO56" s="37">
        <v>22.39</v>
      </c>
      <c r="BP56" s="37">
        <v>20.792999999999999</v>
      </c>
      <c r="BQ56" s="37"/>
      <c r="BR56" s="37">
        <v>51.024000000000001</v>
      </c>
      <c r="BS56" s="37">
        <v>49.456000000000003</v>
      </c>
      <c r="BT56" s="37"/>
      <c r="BU56" s="37">
        <v>32.085000000000001</v>
      </c>
      <c r="BV56" s="37">
        <v>32.676000000000002</v>
      </c>
      <c r="BW56" s="37"/>
      <c r="BX56" s="37"/>
      <c r="BY56" s="37"/>
      <c r="BZ56" s="37"/>
      <c r="CA56" s="37"/>
      <c r="CB56" s="37"/>
      <c r="CC56" s="37"/>
      <c r="CD56" s="37"/>
    </row>
    <row r="57" spans="2:82" x14ac:dyDescent="0.15">
      <c r="B57" s="37"/>
      <c r="C57" s="38" t="s">
        <v>95</v>
      </c>
      <c r="D57" s="37">
        <v>0</v>
      </c>
      <c r="E57" s="37">
        <v>0</v>
      </c>
      <c r="F57" s="37"/>
      <c r="G57" s="37">
        <v>12.407999999999999</v>
      </c>
      <c r="H57" s="37">
        <v>14.443</v>
      </c>
      <c r="I57" s="37"/>
      <c r="J57" s="37">
        <v>25.321999999999999</v>
      </c>
      <c r="K57" s="37">
        <v>31.670999999999999</v>
      </c>
      <c r="L57" s="37"/>
      <c r="M57" s="37">
        <v>45.168999999999997</v>
      </c>
      <c r="N57" s="37">
        <v>32.707999999999998</v>
      </c>
      <c r="O57" s="37"/>
      <c r="P57" s="37">
        <v>12.705</v>
      </c>
      <c r="Q57" s="37">
        <v>15.596</v>
      </c>
      <c r="R57" s="37"/>
      <c r="S57" s="37">
        <v>45.692</v>
      </c>
      <c r="T57" s="37">
        <v>33.005000000000003</v>
      </c>
      <c r="U57" s="37"/>
      <c r="V57" s="37">
        <v>27.042999999999999</v>
      </c>
      <c r="W57" s="37">
        <v>26.795000000000002</v>
      </c>
      <c r="X57" s="37"/>
      <c r="Y57" s="37">
        <v>44.469000000000001</v>
      </c>
      <c r="Z57" s="37">
        <v>35.926000000000002</v>
      </c>
      <c r="AA57" s="37"/>
      <c r="AB57" s="37">
        <v>19.373999999999999</v>
      </c>
      <c r="AC57" s="37">
        <v>21.695</v>
      </c>
      <c r="AD57" s="37"/>
      <c r="AE57" s="37">
        <v>23.77</v>
      </c>
      <c r="AF57" s="37">
        <v>30.861999999999998</v>
      </c>
      <c r="AG57" s="37"/>
      <c r="AH57" s="37">
        <v>30.541</v>
      </c>
      <c r="AI57" s="37">
        <v>36.679000000000002</v>
      </c>
      <c r="AJ57" s="37"/>
      <c r="AK57" s="37">
        <v>27.666</v>
      </c>
      <c r="AL57" s="37">
        <v>30.234000000000002</v>
      </c>
      <c r="AM57" s="37"/>
      <c r="AN57" s="37">
        <v>18.699000000000002</v>
      </c>
      <c r="AO57" s="37">
        <v>18.940000000000001</v>
      </c>
      <c r="AP57" s="37"/>
      <c r="AQ57" s="37">
        <v>31.946999999999999</v>
      </c>
      <c r="AR57" s="37">
        <v>26.523</v>
      </c>
      <c r="AS57" s="37"/>
      <c r="AT57" s="37">
        <v>24.120999999999999</v>
      </c>
      <c r="AU57" s="37">
        <v>28.33</v>
      </c>
      <c r="AV57" s="37"/>
      <c r="AW57" s="37">
        <v>41.067999999999998</v>
      </c>
      <c r="AX57" s="37">
        <v>40.792000000000002</v>
      </c>
      <c r="AY57" s="37"/>
      <c r="AZ57" s="37">
        <v>13.583</v>
      </c>
      <c r="BA57" s="37">
        <v>21.305</v>
      </c>
      <c r="BB57" s="37"/>
      <c r="BC57" s="37">
        <v>21.402000000000001</v>
      </c>
      <c r="BD57" s="37">
        <v>20.721</v>
      </c>
      <c r="BE57" s="37"/>
      <c r="BF57" s="37">
        <v>17.780999999999999</v>
      </c>
      <c r="BG57" s="37">
        <v>18.155999999999999</v>
      </c>
      <c r="BH57" s="37"/>
      <c r="BI57" s="37">
        <v>29.170999999999999</v>
      </c>
      <c r="BJ57" s="37">
        <v>32.68</v>
      </c>
      <c r="BK57" s="37"/>
      <c r="BL57" s="37">
        <v>26.69</v>
      </c>
      <c r="BM57" s="37">
        <v>25.164000000000001</v>
      </c>
      <c r="BN57" s="37"/>
      <c r="BO57" s="37">
        <v>71.313999999999993</v>
      </c>
      <c r="BP57" s="37">
        <v>71.058999999999997</v>
      </c>
      <c r="BQ57" s="37"/>
      <c r="BR57" s="37">
        <v>27.724</v>
      </c>
      <c r="BS57" s="37">
        <v>27.876999999999999</v>
      </c>
      <c r="BT57" s="37"/>
      <c r="BU57" s="37">
        <v>35.969000000000001</v>
      </c>
      <c r="BV57" s="37">
        <v>33.744999999999997</v>
      </c>
      <c r="BW57" s="37"/>
      <c r="BX57" s="37"/>
      <c r="BY57" s="37"/>
      <c r="BZ57" s="37"/>
      <c r="CA57" s="37"/>
      <c r="CB57" s="37"/>
      <c r="CC57" s="37"/>
      <c r="CD57" s="37"/>
    </row>
    <row r="58" spans="2:82" x14ac:dyDescent="0.15">
      <c r="B58" s="37"/>
      <c r="C58" s="38" t="s">
        <v>96</v>
      </c>
      <c r="D58" s="37">
        <v>11.432</v>
      </c>
      <c r="E58" s="37">
        <v>16.466999999999999</v>
      </c>
      <c r="F58" s="37"/>
      <c r="G58" s="37">
        <v>4.4130000000000003</v>
      </c>
      <c r="H58" s="37">
        <v>4.7309999999999999</v>
      </c>
      <c r="I58" s="37"/>
      <c r="J58" s="37">
        <v>0.39500000000000002</v>
      </c>
      <c r="K58" s="37">
        <v>0.38500000000000001</v>
      </c>
      <c r="L58" s="37"/>
      <c r="M58" s="37">
        <v>5.0709999999999997</v>
      </c>
      <c r="N58" s="37">
        <v>4.9790000000000001</v>
      </c>
      <c r="O58" s="37"/>
      <c r="P58" s="37">
        <v>23.425999999999998</v>
      </c>
      <c r="Q58" s="37">
        <v>23.872</v>
      </c>
      <c r="R58" s="37"/>
      <c r="S58" s="37">
        <v>5.5759999999999996</v>
      </c>
      <c r="T58" s="37">
        <v>7.2329999999999997</v>
      </c>
      <c r="U58" s="37"/>
      <c r="V58" s="37">
        <v>13.625</v>
      </c>
      <c r="W58" s="37">
        <v>15.379</v>
      </c>
      <c r="X58" s="37"/>
      <c r="Y58" s="37">
        <v>3.202</v>
      </c>
      <c r="Z58" s="37">
        <v>3.9119999999999999</v>
      </c>
      <c r="AA58" s="37"/>
      <c r="AB58" s="37">
        <v>27.433</v>
      </c>
      <c r="AC58" s="37">
        <v>24.602</v>
      </c>
      <c r="AD58" s="37"/>
      <c r="AE58" s="37">
        <v>14.16</v>
      </c>
      <c r="AF58" s="37">
        <v>14.18</v>
      </c>
      <c r="AG58" s="37"/>
      <c r="AH58" s="37">
        <v>10.839</v>
      </c>
      <c r="AI58" s="37">
        <v>10.718</v>
      </c>
      <c r="AJ58" s="37"/>
      <c r="AK58" s="37">
        <v>15.329000000000001</v>
      </c>
      <c r="AL58" s="37">
        <v>15.506</v>
      </c>
      <c r="AM58" s="37"/>
      <c r="AN58" s="37">
        <v>15.477</v>
      </c>
      <c r="AO58" s="37">
        <v>21.597000000000001</v>
      </c>
      <c r="AP58" s="37"/>
      <c r="AQ58" s="37">
        <v>17.722999999999999</v>
      </c>
      <c r="AR58" s="37">
        <v>20.103000000000002</v>
      </c>
      <c r="AS58" s="37"/>
      <c r="AT58" s="37">
        <v>20.635000000000002</v>
      </c>
      <c r="AU58" s="37">
        <v>24.324000000000002</v>
      </c>
      <c r="AV58" s="37"/>
      <c r="AW58" s="37">
        <v>8.8529999999999998</v>
      </c>
      <c r="AX58" s="37">
        <v>11.015000000000001</v>
      </c>
      <c r="AY58" s="37"/>
      <c r="AZ58" s="37">
        <v>20.701000000000001</v>
      </c>
      <c r="BA58" s="37">
        <v>28.021000000000001</v>
      </c>
      <c r="BB58" s="37"/>
      <c r="BC58" s="37">
        <v>23.908999999999999</v>
      </c>
      <c r="BD58" s="37">
        <v>26.192</v>
      </c>
      <c r="BE58" s="37"/>
      <c r="BF58" s="37">
        <v>25.873000000000001</v>
      </c>
      <c r="BG58" s="37">
        <v>34.023000000000003</v>
      </c>
      <c r="BH58" s="37"/>
      <c r="BI58" s="37">
        <v>11.778</v>
      </c>
      <c r="BJ58" s="37">
        <v>12.574999999999999</v>
      </c>
      <c r="BK58" s="37"/>
      <c r="BL58" s="37">
        <v>31.965</v>
      </c>
      <c r="BM58" s="37">
        <v>35.192999999999998</v>
      </c>
      <c r="BN58" s="37"/>
      <c r="BO58" s="37">
        <v>4.1619999999999999</v>
      </c>
      <c r="BP58" s="37">
        <v>6.0679999999999996</v>
      </c>
      <c r="BQ58" s="37"/>
      <c r="BR58" s="37">
        <v>14.363</v>
      </c>
      <c r="BS58" s="37">
        <v>16.413</v>
      </c>
      <c r="BT58" s="37"/>
      <c r="BU58" s="37">
        <v>24.486999999999998</v>
      </c>
      <c r="BV58" s="37">
        <v>26.09</v>
      </c>
      <c r="BW58" s="37"/>
      <c r="BX58" s="37"/>
      <c r="BY58" s="37"/>
      <c r="BZ58" s="37"/>
      <c r="CA58" s="37"/>
      <c r="CB58" s="37"/>
      <c r="CC58" s="37"/>
      <c r="CD58" s="37"/>
    </row>
    <row r="59" spans="2:82" x14ac:dyDescent="0.15">
      <c r="B59" s="37"/>
      <c r="C59" s="38" t="s">
        <v>97</v>
      </c>
      <c r="D59" s="37">
        <v>5.8150000000000004</v>
      </c>
      <c r="E59" s="37">
        <v>6.9720000000000004</v>
      </c>
      <c r="F59" s="37"/>
      <c r="G59" s="37">
        <v>1.331</v>
      </c>
      <c r="H59" s="37">
        <v>0.66100000000000003</v>
      </c>
      <c r="I59" s="37"/>
      <c r="J59" s="37">
        <v>4.4569999999999999</v>
      </c>
      <c r="K59" s="37">
        <v>4.4850000000000003</v>
      </c>
      <c r="L59" s="37"/>
      <c r="M59" s="37">
        <v>3.2639999999999998</v>
      </c>
      <c r="N59" s="37">
        <v>0.182</v>
      </c>
      <c r="O59" s="37"/>
      <c r="P59" s="37">
        <v>2.1059999999999999</v>
      </c>
      <c r="Q59" s="37">
        <v>1.3140000000000001</v>
      </c>
      <c r="R59" s="37"/>
      <c r="S59" s="37">
        <v>4.92</v>
      </c>
      <c r="T59" s="37">
        <v>4.306</v>
      </c>
      <c r="U59" s="37"/>
      <c r="V59" s="37">
        <v>0.65700000000000003</v>
      </c>
      <c r="W59" s="37">
        <v>2.6160000000000001</v>
      </c>
      <c r="X59" s="37"/>
      <c r="Y59" s="37">
        <v>0.84399999999999997</v>
      </c>
      <c r="Z59" s="37">
        <v>1.554</v>
      </c>
      <c r="AA59" s="37"/>
      <c r="AB59" s="37">
        <v>0</v>
      </c>
      <c r="AC59" s="37">
        <v>0</v>
      </c>
      <c r="AD59" s="37"/>
      <c r="AE59" s="37">
        <v>1.2090000000000001</v>
      </c>
      <c r="AF59" s="37">
        <v>1.466</v>
      </c>
      <c r="AG59" s="37"/>
      <c r="AH59" s="37">
        <v>0.68700000000000006</v>
      </c>
      <c r="AI59" s="37">
        <v>0.58799999999999997</v>
      </c>
      <c r="AJ59" s="37"/>
      <c r="AK59" s="37">
        <v>1.6559999999999999</v>
      </c>
      <c r="AL59" s="37">
        <v>1.46</v>
      </c>
      <c r="AM59" s="37"/>
      <c r="AN59" s="37">
        <v>10.138</v>
      </c>
      <c r="AO59" s="37">
        <v>9.06</v>
      </c>
      <c r="AP59" s="37"/>
      <c r="AQ59" s="37">
        <v>4.1790000000000003</v>
      </c>
      <c r="AR59" s="37">
        <v>4.2690000000000001</v>
      </c>
      <c r="AS59" s="37"/>
      <c r="AT59" s="37">
        <v>2E-3</v>
      </c>
      <c r="AU59" s="37">
        <v>0.60099999999999998</v>
      </c>
      <c r="AV59" s="37"/>
      <c r="AW59" s="37">
        <v>3.2570000000000001</v>
      </c>
      <c r="AX59" s="37">
        <v>1.9990000000000001</v>
      </c>
      <c r="AY59" s="37"/>
      <c r="AZ59" s="37">
        <v>10.154</v>
      </c>
      <c r="BA59" s="37">
        <v>6.7439999999999998</v>
      </c>
      <c r="BB59" s="37"/>
      <c r="BC59" s="37">
        <v>8.4860000000000007</v>
      </c>
      <c r="BD59" s="37">
        <v>5.7969999999999997</v>
      </c>
      <c r="BE59" s="37"/>
      <c r="BF59" s="37">
        <v>1.427</v>
      </c>
      <c r="BG59" s="37">
        <v>1.9159999999999999</v>
      </c>
      <c r="BH59" s="37"/>
      <c r="BI59" s="37">
        <v>7.8479999999999999</v>
      </c>
      <c r="BJ59" s="37">
        <v>10.369</v>
      </c>
      <c r="BK59" s="37"/>
      <c r="BL59" s="37">
        <v>4.4790000000000001</v>
      </c>
      <c r="BM59" s="37">
        <v>4.2439999999999998</v>
      </c>
      <c r="BN59" s="37"/>
      <c r="BO59" s="37">
        <v>1.2989999999999999</v>
      </c>
      <c r="BP59" s="37">
        <v>1.5029999999999999</v>
      </c>
      <c r="BQ59" s="37"/>
      <c r="BR59" s="37">
        <v>3.5550000000000002</v>
      </c>
      <c r="BS59" s="37">
        <v>3.278</v>
      </c>
      <c r="BT59" s="37"/>
      <c r="BU59" s="37">
        <v>5.59</v>
      </c>
      <c r="BV59" s="37">
        <v>5.5590000000000002</v>
      </c>
      <c r="BW59" s="37"/>
      <c r="BX59" s="37"/>
      <c r="BY59" s="37"/>
      <c r="BZ59" s="37"/>
      <c r="CA59" s="37"/>
      <c r="CB59" s="37"/>
      <c r="CC59" s="37"/>
      <c r="CD59" s="37"/>
    </row>
    <row r="60" spans="2:82" x14ac:dyDescent="0.15">
      <c r="B60" s="37"/>
      <c r="C60" s="38" t="s">
        <v>98</v>
      </c>
      <c r="D60" s="37">
        <v>0</v>
      </c>
      <c r="E60" s="37">
        <v>0</v>
      </c>
      <c r="F60" s="37"/>
      <c r="G60" s="37">
        <v>0</v>
      </c>
      <c r="H60" s="37">
        <v>0</v>
      </c>
      <c r="I60" s="37"/>
      <c r="J60" s="37">
        <v>0</v>
      </c>
      <c r="K60" s="37">
        <v>0</v>
      </c>
      <c r="L60" s="37"/>
      <c r="M60" s="37">
        <v>0</v>
      </c>
      <c r="N60" s="37">
        <v>0</v>
      </c>
      <c r="O60" s="37"/>
      <c r="P60" s="37">
        <v>0</v>
      </c>
      <c r="Q60" s="37">
        <v>0</v>
      </c>
      <c r="R60" s="37"/>
      <c r="S60" s="37">
        <v>0</v>
      </c>
      <c r="T60" s="37">
        <v>0</v>
      </c>
      <c r="U60" s="37"/>
      <c r="V60" s="37">
        <v>0</v>
      </c>
      <c r="W60" s="37">
        <v>0</v>
      </c>
      <c r="X60" s="37"/>
      <c r="Y60" s="37">
        <v>0</v>
      </c>
      <c r="Z60" s="37">
        <v>0</v>
      </c>
      <c r="AA60" s="37"/>
      <c r="AB60" s="37">
        <v>0</v>
      </c>
      <c r="AC60" s="37">
        <v>0</v>
      </c>
      <c r="AD60" s="37"/>
      <c r="AE60" s="37">
        <v>0</v>
      </c>
      <c r="AF60" s="37">
        <v>0</v>
      </c>
      <c r="AG60" s="37"/>
      <c r="AH60" s="37">
        <v>0</v>
      </c>
      <c r="AI60" s="37">
        <v>0</v>
      </c>
      <c r="AJ60" s="37"/>
      <c r="AK60" s="37">
        <v>1.4019999999999999</v>
      </c>
      <c r="AL60" s="37">
        <v>1.675</v>
      </c>
      <c r="AM60" s="37"/>
      <c r="AN60" s="37">
        <v>0</v>
      </c>
      <c r="AO60" s="37">
        <v>0</v>
      </c>
      <c r="AP60" s="37"/>
      <c r="AQ60" s="37">
        <v>0</v>
      </c>
      <c r="AR60" s="37">
        <v>0</v>
      </c>
      <c r="AS60" s="37"/>
      <c r="AT60" s="37">
        <v>0</v>
      </c>
      <c r="AU60" s="37">
        <v>0</v>
      </c>
      <c r="AV60" s="37"/>
      <c r="AW60" s="37">
        <v>1.4999999999999999E-2</v>
      </c>
      <c r="AX60" s="37">
        <v>3.0000000000000001E-3</v>
      </c>
      <c r="AY60" s="37"/>
      <c r="AZ60" s="37">
        <v>0</v>
      </c>
      <c r="BA60" s="37">
        <v>0</v>
      </c>
      <c r="BB60" s="37"/>
      <c r="BC60" s="37">
        <v>2.1469999999999998</v>
      </c>
      <c r="BD60" s="37">
        <v>2.59</v>
      </c>
      <c r="BE60" s="37"/>
      <c r="BF60" s="37">
        <v>4.0229999999999997</v>
      </c>
      <c r="BG60" s="37">
        <v>4.5049999999999999</v>
      </c>
      <c r="BH60" s="37"/>
      <c r="BI60" s="37">
        <v>3.4</v>
      </c>
      <c r="BJ60" s="37">
        <v>1.7150000000000001</v>
      </c>
      <c r="BK60" s="37"/>
      <c r="BL60" s="37">
        <v>1.1539999999999999</v>
      </c>
      <c r="BM60" s="37">
        <v>1.6890000000000001</v>
      </c>
      <c r="BN60" s="37"/>
      <c r="BO60" s="37">
        <v>0</v>
      </c>
      <c r="BP60" s="37">
        <v>0</v>
      </c>
      <c r="BQ60" s="37"/>
      <c r="BR60" s="37">
        <v>0.55200000000000005</v>
      </c>
      <c r="BS60" s="37">
        <v>0.55300000000000005</v>
      </c>
      <c r="BT60" s="37"/>
      <c r="BU60" s="37">
        <v>0.999</v>
      </c>
      <c r="BV60" s="37">
        <v>1.1399999999999999</v>
      </c>
      <c r="BW60" s="37"/>
      <c r="BX60" s="37"/>
      <c r="BY60" s="37"/>
      <c r="BZ60" s="37"/>
      <c r="CA60" s="37"/>
      <c r="CB60" s="37"/>
      <c r="CC60" s="37"/>
      <c r="CD60" s="37"/>
    </row>
    <row r="61" spans="2:82" x14ac:dyDescent="0.15">
      <c r="B61" s="37"/>
      <c r="C61" s="38" t="s">
        <v>99</v>
      </c>
      <c r="D61" s="37">
        <v>18.026</v>
      </c>
      <c r="E61" s="37">
        <v>10.422000000000001</v>
      </c>
      <c r="F61" s="37"/>
      <c r="G61" s="37">
        <v>14.27</v>
      </c>
      <c r="H61" s="37">
        <v>16.222000000000001</v>
      </c>
      <c r="I61" s="37"/>
      <c r="J61" s="37">
        <v>0.71399999999999997</v>
      </c>
      <c r="K61" s="37">
        <v>0</v>
      </c>
      <c r="L61" s="37"/>
      <c r="M61" s="37">
        <v>0</v>
      </c>
      <c r="N61" s="37">
        <v>1.397</v>
      </c>
      <c r="O61" s="37"/>
      <c r="P61" s="37">
        <v>1.69</v>
      </c>
      <c r="Q61" s="37">
        <v>0.629</v>
      </c>
      <c r="R61" s="37"/>
      <c r="S61" s="37">
        <v>5.0000000000000001E-3</v>
      </c>
      <c r="T61" s="37">
        <v>0.17199999999999999</v>
      </c>
      <c r="U61" s="37"/>
      <c r="V61" s="37">
        <v>2.7E-2</v>
      </c>
      <c r="W61" s="37">
        <v>8.9999999999999993E-3</v>
      </c>
      <c r="X61" s="37"/>
      <c r="Y61" s="37">
        <v>5.2990000000000004</v>
      </c>
      <c r="Z61" s="37">
        <v>3.4929999999999999</v>
      </c>
      <c r="AA61" s="37"/>
      <c r="AB61" s="37">
        <v>0.04</v>
      </c>
      <c r="AC61" s="37">
        <v>0.67400000000000004</v>
      </c>
      <c r="AD61" s="37"/>
      <c r="AE61" s="37">
        <v>1.08</v>
      </c>
      <c r="AF61" s="37">
        <v>0.624</v>
      </c>
      <c r="AG61" s="37"/>
      <c r="AH61" s="37">
        <v>0</v>
      </c>
      <c r="AI61" s="37">
        <v>0</v>
      </c>
      <c r="AJ61" s="37"/>
      <c r="AK61" s="37">
        <v>0.84399999999999997</v>
      </c>
      <c r="AL61" s="37">
        <v>1.3160000000000001</v>
      </c>
      <c r="AM61" s="37"/>
      <c r="AN61" s="37">
        <v>1.425</v>
      </c>
      <c r="AO61" s="37">
        <v>0.93500000000000005</v>
      </c>
      <c r="AP61" s="37"/>
      <c r="AQ61" s="37">
        <v>1.28</v>
      </c>
      <c r="AR61" s="37">
        <v>1.218</v>
      </c>
      <c r="AS61" s="37"/>
      <c r="AT61" s="37">
        <v>8.5000000000000006E-2</v>
      </c>
      <c r="AU61" s="37">
        <v>0.13900000000000001</v>
      </c>
      <c r="AV61" s="37"/>
      <c r="AW61" s="37">
        <v>2.61</v>
      </c>
      <c r="AX61" s="37">
        <v>2.2269999999999999</v>
      </c>
      <c r="AY61" s="37"/>
      <c r="AZ61" s="37">
        <v>4.5999999999999999E-2</v>
      </c>
      <c r="BA61" s="37">
        <v>0.15</v>
      </c>
      <c r="BB61" s="37"/>
      <c r="BC61" s="37">
        <v>0.68300000000000005</v>
      </c>
      <c r="BD61" s="37">
        <v>3.0249999999999999</v>
      </c>
      <c r="BE61" s="37"/>
      <c r="BF61" s="37">
        <v>0.53400000000000003</v>
      </c>
      <c r="BG61" s="37">
        <v>1.0860000000000001</v>
      </c>
      <c r="BH61" s="37"/>
      <c r="BI61" s="37">
        <v>5.585</v>
      </c>
      <c r="BJ61" s="37">
        <v>5.3230000000000004</v>
      </c>
      <c r="BK61" s="37"/>
      <c r="BL61" s="37">
        <v>6.1340000000000003</v>
      </c>
      <c r="BM61" s="37">
        <v>3.6779999999999999</v>
      </c>
      <c r="BN61" s="37"/>
      <c r="BO61" s="37">
        <v>0.83499999999999996</v>
      </c>
      <c r="BP61" s="37">
        <v>0.57699999999999996</v>
      </c>
      <c r="BQ61" s="37"/>
      <c r="BR61" s="37">
        <v>2.782</v>
      </c>
      <c r="BS61" s="37">
        <v>2.423</v>
      </c>
      <c r="BT61" s="37"/>
      <c r="BU61" s="37">
        <v>0.59299999999999997</v>
      </c>
      <c r="BV61" s="37">
        <v>0.56000000000000005</v>
      </c>
      <c r="BW61" s="37"/>
      <c r="BX61" s="37"/>
      <c r="BY61" s="37"/>
      <c r="BZ61" s="37"/>
      <c r="CA61" s="37"/>
      <c r="CB61" s="37"/>
      <c r="CC61" s="37"/>
      <c r="CD61" s="37"/>
    </row>
    <row r="62" spans="2:82" x14ac:dyDescent="0.15">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row>
    <row r="63" spans="2:82" x14ac:dyDescent="0.15">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row>
    <row r="64" spans="2:82" x14ac:dyDescent="0.15">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row>
    <row r="65" spans="2:82" x14ac:dyDescent="0.15">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row>
    <row r="66" spans="2:82" x14ac:dyDescent="0.15">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1"/>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row>
    <row r="67" spans="2:82" x14ac:dyDescent="0.15">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row>
    <row r="68" spans="2:82" x14ac:dyDescent="0.15">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row>
    <row r="69" spans="2:82" x14ac:dyDescent="0.15">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row>
    <row r="70" spans="2:82" x14ac:dyDescent="0.15">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row>
    <row r="71" spans="2:82" x14ac:dyDescent="0.15">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sheetPr>
  <dimension ref="A1:AW84"/>
  <sheetViews>
    <sheetView workbookViewId="0">
      <selection activeCell="F47" sqref="F47"/>
    </sheetView>
  </sheetViews>
  <sheetFormatPr baseColWidth="10" defaultColWidth="8.83203125" defaultRowHeight="13" x14ac:dyDescent="0.15"/>
  <cols>
    <col min="1" max="1" width="8.83203125" style="4"/>
    <col min="2" max="2" width="17.33203125" style="4" customWidth="1"/>
    <col min="3" max="3" width="11.33203125" style="4" customWidth="1"/>
    <col min="4" max="4" width="9.83203125" style="4" customWidth="1"/>
    <col min="5" max="15" width="8.83203125" style="4"/>
    <col min="16" max="16" width="126.1640625" style="4" customWidth="1"/>
    <col min="17" max="16384" width="8.83203125" style="4"/>
  </cols>
  <sheetData>
    <row r="1" spans="1:14" s="22" customFormat="1" x14ac:dyDescent="0.15">
      <c r="A1" s="46" t="s">
        <v>67</v>
      </c>
    </row>
    <row r="2" spans="1:14" s="22" customFormat="1" x14ac:dyDescent="0.15">
      <c r="A2" s="22" t="s">
        <v>412</v>
      </c>
      <c r="B2" s="22" t="s">
        <v>425</v>
      </c>
    </row>
    <row r="3" spans="1:14" s="22" customFormat="1" x14ac:dyDescent="0.15">
      <c r="A3" s="22" t="s">
        <v>64</v>
      </c>
    </row>
    <row r="4" spans="1:14" s="22" customFormat="1" x14ac:dyDescent="0.15">
      <c r="A4" s="46" t="s">
        <v>63</v>
      </c>
    </row>
    <row r="5" spans="1:14" s="22" customFormat="1" x14ac:dyDescent="0.15"/>
    <row r="8" spans="1:14" x14ac:dyDescent="0.15">
      <c r="N8" s="380"/>
    </row>
    <row r="9" spans="1:14" x14ac:dyDescent="0.15">
      <c r="B9" s="380" t="s">
        <v>426</v>
      </c>
    </row>
    <row r="40" spans="2:49" x14ac:dyDescent="0.15">
      <c r="B40" s="368" t="s">
        <v>427</v>
      </c>
    </row>
    <row r="41" spans="2:49" ht="51.75" customHeight="1" x14ac:dyDescent="0.15">
      <c r="B41" s="1507" t="s">
        <v>428</v>
      </c>
      <c r="C41" s="1507"/>
      <c r="D41" s="1507"/>
      <c r="E41" s="1507"/>
      <c r="F41" s="1507"/>
      <c r="G41" s="1507"/>
      <c r="H41" s="1507"/>
      <c r="I41" s="1507"/>
      <c r="J41" s="1507"/>
      <c r="K41" s="1507"/>
      <c r="L41" s="1507"/>
      <c r="M41" s="1507"/>
      <c r="N41" s="1507"/>
      <c r="P41" s="381"/>
    </row>
    <row r="44" spans="2:49" x14ac:dyDescent="0.15">
      <c r="C44" s="4" t="s">
        <v>18</v>
      </c>
      <c r="F44" s="4" t="s">
        <v>92</v>
      </c>
      <c r="I44" s="4" t="s">
        <v>17</v>
      </c>
      <c r="L44" s="4" t="s">
        <v>19</v>
      </c>
      <c r="O44" s="4" t="s">
        <v>20</v>
      </c>
      <c r="R44" s="4" t="s">
        <v>90</v>
      </c>
      <c r="U44" s="4" t="s">
        <v>86</v>
      </c>
      <c r="X44" s="4" t="s">
        <v>84</v>
      </c>
      <c r="AA44" s="4" t="s">
        <v>12</v>
      </c>
      <c r="AD44" s="4" t="s">
        <v>14</v>
      </c>
      <c r="AG44" s="4" t="s">
        <v>13</v>
      </c>
      <c r="AJ44" s="4" t="s">
        <v>10</v>
      </c>
      <c r="AM44" s="4" t="s">
        <v>15</v>
      </c>
      <c r="AP44" s="4" t="s">
        <v>89</v>
      </c>
      <c r="AS44" s="4" t="s">
        <v>419</v>
      </c>
      <c r="AV44" s="13" t="s">
        <v>420</v>
      </c>
    </row>
    <row r="45" spans="2:49" x14ac:dyDescent="0.15">
      <c r="C45" s="4">
        <v>2009</v>
      </c>
      <c r="D45" s="4">
        <v>2014</v>
      </c>
      <c r="F45" s="4">
        <v>2009</v>
      </c>
      <c r="G45" s="4">
        <v>2014</v>
      </c>
      <c r="I45" s="4">
        <v>2009</v>
      </c>
      <c r="J45" s="4">
        <v>2014</v>
      </c>
      <c r="L45" s="4">
        <v>2009</v>
      </c>
      <c r="M45" s="4">
        <v>2014</v>
      </c>
      <c r="O45" s="4">
        <v>2009</v>
      </c>
      <c r="P45" s="4">
        <v>2014</v>
      </c>
      <c r="R45" s="4">
        <v>2009</v>
      </c>
      <c r="S45" s="4">
        <v>2014</v>
      </c>
      <c r="U45" s="4">
        <v>2009</v>
      </c>
      <c r="V45" s="4">
        <v>2014</v>
      </c>
      <c r="X45" s="4">
        <v>2009</v>
      </c>
      <c r="Y45" s="4">
        <v>2014</v>
      </c>
      <c r="AA45" s="4">
        <v>2009</v>
      </c>
      <c r="AB45" s="4">
        <v>2014</v>
      </c>
      <c r="AD45" s="4">
        <v>2009</v>
      </c>
      <c r="AE45" s="4">
        <v>2014</v>
      </c>
      <c r="AG45" s="4">
        <v>2009</v>
      </c>
      <c r="AH45" s="4">
        <v>2014</v>
      </c>
      <c r="AJ45" s="4">
        <v>2009</v>
      </c>
      <c r="AK45" s="4">
        <v>2014</v>
      </c>
      <c r="AM45" s="4">
        <v>2009</v>
      </c>
      <c r="AN45" s="4">
        <v>2014</v>
      </c>
      <c r="AP45" s="4">
        <v>2009</v>
      </c>
      <c r="AQ45" s="4">
        <v>2014</v>
      </c>
      <c r="AS45" s="4">
        <v>2009</v>
      </c>
      <c r="AT45" s="4">
        <v>2014</v>
      </c>
      <c r="AV45" s="4">
        <v>2009</v>
      </c>
      <c r="AW45" s="4">
        <v>2014</v>
      </c>
    </row>
    <row r="46" spans="2:49" x14ac:dyDescent="0.15">
      <c r="B46" s="13" t="s">
        <v>429</v>
      </c>
      <c r="C46" s="4">
        <v>57.411812924897319</v>
      </c>
      <c r="D46" s="4">
        <v>59.286665430579674</v>
      </c>
      <c r="F46" s="4">
        <v>51.167133520074692</v>
      </c>
      <c r="G46" s="4">
        <v>55.193798449612409</v>
      </c>
      <c r="I46" s="4">
        <v>52.818991097922854</v>
      </c>
      <c r="J46" s="4">
        <v>54.565859421145888</v>
      </c>
      <c r="L46" s="4">
        <v>53.076349947060898</v>
      </c>
      <c r="M46" s="4">
        <v>53.519761639803285</v>
      </c>
      <c r="O46" s="4">
        <v>48.663343905754424</v>
      </c>
      <c r="P46" s="4">
        <v>53.31166192604632</v>
      </c>
      <c r="S46" s="4">
        <v>52.868852459016402</v>
      </c>
      <c r="U46" s="4">
        <v>46.680080482897388</v>
      </c>
      <c r="V46" s="4">
        <v>50.377833753148614</v>
      </c>
      <c r="X46" s="4">
        <v>48.662505572893444</v>
      </c>
      <c r="Y46" s="4">
        <v>49.391534391534385</v>
      </c>
      <c r="AA46" s="4">
        <v>39.799928545909253</v>
      </c>
      <c r="AB46" s="4">
        <v>48.997302685586959</v>
      </c>
      <c r="AD46" s="4">
        <v>49.012131715771233</v>
      </c>
      <c r="AE46" s="4">
        <v>48.943089430894311</v>
      </c>
      <c r="AG46" s="4">
        <v>46.50675103932894</v>
      </c>
      <c r="AH46" s="4">
        <v>47.876242623996603</v>
      </c>
      <c r="AJ46" s="4">
        <v>41.559988091693953</v>
      </c>
      <c r="AK46" s="4">
        <v>44.615168736406368</v>
      </c>
      <c r="AM46" s="4">
        <v>44.708133971291865</v>
      </c>
      <c r="AN46" s="4">
        <v>44.237560192616378</v>
      </c>
      <c r="AP46" s="4">
        <v>45.859872611464972</v>
      </c>
      <c r="AQ46" s="4">
        <v>43.781321184510247</v>
      </c>
      <c r="AS46" s="4">
        <v>48.148232571304717</v>
      </c>
      <c r="AT46" s="4">
        <v>50.315215374298567</v>
      </c>
      <c r="AV46" s="4">
        <v>58.372374205652591</v>
      </c>
      <c r="AW46" s="4">
        <v>59.000799933735884</v>
      </c>
    </row>
    <row r="47" spans="2:49" x14ac:dyDescent="0.15">
      <c r="B47" s="13" t="s">
        <v>430</v>
      </c>
      <c r="C47" s="4">
        <v>42.588187075102688</v>
      </c>
      <c r="D47" s="4">
        <v>40.713334569420333</v>
      </c>
      <c r="F47" s="4">
        <v>48.8328664799253</v>
      </c>
      <c r="G47" s="4">
        <v>44.806201550387591</v>
      </c>
      <c r="I47" s="4">
        <v>47.181008902077153</v>
      </c>
      <c r="J47" s="4">
        <v>45.445953927938568</v>
      </c>
      <c r="L47" s="4">
        <v>46.923650052939095</v>
      </c>
      <c r="M47" s="4">
        <v>46.480238360196715</v>
      </c>
      <c r="O47" s="4">
        <v>51.110104213864979</v>
      </c>
      <c r="P47" s="4">
        <v>46.68833807395368</v>
      </c>
      <c r="S47" s="4">
        <v>47.131147540983612</v>
      </c>
      <c r="U47" s="4">
        <v>53.279678068410462</v>
      </c>
      <c r="V47" s="4">
        <v>49.653652392947095</v>
      </c>
      <c r="X47" s="4">
        <v>51.315202853321438</v>
      </c>
      <c r="Y47" s="4">
        <v>50.608465608465615</v>
      </c>
      <c r="AA47" s="4">
        <v>60.20007145409074</v>
      </c>
      <c r="AB47" s="4">
        <v>51.002697314413034</v>
      </c>
      <c r="AD47" s="4">
        <v>51.022530329289431</v>
      </c>
      <c r="AE47" s="4">
        <v>51.08943089430894</v>
      </c>
      <c r="AG47" s="4">
        <v>53.49324896067106</v>
      </c>
      <c r="AH47" s="4">
        <v>52.123757376003397</v>
      </c>
      <c r="AJ47" s="4">
        <v>58.432569217028885</v>
      </c>
      <c r="AK47" s="4">
        <v>55.384831263593625</v>
      </c>
      <c r="AM47" s="4">
        <v>55.291866028708128</v>
      </c>
      <c r="AN47" s="4">
        <v>55.762439807383622</v>
      </c>
      <c r="AP47" s="4">
        <v>54.193205944798294</v>
      </c>
      <c r="AQ47" s="4">
        <v>56.218678815489753</v>
      </c>
      <c r="AS47" s="4">
        <v>51.835706890786739</v>
      </c>
      <c r="AT47" s="4">
        <v>49.690616919577074</v>
      </c>
      <c r="AV47" s="4">
        <v>41.631559627511884</v>
      </c>
      <c r="AW47" s="4">
        <v>40.993701368876131</v>
      </c>
    </row>
    <row r="52" spans="2:47" x14ac:dyDescent="0.15">
      <c r="I52" s="13"/>
      <c r="J52" s="13"/>
      <c r="AT52" s="13"/>
    </row>
    <row r="54" spans="2:47" x14ac:dyDescent="0.15">
      <c r="B54" s="13"/>
      <c r="C54" s="382"/>
      <c r="D54" s="382"/>
      <c r="E54" s="382"/>
      <c r="F54" s="382"/>
      <c r="J54" s="13"/>
      <c r="K54" s="13"/>
    </row>
    <row r="55" spans="2:47" x14ac:dyDescent="0.15">
      <c r="B55" s="13"/>
      <c r="C55" s="382"/>
      <c r="D55" s="382"/>
      <c r="E55" s="382"/>
      <c r="F55" s="382"/>
      <c r="AU55" s="383"/>
    </row>
    <row r="56" spans="2:47" x14ac:dyDescent="0.15">
      <c r="B56" s="13"/>
      <c r="C56" s="382"/>
      <c r="D56" s="382"/>
      <c r="E56" s="382"/>
      <c r="F56" s="382"/>
      <c r="AU56" s="383"/>
    </row>
    <row r="57" spans="2:47" x14ac:dyDescent="0.15">
      <c r="B57" s="13"/>
      <c r="C57" s="382"/>
      <c r="D57" s="382"/>
      <c r="E57" s="382"/>
      <c r="F57" s="382"/>
    </row>
    <row r="58" spans="2:47" x14ac:dyDescent="0.15">
      <c r="B58" s="13"/>
      <c r="C58" s="382"/>
      <c r="D58" s="382"/>
      <c r="E58" s="382"/>
      <c r="F58" s="382"/>
    </row>
    <row r="59" spans="2:47" x14ac:dyDescent="0.15">
      <c r="B59" s="13"/>
      <c r="C59" s="382"/>
      <c r="D59" s="382"/>
      <c r="E59" s="382"/>
      <c r="F59" s="382"/>
    </row>
    <row r="60" spans="2:47" x14ac:dyDescent="0.15">
      <c r="B60" s="13"/>
      <c r="C60" s="382"/>
      <c r="D60" s="382"/>
      <c r="E60" s="382"/>
      <c r="F60" s="382"/>
    </row>
    <row r="61" spans="2:47" x14ac:dyDescent="0.15">
      <c r="B61" s="13"/>
      <c r="C61" s="382"/>
      <c r="D61" s="382"/>
      <c r="E61" s="382"/>
      <c r="F61" s="382"/>
    </row>
    <row r="62" spans="2:47" x14ac:dyDescent="0.15">
      <c r="B62" s="13"/>
      <c r="C62" s="382"/>
      <c r="D62" s="382"/>
      <c r="E62" s="382"/>
      <c r="F62" s="382"/>
    </row>
    <row r="63" spans="2:47" x14ac:dyDescent="0.15">
      <c r="B63" s="13"/>
      <c r="C63" s="382"/>
      <c r="D63" s="382"/>
      <c r="E63" s="382"/>
      <c r="F63" s="382"/>
    </row>
    <row r="64" spans="2:47" x14ac:dyDescent="0.15">
      <c r="B64" s="13"/>
      <c r="C64" s="382"/>
      <c r="D64" s="382"/>
      <c r="E64" s="382"/>
      <c r="F64" s="382"/>
    </row>
    <row r="65" spans="2:6" x14ac:dyDescent="0.15">
      <c r="B65" s="13"/>
      <c r="C65" s="382"/>
      <c r="D65" s="382"/>
      <c r="E65" s="382"/>
      <c r="F65" s="382"/>
    </row>
    <row r="66" spans="2:6" x14ac:dyDescent="0.15">
      <c r="B66" s="13"/>
      <c r="C66" s="382"/>
      <c r="D66" s="382"/>
      <c r="E66" s="382"/>
      <c r="F66" s="382"/>
    </row>
    <row r="67" spans="2:6" x14ac:dyDescent="0.15">
      <c r="B67" s="13"/>
      <c r="C67" s="382"/>
      <c r="D67" s="382"/>
      <c r="E67" s="382"/>
      <c r="F67" s="382"/>
    </row>
    <row r="69" spans="2:6" x14ac:dyDescent="0.15">
      <c r="B69" s="13"/>
      <c r="C69" s="383"/>
      <c r="D69" s="383"/>
      <c r="E69" s="383"/>
      <c r="F69" s="383"/>
    </row>
    <row r="70" spans="2:6" x14ac:dyDescent="0.15">
      <c r="B70" s="13"/>
      <c r="C70" s="383"/>
      <c r="D70" s="383"/>
      <c r="E70" s="383"/>
      <c r="F70" s="383"/>
    </row>
    <row r="71" spans="2:6" x14ac:dyDescent="0.15">
      <c r="B71" s="13"/>
      <c r="C71" s="382"/>
      <c r="D71" s="382"/>
      <c r="E71" s="382"/>
      <c r="F71" s="382"/>
    </row>
    <row r="72" spans="2:6" x14ac:dyDescent="0.15">
      <c r="B72" s="382"/>
      <c r="C72" s="13"/>
      <c r="D72" s="382"/>
      <c r="E72" s="13"/>
      <c r="F72" s="382"/>
    </row>
    <row r="73" spans="2:6" x14ac:dyDescent="0.15">
      <c r="B73" s="382"/>
      <c r="C73" s="13"/>
      <c r="D73" s="382"/>
      <c r="E73" s="382"/>
      <c r="F73" s="382"/>
    </row>
    <row r="74" spans="2:6" x14ac:dyDescent="0.15">
      <c r="B74" s="382"/>
      <c r="C74" s="13"/>
      <c r="D74" s="382"/>
      <c r="E74" s="382"/>
      <c r="F74" s="382"/>
    </row>
    <row r="75" spans="2:6" x14ac:dyDescent="0.15">
      <c r="B75" s="13"/>
      <c r="C75" s="382"/>
      <c r="D75" s="382"/>
      <c r="E75" s="382"/>
      <c r="F75" s="382"/>
    </row>
    <row r="76" spans="2:6" x14ac:dyDescent="0.15">
      <c r="B76" s="13"/>
      <c r="C76" s="382"/>
      <c r="D76" s="382"/>
      <c r="E76" s="382"/>
      <c r="F76" s="382"/>
    </row>
    <row r="77" spans="2:6" x14ac:dyDescent="0.15">
      <c r="B77" s="13"/>
      <c r="C77" s="382"/>
      <c r="D77" s="382"/>
      <c r="E77" s="382"/>
      <c r="F77" s="382"/>
    </row>
    <row r="78" spans="2:6" x14ac:dyDescent="0.15">
      <c r="B78" s="13"/>
      <c r="C78" s="382"/>
      <c r="D78" s="382"/>
      <c r="E78" s="382"/>
      <c r="F78" s="382"/>
    </row>
    <row r="79" spans="2:6" x14ac:dyDescent="0.15">
      <c r="B79" s="13"/>
      <c r="C79" s="382"/>
      <c r="D79" s="382"/>
      <c r="E79" s="382"/>
      <c r="F79" s="382"/>
    </row>
    <row r="80" spans="2:6" x14ac:dyDescent="0.15">
      <c r="B80" s="13"/>
      <c r="C80" s="382"/>
      <c r="D80" s="382"/>
      <c r="E80" s="382"/>
      <c r="F80" s="382"/>
    </row>
    <row r="81" spans="2:6" x14ac:dyDescent="0.15">
      <c r="B81" s="13"/>
      <c r="C81" s="382"/>
      <c r="D81" s="382"/>
      <c r="E81" s="382"/>
      <c r="F81" s="382"/>
    </row>
    <row r="82" spans="2:6" x14ac:dyDescent="0.15">
      <c r="B82" s="13"/>
      <c r="C82" s="382"/>
      <c r="D82" s="382"/>
      <c r="E82" s="382"/>
      <c r="F82" s="382"/>
    </row>
    <row r="83" spans="2:6" x14ac:dyDescent="0.15">
      <c r="B83" s="13"/>
      <c r="C83" s="382"/>
      <c r="D83" s="382"/>
      <c r="E83" s="382"/>
      <c r="F83" s="382"/>
    </row>
    <row r="84" spans="2:6" x14ac:dyDescent="0.15">
      <c r="B84" s="13"/>
      <c r="C84" s="382"/>
      <c r="D84" s="382"/>
      <c r="E84" s="382"/>
      <c r="F84" s="382"/>
    </row>
  </sheetData>
  <mergeCells count="1">
    <mergeCell ref="B41:N41"/>
  </mergeCells>
  <hyperlinks>
    <hyperlink ref="A1" r:id="rId1" display="http://dx.doi.org/10.1787/9789264266391-es"/>
    <hyperlink ref="A4" r:id="rId2"/>
  </hyperlinks>
  <pageMargins left="0.7" right="0.7" top="0.75" bottom="0.75" header="0.3" footer="0.3"/>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sheetPr>
  <dimension ref="A1:AW84"/>
  <sheetViews>
    <sheetView workbookViewId="0">
      <selection activeCell="P9" sqref="P9"/>
    </sheetView>
  </sheetViews>
  <sheetFormatPr baseColWidth="10" defaultColWidth="8.83203125" defaultRowHeight="13" x14ac:dyDescent="0.15"/>
  <cols>
    <col min="1" max="1" width="8.83203125" style="4"/>
    <col min="2" max="2" width="17.33203125" style="4" customWidth="1"/>
    <col min="3" max="3" width="9.6640625" style="4" customWidth="1"/>
    <col min="4" max="4" width="9.83203125" style="4" customWidth="1"/>
    <col min="5" max="16384" width="8.83203125" style="4"/>
  </cols>
  <sheetData>
    <row r="1" spans="1:14" s="22" customFormat="1" x14ac:dyDescent="0.15">
      <c r="A1" s="46" t="s">
        <v>67</v>
      </c>
    </row>
    <row r="2" spans="1:14" s="22" customFormat="1" x14ac:dyDescent="0.15">
      <c r="A2" s="22" t="s">
        <v>412</v>
      </c>
      <c r="B2" s="22" t="s">
        <v>431</v>
      </c>
    </row>
    <row r="3" spans="1:14" s="22" customFormat="1" x14ac:dyDescent="0.15">
      <c r="A3" s="22" t="s">
        <v>64</v>
      </c>
    </row>
    <row r="4" spans="1:14" s="22" customFormat="1" x14ac:dyDescent="0.15">
      <c r="A4" s="46" t="s">
        <v>63</v>
      </c>
    </row>
    <row r="5" spans="1:14" s="22" customFormat="1" x14ac:dyDescent="0.15"/>
    <row r="8" spans="1:14" x14ac:dyDescent="0.15">
      <c r="N8" s="380"/>
    </row>
    <row r="9" spans="1:14" x14ac:dyDescent="0.15">
      <c r="B9" s="380" t="s">
        <v>432</v>
      </c>
    </row>
    <row r="40" spans="2:49" x14ac:dyDescent="0.15">
      <c r="B40" s="368" t="s">
        <v>433</v>
      </c>
    </row>
    <row r="41" spans="2:49" ht="44.25" customHeight="1" x14ac:dyDescent="0.15">
      <c r="B41" s="1507" t="s">
        <v>416</v>
      </c>
      <c r="C41" s="1507"/>
      <c r="D41" s="1507"/>
      <c r="E41" s="1507"/>
      <c r="F41" s="1507"/>
      <c r="G41" s="1507"/>
      <c r="H41" s="1507"/>
      <c r="I41" s="1507"/>
      <c r="J41" s="1507"/>
      <c r="K41" s="1507"/>
      <c r="L41" s="1507"/>
      <c r="M41" s="1507"/>
      <c r="N41" s="1507"/>
      <c r="S41" s="1506" t="s">
        <v>416</v>
      </c>
      <c r="T41" s="1506"/>
      <c r="U41" s="1506"/>
      <c r="V41" s="1506"/>
      <c r="W41" s="1506"/>
      <c r="X41" s="1506"/>
      <c r="Y41" s="1506"/>
      <c r="Z41" s="1506"/>
      <c r="AA41" s="1506"/>
      <c r="AB41" s="1506"/>
    </row>
    <row r="44" spans="2:49" x14ac:dyDescent="0.15">
      <c r="C44" s="4" t="s">
        <v>90</v>
      </c>
      <c r="F44" s="4" t="s">
        <v>20</v>
      </c>
      <c r="I44" s="4" t="s">
        <v>10</v>
      </c>
      <c r="L44" s="4" t="s">
        <v>18</v>
      </c>
      <c r="O44" s="4" t="s">
        <v>89</v>
      </c>
      <c r="R44" s="4" t="s">
        <v>12</v>
      </c>
      <c r="U44" s="4" t="s">
        <v>19</v>
      </c>
      <c r="X44" s="13" t="s">
        <v>17</v>
      </c>
      <c r="AA44" s="4" t="s">
        <v>86</v>
      </c>
      <c r="AD44" s="4" t="s">
        <v>92</v>
      </c>
      <c r="AG44" s="4" t="s">
        <v>15</v>
      </c>
      <c r="AJ44" s="4" t="s">
        <v>13</v>
      </c>
      <c r="AM44" s="4" t="s">
        <v>14</v>
      </c>
      <c r="AP44" s="4" t="s">
        <v>84</v>
      </c>
      <c r="AS44" s="4" t="s">
        <v>419</v>
      </c>
      <c r="AV44" s="13" t="s">
        <v>420</v>
      </c>
    </row>
    <row r="45" spans="2:49" x14ac:dyDescent="0.15">
      <c r="C45" s="4">
        <v>2009</v>
      </c>
      <c r="D45" s="4">
        <v>2014</v>
      </c>
      <c r="F45" s="4">
        <v>2009</v>
      </c>
      <c r="G45" s="4">
        <v>2014</v>
      </c>
      <c r="I45" s="4">
        <v>2009</v>
      </c>
      <c r="J45" s="4">
        <v>2014</v>
      </c>
      <c r="L45" s="4">
        <v>2009</v>
      </c>
      <c r="M45" s="4">
        <v>2014</v>
      </c>
      <c r="O45" s="4">
        <v>2009</v>
      </c>
      <c r="P45" s="4">
        <v>2014</v>
      </c>
      <c r="R45" s="4">
        <v>2009</v>
      </c>
      <c r="S45" s="4">
        <v>2014</v>
      </c>
      <c r="U45" s="4">
        <v>2009</v>
      </c>
      <c r="V45" s="4">
        <v>2014</v>
      </c>
      <c r="X45" s="4">
        <v>2009</v>
      </c>
      <c r="Y45" s="4">
        <v>2014</v>
      </c>
      <c r="AA45" s="4">
        <v>2009</v>
      </c>
      <c r="AB45" s="4">
        <v>2014</v>
      </c>
      <c r="AD45" s="4">
        <v>2009</v>
      </c>
      <c r="AE45" s="4">
        <v>2014</v>
      </c>
      <c r="AG45" s="4">
        <v>2009</v>
      </c>
      <c r="AH45" s="4">
        <v>2014</v>
      </c>
      <c r="AJ45" s="4">
        <v>2009</v>
      </c>
      <c r="AK45" s="4">
        <v>2014</v>
      </c>
      <c r="AM45" s="4">
        <v>2009</v>
      </c>
      <c r="AN45" s="4">
        <v>2014</v>
      </c>
      <c r="AP45" s="4">
        <v>2009</v>
      </c>
      <c r="AQ45" s="4">
        <v>2014</v>
      </c>
      <c r="AS45" s="4">
        <v>2009</v>
      </c>
      <c r="AT45" s="4">
        <v>2014</v>
      </c>
      <c r="AV45" s="4">
        <v>2009</v>
      </c>
      <c r="AW45" s="4">
        <v>2014</v>
      </c>
    </row>
    <row r="46" spans="2:49" x14ac:dyDescent="0.15">
      <c r="B46" s="13" t="s">
        <v>429</v>
      </c>
      <c r="D46" s="4">
        <v>52.111324376199605</v>
      </c>
      <c r="F46" s="4">
        <v>43.157212317666129</v>
      </c>
      <c r="G46" s="4">
        <v>44.47867584873746</v>
      </c>
      <c r="I46" s="4">
        <v>43.964167858135077</v>
      </c>
      <c r="J46" s="4">
        <v>43.921676145782854</v>
      </c>
      <c r="L46" s="4">
        <v>42.158726151983409</v>
      </c>
      <c r="M46" s="4">
        <v>43.068309340798571</v>
      </c>
      <c r="O46" s="4">
        <v>42.463841664552149</v>
      </c>
      <c r="P46" s="4">
        <v>42.532800912721051</v>
      </c>
      <c r="R46" s="4">
        <v>39.798886440843525</v>
      </c>
      <c r="S46" s="4">
        <v>41.794823529411765</v>
      </c>
      <c r="U46" s="4">
        <v>40.650846205595641</v>
      </c>
      <c r="V46" s="4">
        <v>41.178181912218207</v>
      </c>
      <c r="X46" s="4">
        <v>37.918343018924148</v>
      </c>
      <c r="Y46" s="4">
        <v>40.630060728744937</v>
      </c>
      <c r="AA46" s="4">
        <v>38.695622804647392</v>
      </c>
      <c r="AB46" s="4">
        <v>40.110735158412794</v>
      </c>
      <c r="AD46" s="4">
        <v>37.687395891171569</v>
      </c>
      <c r="AE46" s="4">
        <v>39.907986315913647</v>
      </c>
      <c r="AG46" s="4">
        <v>39.607222248876525</v>
      </c>
      <c r="AH46" s="4">
        <v>38.880971467593007</v>
      </c>
      <c r="AJ46" s="4">
        <v>37.750060519429617</v>
      </c>
      <c r="AK46" s="4">
        <v>38.749532958856051</v>
      </c>
      <c r="AM46" s="4">
        <v>37.262117548102189</v>
      </c>
      <c r="AN46" s="4">
        <v>38.407911001236087</v>
      </c>
      <c r="AP46" s="4">
        <v>34.003895381190866</v>
      </c>
      <c r="AQ46" s="4">
        <v>36.319635797292435</v>
      </c>
      <c r="AS46" s="4">
        <v>39.624487542393702</v>
      </c>
      <c r="AT46" s="4">
        <v>40.767792393670682</v>
      </c>
      <c r="AV46" s="4">
        <v>45.329570003177146</v>
      </c>
      <c r="AW46" s="4">
        <v>45.833543866282874</v>
      </c>
    </row>
    <row r="47" spans="2:49" x14ac:dyDescent="0.15">
      <c r="B47" s="13" t="s">
        <v>430</v>
      </c>
      <c r="D47" s="4">
        <v>47.888675623800381</v>
      </c>
      <c r="F47" s="4">
        <v>56.842787682333871</v>
      </c>
      <c r="G47" s="4">
        <v>55.521324151262533</v>
      </c>
      <c r="I47" s="4">
        <v>56.03583214186493</v>
      </c>
      <c r="J47" s="4">
        <v>56.078323854217146</v>
      </c>
      <c r="L47" s="4">
        <v>57.841273848016584</v>
      </c>
      <c r="M47" s="4">
        <v>56.931690659201415</v>
      </c>
      <c r="O47" s="4">
        <v>57.536158335447865</v>
      </c>
      <c r="P47" s="4">
        <v>57.467199087278942</v>
      </c>
      <c r="R47" s="4">
        <v>60.201113559156468</v>
      </c>
      <c r="S47" s="4">
        <v>58.205176470588235</v>
      </c>
      <c r="U47" s="4">
        <v>59.349153794404366</v>
      </c>
      <c r="V47" s="4">
        <v>58.821818087781793</v>
      </c>
      <c r="X47" s="4">
        <v>62.081656981075852</v>
      </c>
      <c r="Y47" s="4">
        <v>59.371204453441294</v>
      </c>
      <c r="AA47" s="4">
        <v>61.3043771953526</v>
      </c>
      <c r="AB47" s="4">
        <v>59.889264841587206</v>
      </c>
      <c r="AD47" s="4">
        <v>62.312604108828431</v>
      </c>
      <c r="AE47" s="4">
        <v>60.092013684086339</v>
      </c>
      <c r="AG47" s="4">
        <v>60.392777751123482</v>
      </c>
      <c r="AH47" s="4">
        <v>61.119028532407008</v>
      </c>
      <c r="AJ47" s="4">
        <v>62.250170030778449</v>
      </c>
      <c r="AK47" s="4">
        <v>61.250467041143949</v>
      </c>
      <c r="AM47" s="4">
        <v>62.737882451897811</v>
      </c>
      <c r="AN47" s="4">
        <v>61.592088998763906</v>
      </c>
      <c r="AP47" s="4">
        <v>65.996104618809127</v>
      </c>
      <c r="AQ47" s="4">
        <v>63.680364202707551</v>
      </c>
      <c r="AS47" s="4">
        <v>60.375530192237676</v>
      </c>
      <c r="AT47" s="4">
        <v>59.232304928035937</v>
      </c>
      <c r="AV47" s="4">
        <v>54.670622061102463</v>
      </c>
      <c r="AW47" s="4">
        <v>54.1659312914651</v>
      </c>
    </row>
    <row r="54" spans="3:11" x14ac:dyDescent="0.15">
      <c r="C54" s="383"/>
      <c r="D54" s="383"/>
      <c r="E54" s="383"/>
      <c r="F54" s="383"/>
    </row>
    <row r="55" spans="3:11" x14ac:dyDescent="0.15">
      <c r="C55" s="383"/>
      <c r="D55" s="383"/>
      <c r="E55" s="383"/>
      <c r="F55" s="383"/>
    </row>
    <row r="56" spans="3:11" x14ac:dyDescent="0.15">
      <c r="C56" s="383"/>
      <c r="D56" s="383"/>
      <c r="E56" s="383"/>
      <c r="F56" s="383"/>
      <c r="J56" s="13"/>
      <c r="K56" s="13"/>
    </row>
    <row r="57" spans="3:11" x14ac:dyDescent="0.15">
      <c r="C57" s="383"/>
      <c r="D57" s="383"/>
      <c r="E57" s="383"/>
      <c r="F57" s="383"/>
    </row>
    <row r="58" spans="3:11" x14ac:dyDescent="0.15">
      <c r="C58" s="383"/>
      <c r="D58" s="383"/>
      <c r="E58" s="383"/>
      <c r="F58" s="383"/>
    </row>
    <row r="59" spans="3:11" x14ac:dyDescent="0.15">
      <c r="C59" s="383"/>
      <c r="D59" s="383"/>
      <c r="E59" s="383"/>
      <c r="F59" s="383"/>
    </row>
    <row r="60" spans="3:11" x14ac:dyDescent="0.15">
      <c r="C60" s="383"/>
      <c r="D60" s="383"/>
      <c r="E60" s="383"/>
      <c r="F60" s="383"/>
      <c r="K60" s="13"/>
    </row>
    <row r="61" spans="3:11" x14ac:dyDescent="0.15">
      <c r="C61" s="383"/>
      <c r="D61" s="383"/>
      <c r="E61" s="383"/>
      <c r="F61" s="383"/>
      <c r="K61" s="13"/>
    </row>
    <row r="62" spans="3:11" x14ac:dyDescent="0.15">
      <c r="C62" s="383"/>
      <c r="D62" s="383"/>
      <c r="E62" s="383"/>
      <c r="F62" s="383"/>
    </row>
    <row r="63" spans="3:11" x14ac:dyDescent="0.15">
      <c r="C63" s="383"/>
      <c r="D63" s="383"/>
      <c r="E63" s="383"/>
      <c r="F63" s="383"/>
    </row>
    <row r="64" spans="3:11" x14ac:dyDescent="0.15">
      <c r="C64" s="383"/>
      <c r="D64" s="383"/>
      <c r="E64" s="383"/>
      <c r="F64" s="383"/>
    </row>
    <row r="65" spans="2:6" x14ac:dyDescent="0.15">
      <c r="C65" s="383"/>
      <c r="D65" s="383"/>
      <c r="E65" s="383"/>
      <c r="F65" s="383"/>
    </row>
    <row r="66" spans="2:6" x14ac:dyDescent="0.15">
      <c r="C66" s="383"/>
      <c r="D66" s="383"/>
      <c r="E66" s="383"/>
      <c r="F66" s="383"/>
    </row>
    <row r="67" spans="2:6" x14ac:dyDescent="0.15">
      <c r="C67" s="383"/>
      <c r="D67" s="383"/>
      <c r="E67" s="383"/>
      <c r="F67" s="383"/>
    </row>
    <row r="69" spans="2:6" x14ac:dyDescent="0.15">
      <c r="B69" s="13"/>
      <c r="C69" s="383"/>
      <c r="D69" s="383"/>
      <c r="E69" s="383"/>
      <c r="F69" s="383"/>
    </row>
    <row r="70" spans="2:6" x14ac:dyDescent="0.15">
      <c r="B70" s="13"/>
      <c r="C70" s="383"/>
      <c r="D70" s="383"/>
      <c r="E70" s="383"/>
      <c r="F70" s="383"/>
    </row>
    <row r="71" spans="2:6" x14ac:dyDescent="0.15">
      <c r="B71" s="13"/>
      <c r="C71" s="382"/>
      <c r="D71" s="382"/>
      <c r="E71" s="382"/>
      <c r="F71" s="382"/>
    </row>
    <row r="72" spans="2:6" x14ac:dyDescent="0.15">
      <c r="B72" s="382"/>
      <c r="C72" s="384"/>
      <c r="D72" s="384"/>
      <c r="E72" s="384"/>
      <c r="F72" s="384"/>
    </row>
    <row r="73" spans="2:6" x14ac:dyDescent="0.15">
      <c r="B73" s="382"/>
      <c r="C73" s="13"/>
      <c r="D73" s="382"/>
      <c r="E73" s="382"/>
      <c r="F73" s="382"/>
    </row>
    <row r="74" spans="2:6" x14ac:dyDescent="0.15">
      <c r="B74" s="382"/>
      <c r="C74" s="13"/>
      <c r="D74" s="382"/>
      <c r="E74" s="382"/>
      <c r="F74" s="382"/>
    </row>
    <row r="75" spans="2:6" x14ac:dyDescent="0.15">
      <c r="B75" s="13"/>
      <c r="C75" s="382"/>
      <c r="D75" s="382"/>
      <c r="E75" s="382"/>
      <c r="F75" s="382"/>
    </row>
    <row r="76" spans="2:6" x14ac:dyDescent="0.15">
      <c r="B76" s="13"/>
      <c r="C76" s="382"/>
      <c r="D76" s="382"/>
      <c r="E76" s="382"/>
      <c r="F76" s="382"/>
    </row>
    <row r="77" spans="2:6" x14ac:dyDescent="0.15">
      <c r="B77" s="13"/>
      <c r="C77" s="382"/>
      <c r="D77" s="382"/>
      <c r="E77" s="382"/>
      <c r="F77" s="382"/>
    </row>
    <row r="78" spans="2:6" x14ac:dyDescent="0.15">
      <c r="B78" s="13"/>
      <c r="C78" s="382"/>
      <c r="D78" s="382"/>
      <c r="E78" s="382"/>
      <c r="F78" s="382"/>
    </row>
    <row r="79" spans="2:6" x14ac:dyDescent="0.15">
      <c r="B79" s="13"/>
      <c r="C79" s="382"/>
      <c r="D79" s="382"/>
      <c r="E79" s="382"/>
      <c r="F79" s="382"/>
    </row>
    <row r="80" spans="2:6" x14ac:dyDescent="0.15">
      <c r="B80" s="13"/>
      <c r="C80" s="382"/>
      <c r="D80" s="382"/>
      <c r="E80" s="382"/>
      <c r="F80" s="382"/>
    </row>
    <row r="81" spans="2:6" x14ac:dyDescent="0.15">
      <c r="B81" s="13"/>
      <c r="C81" s="382"/>
      <c r="D81" s="382"/>
      <c r="E81" s="382"/>
      <c r="F81" s="382"/>
    </row>
    <row r="82" spans="2:6" x14ac:dyDescent="0.15">
      <c r="B82" s="13"/>
      <c r="C82" s="382"/>
      <c r="D82" s="382"/>
      <c r="E82" s="382"/>
      <c r="F82" s="382"/>
    </row>
    <row r="83" spans="2:6" x14ac:dyDescent="0.15">
      <c r="B83" s="13"/>
      <c r="C83" s="382"/>
      <c r="D83" s="382"/>
      <c r="E83" s="382"/>
      <c r="F83" s="382"/>
    </row>
    <row r="84" spans="2:6" x14ac:dyDescent="0.15">
      <c r="B84" s="13"/>
      <c r="C84" s="382"/>
      <c r="D84" s="382"/>
      <c r="E84" s="382"/>
      <c r="F84" s="382"/>
    </row>
  </sheetData>
  <mergeCells count="2">
    <mergeCell ref="B41:N41"/>
    <mergeCell ref="S41:AB41"/>
  </mergeCells>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G34"/>
  <sheetViews>
    <sheetView workbookViewId="0">
      <selection activeCell="C29" sqref="C29"/>
    </sheetView>
  </sheetViews>
  <sheetFormatPr baseColWidth="10" defaultColWidth="8.83203125" defaultRowHeight="13" x14ac:dyDescent="0.15"/>
  <cols>
    <col min="1" max="2" width="8.83203125" style="128"/>
    <col min="3" max="3" width="15.33203125" style="128" customWidth="1"/>
    <col min="4" max="4" width="16.5" style="128" customWidth="1"/>
    <col min="5" max="5" width="17.6640625" style="128" customWidth="1"/>
    <col min="6" max="6" width="24.6640625" style="128" customWidth="1"/>
    <col min="7" max="16384" width="8.83203125" style="128"/>
  </cols>
  <sheetData>
    <row r="1" spans="1:7" s="131" customFormat="1" x14ac:dyDescent="0.15">
      <c r="A1" s="46" t="s">
        <v>67</v>
      </c>
    </row>
    <row r="2" spans="1:7" s="131" customFormat="1" x14ac:dyDescent="0.15">
      <c r="A2" s="131" t="s">
        <v>434</v>
      </c>
      <c r="B2" s="131" t="s">
        <v>435</v>
      </c>
    </row>
    <row r="3" spans="1:7" s="131" customFormat="1" x14ac:dyDescent="0.15">
      <c r="A3" s="131" t="s">
        <v>64</v>
      </c>
    </row>
    <row r="4" spans="1:7" s="131" customFormat="1" x14ac:dyDescent="0.15">
      <c r="A4" s="46" t="s">
        <v>63</v>
      </c>
    </row>
    <row r="5" spans="1:7" s="131" customFormat="1" x14ac:dyDescent="0.15"/>
    <row r="8" spans="1:7" x14ac:dyDescent="0.15">
      <c r="C8" s="1508" t="s">
        <v>436</v>
      </c>
      <c r="D8" s="1508"/>
      <c r="E8" s="1508"/>
      <c r="F8" s="1508"/>
      <c r="G8" s="1508"/>
    </row>
    <row r="10" spans="1:7" ht="14" thickBot="1" x14ac:dyDescent="0.2"/>
    <row r="11" spans="1:7" ht="40" thickBot="1" x14ac:dyDescent="0.2">
      <c r="C11" s="385"/>
      <c r="D11" s="386" t="s">
        <v>437</v>
      </c>
      <c r="E11" s="387" t="s">
        <v>438</v>
      </c>
      <c r="F11" s="386" t="s">
        <v>439</v>
      </c>
    </row>
    <row r="12" spans="1:7" x14ac:dyDescent="0.15">
      <c r="C12" s="388" t="s">
        <v>105</v>
      </c>
      <c r="D12" s="389" t="s">
        <v>370</v>
      </c>
      <c r="E12" s="389" t="s">
        <v>371</v>
      </c>
      <c r="F12" s="390" t="s">
        <v>370</v>
      </c>
    </row>
    <row r="13" spans="1:7" x14ac:dyDescent="0.15">
      <c r="C13" s="391" t="s">
        <v>230</v>
      </c>
      <c r="D13" s="392" t="s">
        <v>370</v>
      </c>
      <c r="E13" s="392" t="s">
        <v>370</v>
      </c>
      <c r="F13" s="393" t="s">
        <v>370</v>
      </c>
    </row>
    <row r="14" spans="1:7" x14ac:dyDescent="0.15">
      <c r="C14" s="388" t="s">
        <v>107</v>
      </c>
      <c r="D14" s="389" t="s">
        <v>370</v>
      </c>
      <c r="E14" s="389" t="s">
        <v>370</v>
      </c>
      <c r="F14" s="390" t="s">
        <v>370</v>
      </c>
    </row>
    <row r="15" spans="1:7" x14ac:dyDescent="0.15">
      <c r="C15" s="391" t="s">
        <v>440</v>
      </c>
      <c r="D15" s="392" t="s">
        <v>371</v>
      </c>
      <c r="E15" s="392" t="s">
        <v>371</v>
      </c>
      <c r="F15" s="393" t="s">
        <v>370</v>
      </c>
    </row>
    <row r="16" spans="1:7" x14ac:dyDescent="0.15">
      <c r="C16" s="388" t="s">
        <v>225</v>
      </c>
      <c r="D16" s="389" t="s">
        <v>370</v>
      </c>
      <c r="E16" s="389" t="s">
        <v>370</v>
      </c>
      <c r="F16" s="390" t="s">
        <v>370</v>
      </c>
    </row>
    <row r="17" spans="3:6" x14ac:dyDescent="0.15">
      <c r="C17" s="391" t="s">
        <v>347</v>
      </c>
      <c r="D17" s="392" t="s">
        <v>370</v>
      </c>
      <c r="E17" s="392" t="s">
        <v>371</v>
      </c>
      <c r="F17" s="393" t="s">
        <v>370</v>
      </c>
    </row>
    <row r="18" spans="3:6" x14ac:dyDescent="0.15">
      <c r="C18" s="388" t="s">
        <v>441</v>
      </c>
      <c r="D18" s="389" t="s">
        <v>370</v>
      </c>
      <c r="E18" s="389" t="s">
        <v>370</v>
      </c>
      <c r="F18" s="390" t="s">
        <v>371</v>
      </c>
    </row>
    <row r="19" spans="3:6" x14ac:dyDescent="0.15">
      <c r="C19" s="391" t="s">
        <v>348</v>
      </c>
      <c r="D19" s="392" t="s">
        <v>370</v>
      </c>
      <c r="E19" s="392" t="s">
        <v>371</v>
      </c>
      <c r="F19" s="393" t="s">
        <v>370</v>
      </c>
    </row>
    <row r="20" spans="3:6" x14ac:dyDescent="0.15">
      <c r="C20" s="388" t="s">
        <v>110</v>
      </c>
      <c r="D20" s="389" t="s">
        <v>371</v>
      </c>
      <c r="E20" s="389" t="s">
        <v>370</v>
      </c>
      <c r="F20" s="390" t="s">
        <v>370</v>
      </c>
    </row>
    <row r="21" spans="3:6" x14ac:dyDescent="0.15">
      <c r="C21" s="391" t="s">
        <v>228</v>
      </c>
      <c r="D21" s="392" t="s">
        <v>370</v>
      </c>
      <c r="E21" s="392" t="s">
        <v>370</v>
      </c>
      <c r="F21" s="393" t="s">
        <v>370</v>
      </c>
    </row>
    <row r="22" spans="3:6" x14ac:dyDescent="0.15">
      <c r="C22" s="388" t="s">
        <v>231</v>
      </c>
      <c r="D22" s="389" t="s">
        <v>370</v>
      </c>
      <c r="E22" s="389" t="s">
        <v>370</v>
      </c>
      <c r="F22" s="390" t="s">
        <v>370</v>
      </c>
    </row>
    <row r="23" spans="3:6" x14ac:dyDescent="0.15">
      <c r="C23" s="391" t="s">
        <v>106</v>
      </c>
      <c r="D23" s="392" t="s">
        <v>370</v>
      </c>
      <c r="E23" s="392" t="s">
        <v>371</v>
      </c>
      <c r="F23" s="393" t="s">
        <v>370</v>
      </c>
    </row>
    <row r="24" spans="3:6" x14ac:dyDescent="0.15">
      <c r="C24" s="388" t="s">
        <v>229</v>
      </c>
      <c r="D24" s="389" t="s">
        <v>370</v>
      </c>
      <c r="E24" s="389" t="s">
        <v>371</v>
      </c>
      <c r="F24" s="390" t="s">
        <v>370</v>
      </c>
    </row>
    <row r="25" spans="3:6" x14ac:dyDescent="0.15">
      <c r="C25" s="394" t="s">
        <v>113</v>
      </c>
      <c r="D25" s="392" t="s">
        <v>371</v>
      </c>
      <c r="E25" s="392" t="s">
        <v>371</v>
      </c>
      <c r="F25" s="393" t="s">
        <v>370</v>
      </c>
    </row>
    <row r="26" spans="3:6" ht="14" thickBot="1" x14ac:dyDescent="0.2">
      <c r="C26" s="388" t="s">
        <v>226</v>
      </c>
      <c r="D26" s="389" t="s">
        <v>370</v>
      </c>
      <c r="E26" s="389" t="s">
        <v>371</v>
      </c>
      <c r="F26" s="390" t="s">
        <v>370</v>
      </c>
    </row>
    <row r="27" spans="3:6" x14ac:dyDescent="0.15">
      <c r="C27" s="395" t="s">
        <v>442</v>
      </c>
      <c r="D27" s="396"/>
      <c r="E27" s="396"/>
      <c r="F27" s="397"/>
    </row>
    <row r="28" spans="3:6" x14ac:dyDescent="0.15">
      <c r="C28" s="398" t="s">
        <v>443</v>
      </c>
      <c r="D28" s="399">
        <v>12</v>
      </c>
      <c r="E28" s="399">
        <v>7</v>
      </c>
      <c r="F28" s="273">
        <v>14</v>
      </c>
    </row>
    <row r="29" spans="3:6" ht="14" thickBot="1" x14ac:dyDescent="0.2">
      <c r="C29" s="400" t="s">
        <v>444</v>
      </c>
      <c r="D29" s="401">
        <v>3</v>
      </c>
      <c r="E29" s="401">
        <v>8</v>
      </c>
      <c r="F29" s="402">
        <v>1</v>
      </c>
    </row>
    <row r="30" spans="3:6" x14ac:dyDescent="0.15">
      <c r="C30" s="403" t="s">
        <v>445</v>
      </c>
      <c r="D30" s="404"/>
      <c r="E30" s="403"/>
      <c r="F30" s="404"/>
    </row>
    <row r="31" spans="3:6" x14ac:dyDescent="0.15">
      <c r="C31" s="389" t="s">
        <v>443</v>
      </c>
      <c r="D31" s="390">
        <v>19</v>
      </c>
      <c r="E31" s="399">
        <v>17</v>
      </c>
      <c r="F31" s="273">
        <v>23</v>
      </c>
    </row>
    <row r="32" spans="3:6" ht="14" thickBot="1" x14ac:dyDescent="0.2">
      <c r="C32" s="405" t="s">
        <v>444</v>
      </c>
      <c r="D32" s="406">
        <v>9</v>
      </c>
      <c r="E32" s="401">
        <v>11</v>
      </c>
      <c r="F32" s="402">
        <v>5</v>
      </c>
    </row>
    <row r="34" spans="3:3" x14ac:dyDescent="0.15">
      <c r="C34" s="407" t="s">
        <v>446</v>
      </c>
    </row>
  </sheetData>
  <mergeCells count="1">
    <mergeCell ref="C8:G8"/>
  </mergeCells>
  <hyperlinks>
    <hyperlink ref="A1" r:id="rId1" display="http://dx.doi.org/10.1787/9789264266391-es"/>
    <hyperlink ref="A4" r:id="rId2"/>
  </hyperlinks>
  <pageMargins left="0.7" right="0.7" top="0.75" bottom="0.75" header="0.3" footer="0.3"/>
  <pageSetup paperSize="9" orientation="portrait"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K38"/>
  <sheetViews>
    <sheetView workbookViewId="0">
      <selection activeCell="G15" sqref="G15"/>
    </sheetView>
  </sheetViews>
  <sheetFormatPr baseColWidth="10" defaultColWidth="8.83203125" defaultRowHeight="13" x14ac:dyDescent="0.15"/>
  <cols>
    <col min="1" max="4" width="8.83203125" style="128"/>
    <col min="5" max="5" width="64.5" style="128" customWidth="1"/>
    <col min="6" max="6" width="15" style="128" customWidth="1"/>
    <col min="7" max="7" width="11.1640625" style="128" customWidth="1"/>
    <col min="8" max="8" width="22" style="128" customWidth="1"/>
    <col min="9" max="9" width="12.33203125" style="128" customWidth="1"/>
    <col min="10" max="10" width="14.1640625" style="128" customWidth="1"/>
    <col min="11" max="11" width="10.6640625" style="128" customWidth="1"/>
    <col min="12" max="16384" width="8.83203125" style="128"/>
  </cols>
  <sheetData>
    <row r="1" spans="1:11" s="131" customFormat="1" x14ac:dyDescent="0.15">
      <c r="A1" s="46" t="s">
        <v>67</v>
      </c>
    </row>
    <row r="2" spans="1:11" s="131" customFormat="1" x14ac:dyDescent="0.15">
      <c r="A2" s="131" t="s">
        <v>434</v>
      </c>
      <c r="B2" s="131" t="s">
        <v>447</v>
      </c>
    </row>
    <row r="3" spans="1:11" s="131" customFormat="1" x14ac:dyDescent="0.15">
      <c r="A3" s="131" t="s">
        <v>64</v>
      </c>
    </row>
    <row r="4" spans="1:11" s="131" customFormat="1" x14ac:dyDescent="0.15">
      <c r="A4" s="46" t="s">
        <v>63</v>
      </c>
    </row>
    <row r="5" spans="1:11" s="131" customFormat="1" x14ac:dyDescent="0.15"/>
    <row r="9" spans="1:11" x14ac:dyDescent="0.15">
      <c r="E9" s="1511" t="s">
        <v>448</v>
      </c>
      <c r="F9" s="1511"/>
      <c r="G9" s="1511"/>
    </row>
    <row r="10" spans="1:11" ht="12.75" customHeight="1" x14ac:dyDescent="0.15"/>
    <row r="11" spans="1:11" ht="14" thickBot="1" x14ac:dyDescent="0.2"/>
    <row r="12" spans="1:11" ht="53.25" customHeight="1" x14ac:dyDescent="0.15">
      <c r="E12" s="1509" t="s">
        <v>449</v>
      </c>
      <c r="F12" s="1509" t="s">
        <v>450</v>
      </c>
      <c r="G12" s="1509" t="s">
        <v>451</v>
      </c>
      <c r="H12" s="1509" t="s">
        <v>452</v>
      </c>
      <c r="I12" s="1509" t="s">
        <v>453</v>
      </c>
      <c r="J12" s="1509" t="s">
        <v>454</v>
      </c>
      <c r="K12" s="1509" t="s">
        <v>455</v>
      </c>
    </row>
    <row r="13" spans="1:11" ht="14" thickBot="1" x14ac:dyDescent="0.2">
      <c r="E13" s="1510"/>
      <c r="F13" s="1510"/>
      <c r="G13" s="1510"/>
      <c r="H13" s="1510"/>
      <c r="I13" s="1510"/>
      <c r="J13" s="1510"/>
      <c r="K13" s="1510"/>
    </row>
    <row r="14" spans="1:11" x14ac:dyDescent="0.15">
      <c r="E14" s="408" t="s">
        <v>105</v>
      </c>
      <c r="F14" s="398" t="s">
        <v>370</v>
      </c>
      <c r="G14" s="409" t="s">
        <v>456</v>
      </c>
      <c r="H14" s="410" t="s">
        <v>370</v>
      </c>
      <c r="I14" s="410" t="s">
        <v>370</v>
      </c>
      <c r="J14" s="410" t="s">
        <v>370</v>
      </c>
      <c r="K14" s="411" t="s">
        <v>370</v>
      </c>
    </row>
    <row r="15" spans="1:11" x14ac:dyDescent="0.15">
      <c r="E15" s="412" t="s">
        <v>230</v>
      </c>
      <c r="F15" s="413" t="s">
        <v>456</v>
      </c>
      <c r="G15" s="414" t="s">
        <v>371</v>
      </c>
      <c r="H15" s="414" t="s">
        <v>456</v>
      </c>
      <c r="I15" s="414" t="s">
        <v>371</v>
      </c>
      <c r="J15" s="414" t="s">
        <v>371</v>
      </c>
      <c r="K15" s="415" t="s">
        <v>370</v>
      </c>
    </row>
    <row r="16" spans="1:11" x14ac:dyDescent="0.15">
      <c r="E16" s="416" t="s">
        <v>107</v>
      </c>
      <c r="F16" s="398" t="s">
        <v>371</v>
      </c>
      <c r="G16" s="410" t="s">
        <v>370</v>
      </c>
      <c r="H16" s="410" t="s">
        <v>370</v>
      </c>
      <c r="I16" s="410" t="s">
        <v>370</v>
      </c>
      <c r="J16" s="410" t="s">
        <v>370</v>
      </c>
      <c r="K16" s="417" t="s">
        <v>370</v>
      </c>
    </row>
    <row r="17" spans="5:11" x14ac:dyDescent="0.15">
      <c r="E17" s="412" t="s">
        <v>225</v>
      </c>
      <c r="F17" s="413" t="s">
        <v>371</v>
      </c>
      <c r="G17" s="414" t="s">
        <v>456</v>
      </c>
      <c r="H17" s="414" t="s">
        <v>371</v>
      </c>
      <c r="I17" s="414" t="s">
        <v>370</v>
      </c>
      <c r="J17" s="414" t="s">
        <v>371</v>
      </c>
      <c r="K17" s="415" t="s">
        <v>371</v>
      </c>
    </row>
    <row r="18" spans="5:11" x14ac:dyDescent="0.15">
      <c r="E18" s="416" t="s">
        <v>229</v>
      </c>
      <c r="F18" s="398" t="s">
        <v>370</v>
      </c>
      <c r="G18" s="410" t="s">
        <v>370</v>
      </c>
      <c r="H18" s="410" t="s">
        <v>370</v>
      </c>
      <c r="I18" s="410" t="s">
        <v>370</v>
      </c>
      <c r="J18" s="410" t="s">
        <v>370</v>
      </c>
      <c r="K18" s="417" t="s">
        <v>370</v>
      </c>
    </row>
    <row r="19" spans="5:11" x14ac:dyDescent="0.15">
      <c r="E19" s="412" t="s">
        <v>347</v>
      </c>
      <c r="F19" s="413" t="s">
        <v>371</v>
      </c>
      <c r="G19" s="414" t="s">
        <v>456</v>
      </c>
      <c r="H19" s="414" t="s">
        <v>371</v>
      </c>
      <c r="I19" s="414" t="s">
        <v>370</v>
      </c>
      <c r="J19" s="414" t="s">
        <v>370</v>
      </c>
      <c r="K19" s="415" t="s">
        <v>370</v>
      </c>
    </row>
    <row r="20" spans="5:11" x14ac:dyDescent="0.15">
      <c r="E20" s="416" t="s">
        <v>440</v>
      </c>
      <c r="F20" s="398" t="s">
        <v>371</v>
      </c>
      <c r="G20" s="410" t="s">
        <v>371</v>
      </c>
      <c r="H20" s="410" t="s">
        <v>371</v>
      </c>
      <c r="I20" s="410" t="s">
        <v>371</v>
      </c>
      <c r="J20" s="410" t="s">
        <v>371</v>
      </c>
      <c r="K20" s="417" t="s">
        <v>371</v>
      </c>
    </row>
    <row r="21" spans="5:11" x14ac:dyDescent="0.15">
      <c r="E21" s="412" t="s">
        <v>441</v>
      </c>
      <c r="F21" s="413" t="s">
        <v>371</v>
      </c>
      <c r="G21" s="414" t="s">
        <v>370</v>
      </c>
      <c r="H21" s="414" t="s">
        <v>370</v>
      </c>
      <c r="I21" s="414" t="s">
        <v>370</v>
      </c>
      <c r="J21" s="414" t="s">
        <v>371</v>
      </c>
      <c r="K21" s="415" t="s">
        <v>371</v>
      </c>
    </row>
    <row r="22" spans="5:11" x14ac:dyDescent="0.15">
      <c r="E22" s="416" t="s">
        <v>348</v>
      </c>
      <c r="F22" s="398" t="s">
        <v>371</v>
      </c>
      <c r="G22" s="410" t="s">
        <v>371</v>
      </c>
      <c r="H22" s="410" t="s">
        <v>371</v>
      </c>
      <c r="I22" s="410" t="s">
        <v>371</v>
      </c>
      <c r="J22" s="410" t="s">
        <v>371</v>
      </c>
      <c r="K22" s="417" t="s">
        <v>371</v>
      </c>
    </row>
    <row r="23" spans="5:11" x14ac:dyDescent="0.15">
      <c r="E23" s="412" t="s">
        <v>110</v>
      </c>
      <c r="F23" s="413" t="s">
        <v>371</v>
      </c>
      <c r="G23" s="414" t="s">
        <v>456</v>
      </c>
      <c r="H23" s="414" t="s">
        <v>371</v>
      </c>
      <c r="I23" s="414" t="s">
        <v>371</v>
      </c>
      <c r="J23" s="414" t="s">
        <v>370</v>
      </c>
      <c r="K23" s="415" t="s">
        <v>370</v>
      </c>
    </row>
    <row r="24" spans="5:11" x14ac:dyDescent="0.15">
      <c r="E24" s="416" t="s">
        <v>228</v>
      </c>
      <c r="F24" s="398" t="s">
        <v>371</v>
      </c>
      <c r="G24" s="410" t="s">
        <v>370</v>
      </c>
      <c r="H24" s="410" t="s">
        <v>456</v>
      </c>
      <c r="I24" s="410" t="s">
        <v>456</v>
      </c>
      <c r="J24" s="410" t="s">
        <v>370</v>
      </c>
      <c r="K24" s="417" t="s">
        <v>456</v>
      </c>
    </row>
    <row r="25" spans="5:11" x14ac:dyDescent="0.15">
      <c r="E25" s="412" t="s">
        <v>231</v>
      </c>
      <c r="F25" s="413" t="s">
        <v>370</v>
      </c>
      <c r="G25" s="414" t="s">
        <v>370</v>
      </c>
      <c r="H25" s="414" t="s">
        <v>370</v>
      </c>
      <c r="I25" s="414" t="s">
        <v>370</v>
      </c>
      <c r="J25" s="414" t="s">
        <v>370</v>
      </c>
      <c r="K25" s="415" t="s">
        <v>370</v>
      </c>
    </row>
    <row r="26" spans="5:11" x14ac:dyDescent="0.15">
      <c r="E26" s="416" t="s">
        <v>106</v>
      </c>
      <c r="F26" s="398" t="s">
        <v>370</v>
      </c>
      <c r="G26" s="410" t="s">
        <v>456</v>
      </c>
      <c r="H26" s="410" t="s">
        <v>456</v>
      </c>
      <c r="I26" s="410" t="s">
        <v>370</v>
      </c>
      <c r="J26" s="410" t="s">
        <v>370</v>
      </c>
      <c r="K26" s="417" t="s">
        <v>370</v>
      </c>
    </row>
    <row r="27" spans="5:11" x14ac:dyDescent="0.15">
      <c r="E27" s="412" t="s">
        <v>113</v>
      </c>
      <c r="F27" s="413" t="s">
        <v>456</v>
      </c>
      <c r="G27" s="414" t="s">
        <v>456</v>
      </c>
      <c r="H27" s="414" t="s">
        <v>456</v>
      </c>
      <c r="I27" s="414" t="s">
        <v>456</v>
      </c>
      <c r="J27" s="414" t="s">
        <v>456</v>
      </c>
      <c r="K27" s="415" t="s">
        <v>456</v>
      </c>
    </row>
    <row r="28" spans="5:11" x14ac:dyDescent="0.15">
      <c r="E28" s="416" t="s">
        <v>226</v>
      </c>
      <c r="F28" s="398" t="s">
        <v>371</v>
      </c>
      <c r="G28" s="410" t="s">
        <v>371</v>
      </c>
      <c r="H28" s="410" t="s">
        <v>456</v>
      </c>
      <c r="I28" s="410" t="s">
        <v>456</v>
      </c>
      <c r="J28" s="410" t="s">
        <v>371</v>
      </c>
      <c r="K28" s="417" t="s">
        <v>456</v>
      </c>
    </row>
    <row r="29" spans="5:11" x14ac:dyDescent="0.15">
      <c r="E29" s="412" t="s">
        <v>442</v>
      </c>
      <c r="F29" s="413"/>
      <c r="G29" s="414"/>
      <c r="H29" s="414"/>
      <c r="I29" s="414"/>
      <c r="J29" s="414"/>
      <c r="K29" s="415"/>
    </row>
    <row r="30" spans="5:11" x14ac:dyDescent="0.15">
      <c r="E30" s="416" t="s">
        <v>457</v>
      </c>
      <c r="F30" s="398">
        <v>4</v>
      </c>
      <c r="G30" s="410">
        <v>5</v>
      </c>
      <c r="H30" s="410">
        <v>5</v>
      </c>
      <c r="I30" s="410">
        <v>8</v>
      </c>
      <c r="J30" s="410">
        <v>8</v>
      </c>
      <c r="K30" s="417">
        <v>8</v>
      </c>
    </row>
    <row r="31" spans="5:11" x14ac:dyDescent="0.15">
      <c r="E31" s="412" t="s">
        <v>458</v>
      </c>
      <c r="F31" s="413">
        <v>9</v>
      </c>
      <c r="G31" s="414">
        <v>4</v>
      </c>
      <c r="H31" s="414">
        <v>5</v>
      </c>
      <c r="I31" s="414">
        <v>4</v>
      </c>
      <c r="J31" s="414">
        <v>6</v>
      </c>
      <c r="K31" s="415">
        <v>4</v>
      </c>
    </row>
    <row r="32" spans="5:11" x14ac:dyDescent="0.15">
      <c r="E32" s="416" t="s">
        <v>459</v>
      </c>
      <c r="F32" s="398">
        <v>2</v>
      </c>
      <c r="G32" s="410">
        <v>6</v>
      </c>
      <c r="H32" s="410">
        <v>5</v>
      </c>
      <c r="I32" s="410">
        <v>3</v>
      </c>
      <c r="J32" s="410">
        <v>1</v>
      </c>
      <c r="K32" s="417">
        <v>3</v>
      </c>
    </row>
    <row r="33" spans="5:11" x14ac:dyDescent="0.15">
      <c r="E33" s="412" t="s">
        <v>445</v>
      </c>
      <c r="F33" s="413"/>
      <c r="G33" s="414"/>
      <c r="H33" s="414"/>
      <c r="I33" s="414"/>
      <c r="J33" s="414"/>
      <c r="K33" s="415"/>
    </row>
    <row r="34" spans="5:11" x14ac:dyDescent="0.15">
      <c r="E34" s="416" t="s">
        <v>457</v>
      </c>
      <c r="F34" s="398">
        <v>16</v>
      </c>
      <c r="G34" s="410">
        <v>9</v>
      </c>
      <c r="H34" s="410">
        <v>8</v>
      </c>
      <c r="I34" s="410">
        <v>14</v>
      </c>
      <c r="J34" s="410">
        <v>12</v>
      </c>
      <c r="K34" s="417">
        <v>8</v>
      </c>
    </row>
    <row r="35" spans="5:11" x14ac:dyDescent="0.15">
      <c r="E35" s="412" t="s">
        <v>460</v>
      </c>
      <c r="F35" s="413">
        <v>19</v>
      </c>
      <c r="G35" s="414">
        <v>14</v>
      </c>
      <c r="H35" s="414">
        <v>15</v>
      </c>
      <c r="I35" s="414">
        <v>14</v>
      </c>
      <c r="J35" s="414">
        <v>17</v>
      </c>
      <c r="K35" s="415">
        <v>12</v>
      </c>
    </row>
    <row r="36" spans="5:11" ht="14" thickBot="1" x14ac:dyDescent="0.2">
      <c r="E36" s="418" t="s">
        <v>459</v>
      </c>
      <c r="F36" s="419">
        <v>4</v>
      </c>
      <c r="G36" s="420">
        <v>14</v>
      </c>
      <c r="H36" s="420">
        <v>12</v>
      </c>
      <c r="I36" s="420">
        <v>5</v>
      </c>
      <c r="J36" s="420">
        <v>6</v>
      </c>
      <c r="K36" s="421">
        <v>17</v>
      </c>
    </row>
    <row r="38" spans="5:11" x14ac:dyDescent="0.15">
      <c r="E38" s="407" t="s">
        <v>446</v>
      </c>
    </row>
  </sheetData>
  <mergeCells count="8">
    <mergeCell ref="J12:J13"/>
    <mergeCell ref="K12:K13"/>
    <mergeCell ref="E9:G9"/>
    <mergeCell ref="E12:E13"/>
    <mergeCell ref="F12:F13"/>
    <mergeCell ref="G12:G13"/>
    <mergeCell ref="H12:H13"/>
    <mergeCell ref="I12:I13"/>
  </mergeCells>
  <hyperlinks>
    <hyperlink ref="A1" r:id="rId1" display="http://dx.doi.org/10.1787/9789264266391-es"/>
    <hyperlink ref="A4" r:id="rId2"/>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E48"/>
  <sheetViews>
    <sheetView workbookViewId="0">
      <selection activeCell="N25" sqref="N25"/>
    </sheetView>
  </sheetViews>
  <sheetFormatPr baseColWidth="10" defaultColWidth="8.83203125" defaultRowHeight="13" x14ac:dyDescent="0.15"/>
  <cols>
    <col min="1" max="16384" width="8.83203125" style="128"/>
  </cols>
  <sheetData>
    <row r="1" spans="1:3" s="131" customFormat="1" x14ac:dyDescent="0.15">
      <c r="A1" s="46" t="s">
        <v>67</v>
      </c>
    </row>
    <row r="2" spans="1:3" s="131" customFormat="1" x14ac:dyDescent="0.15">
      <c r="A2" s="131" t="s">
        <v>434</v>
      </c>
      <c r="B2" s="131" t="s">
        <v>461</v>
      </c>
    </row>
    <row r="3" spans="1:3" s="131" customFormat="1" x14ac:dyDescent="0.15">
      <c r="A3" s="131" t="s">
        <v>64</v>
      </c>
    </row>
    <row r="4" spans="1:3" s="131" customFormat="1" x14ac:dyDescent="0.15">
      <c r="A4" s="46" t="s">
        <v>63</v>
      </c>
    </row>
    <row r="5" spans="1:3" s="131" customFormat="1" x14ac:dyDescent="0.15"/>
    <row r="7" spans="1:3" x14ac:dyDescent="0.15">
      <c r="C7" s="129" t="s">
        <v>462</v>
      </c>
    </row>
    <row r="29" spans="3:5" x14ac:dyDescent="0.15">
      <c r="C29" s="407" t="s">
        <v>446</v>
      </c>
    </row>
    <row r="32" spans="3:5" x14ac:dyDescent="0.15">
      <c r="C32" s="129" t="s">
        <v>344</v>
      </c>
      <c r="E32" s="129" t="s">
        <v>345</v>
      </c>
    </row>
    <row r="33" spans="3:5" x14ac:dyDescent="0.15">
      <c r="C33" s="128" t="s">
        <v>19</v>
      </c>
      <c r="D33" s="422">
        <f>100%/15</f>
        <v>6.6666666666666666E-2</v>
      </c>
      <c r="E33" s="128" t="s">
        <v>463</v>
      </c>
    </row>
    <row r="34" spans="3:5" x14ac:dyDescent="0.15">
      <c r="C34" s="128" t="s">
        <v>14</v>
      </c>
      <c r="D34" s="422">
        <f t="shared" ref="D34:D47" si="0">100%/15</f>
        <v>6.6666666666666666E-2</v>
      </c>
      <c r="E34" s="128" t="s">
        <v>463</v>
      </c>
    </row>
    <row r="35" spans="3:5" x14ac:dyDescent="0.15">
      <c r="C35" s="128" t="s">
        <v>464</v>
      </c>
      <c r="D35" s="422">
        <f t="shared" si="0"/>
        <v>6.6666666666666666E-2</v>
      </c>
      <c r="E35" s="128" t="s">
        <v>463</v>
      </c>
    </row>
    <row r="36" spans="3:5" x14ac:dyDescent="0.15">
      <c r="C36" s="128" t="s">
        <v>465</v>
      </c>
      <c r="D36" s="422">
        <f t="shared" si="0"/>
        <v>6.6666666666666666E-2</v>
      </c>
      <c r="E36" s="128" t="s">
        <v>463</v>
      </c>
    </row>
    <row r="37" spans="3:5" x14ac:dyDescent="0.15">
      <c r="C37" s="128" t="s">
        <v>13</v>
      </c>
      <c r="D37" s="422">
        <f t="shared" si="0"/>
        <v>6.6666666666666666E-2</v>
      </c>
      <c r="E37" s="128" t="s">
        <v>463</v>
      </c>
    </row>
    <row r="38" spans="3:5" x14ac:dyDescent="0.15">
      <c r="C38" s="128" t="s">
        <v>86</v>
      </c>
      <c r="D38" s="422">
        <f t="shared" si="0"/>
        <v>6.6666666666666666E-2</v>
      </c>
      <c r="E38" s="128" t="s">
        <v>463</v>
      </c>
    </row>
    <row r="39" spans="3:5" x14ac:dyDescent="0.15">
      <c r="C39" s="128" t="s">
        <v>20</v>
      </c>
      <c r="D39" s="422">
        <f t="shared" si="0"/>
        <v>6.6666666666666666E-2</v>
      </c>
      <c r="E39" s="128" t="s">
        <v>463</v>
      </c>
    </row>
    <row r="40" spans="3:5" x14ac:dyDescent="0.15">
      <c r="C40" s="128" t="s">
        <v>10</v>
      </c>
      <c r="D40" s="422">
        <f t="shared" si="0"/>
        <v>6.6666666666666666E-2</v>
      </c>
      <c r="E40" s="128" t="s">
        <v>466</v>
      </c>
    </row>
    <row r="41" spans="3:5" x14ac:dyDescent="0.15">
      <c r="C41" s="128" t="s">
        <v>93</v>
      </c>
      <c r="D41" s="422">
        <f t="shared" si="0"/>
        <v>6.6666666666666666E-2</v>
      </c>
      <c r="E41" s="128" t="s">
        <v>466</v>
      </c>
    </row>
    <row r="42" spans="3:5" x14ac:dyDescent="0.15">
      <c r="C42" s="128" t="s">
        <v>92</v>
      </c>
      <c r="D42" s="422">
        <f t="shared" si="0"/>
        <v>6.6666666666666666E-2</v>
      </c>
      <c r="E42" s="128" t="s">
        <v>466</v>
      </c>
    </row>
    <row r="43" spans="3:5" x14ac:dyDescent="0.15">
      <c r="C43" s="128" t="s">
        <v>17</v>
      </c>
      <c r="D43" s="422">
        <f t="shared" si="0"/>
        <v>6.6666666666666666E-2</v>
      </c>
      <c r="E43" s="128" t="s">
        <v>467</v>
      </c>
    </row>
    <row r="44" spans="3:5" x14ac:dyDescent="0.15">
      <c r="C44" s="128" t="s">
        <v>12</v>
      </c>
      <c r="D44" s="422">
        <f t="shared" si="0"/>
        <v>6.6666666666666666E-2</v>
      </c>
      <c r="E44" s="128" t="s">
        <v>467</v>
      </c>
    </row>
    <row r="45" spans="3:5" x14ac:dyDescent="0.15">
      <c r="C45" s="128" t="s">
        <v>84</v>
      </c>
      <c r="D45" s="422">
        <f t="shared" si="0"/>
        <v>6.6666666666666666E-2</v>
      </c>
      <c r="E45" s="128" t="s">
        <v>467</v>
      </c>
    </row>
    <row r="46" spans="3:5" x14ac:dyDescent="0.15">
      <c r="C46" s="128" t="s">
        <v>9</v>
      </c>
      <c r="D46" s="422">
        <f t="shared" si="0"/>
        <v>6.6666666666666666E-2</v>
      </c>
      <c r="E46" s="128" t="s">
        <v>467</v>
      </c>
    </row>
    <row r="47" spans="3:5" x14ac:dyDescent="0.15">
      <c r="C47" s="128" t="s">
        <v>87</v>
      </c>
      <c r="D47" s="422">
        <f t="shared" si="0"/>
        <v>6.6666666666666666E-2</v>
      </c>
      <c r="E47" s="128" t="s">
        <v>467</v>
      </c>
    </row>
    <row r="48" spans="3:5" x14ac:dyDescent="0.15">
      <c r="D48" s="422">
        <f>+SUM(D33:D47)</f>
        <v>0.99999999999999989</v>
      </c>
    </row>
  </sheetData>
  <hyperlinks>
    <hyperlink ref="A1" r:id="rId1" display="http://dx.doi.org/10.1787/9789264266391-es"/>
    <hyperlink ref="A4" r:id="rId2"/>
  </hyperlinks>
  <pageMargins left="0.7" right="0.7" top="0.75" bottom="0.75" header="0.3" footer="0.3"/>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E47"/>
  <sheetViews>
    <sheetView workbookViewId="0">
      <selection activeCell="I34" sqref="I34"/>
    </sheetView>
  </sheetViews>
  <sheetFormatPr baseColWidth="10" defaultColWidth="8.83203125" defaultRowHeight="13" x14ac:dyDescent="0.15"/>
  <cols>
    <col min="1" max="16384" width="8.83203125" style="128"/>
  </cols>
  <sheetData>
    <row r="1" spans="1:3" s="131" customFormat="1" x14ac:dyDescent="0.15">
      <c r="A1" s="46" t="s">
        <v>67</v>
      </c>
    </row>
    <row r="2" spans="1:3" s="131" customFormat="1" x14ac:dyDescent="0.15">
      <c r="A2" s="131" t="s">
        <v>434</v>
      </c>
      <c r="B2" s="131" t="s">
        <v>468</v>
      </c>
    </row>
    <row r="3" spans="1:3" s="131" customFormat="1" x14ac:dyDescent="0.15">
      <c r="A3" s="131" t="s">
        <v>64</v>
      </c>
    </row>
    <row r="4" spans="1:3" s="131" customFormat="1" x14ac:dyDescent="0.15">
      <c r="A4" s="46" t="s">
        <v>63</v>
      </c>
    </row>
    <row r="5" spans="1:3" s="131" customFormat="1" x14ac:dyDescent="0.15"/>
    <row r="7" spans="1:3" x14ac:dyDescent="0.15">
      <c r="C7" s="129" t="s">
        <v>469</v>
      </c>
    </row>
    <row r="29" spans="2:5" x14ac:dyDescent="0.15">
      <c r="B29" s="407" t="s">
        <v>446</v>
      </c>
    </row>
    <row r="30" spans="2:5" ht="12" customHeight="1" x14ac:dyDescent="0.15"/>
    <row r="31" spans="2:5" x14ac:dyDescent="0.15">
      <c r="C31" s="129" t="s">
        <v>344</v>
      </c>
      <c r="D31" s="423"/>
      <c r="E31" s="129" t="s">
        <v>345</v>
      </c>
    </row>
    <row r="32" spans="2:5" x14ac:dyDescent="0.15">
      <c r="C32" s="128" t="s">
        <v>14</v>
      </c>
      <c r="D32" s="422">
        <f>1/15</f>
        <v>6.6666666666666666E-2</v>
      </c>
      <c r="E32" s="128" t="s">
        <v>470</v>
      </c>
    </row>
    <row r="33" spans="3:5" x14ac:dyDescent="0.15">
      <c r="C33" s="128" t="s">
        <v>464</v>
      </c>
      <c r="D33" s="422">
        <f t="shared" ref="D33:D46" si="0">1/15</f>
        <v>6.6666666666666666E-2</v>
      </c>
      <c r="E33" s="128" t="s">
        <v>470</v>
      </c>
    </row>
    <row r="34" spans="3:5" x14ac:dyDescent="0.15">
      <c r="C34" s="128" t="s">
        <v>92</v>
      </c>
      <c r="D34" s="422">
        <f t="shared" si="0"/>
        <v>6.6666666666666666E-2</v>
      </c>
      <c r="E34" s="128" t="s">
        <v>470</v>
      </c>
    </row>
    <row r="35" spans="3:5" x14ac:dyDescent="0.15">
      <c r="C35" s="128" t="s">
        <v>10</v>
      </c>
      <c r="D35" s="422">
        <f t="shared" si="0"/>
        <v>6.6666666666666666E-2</v>
      </c>
      <c r="E35" s="128" t="s">
        <v>470</v>
      </c>
    </row>
    <row r="36" spans="3:5" x14ac:dyDescent="0.15">
      <c r="C36" s="128" t="s">
        <v>93</v>
      </c>
      <c r="D36" s="422">
        <f t="shared" si="0"/>
        <v>6.6666666666666666E-2</v>
      </c>
      <c r="E36" s="128" t="s">
        <v>470</v>
      </c>
    </row>
    <row r="37" spans="3:5" x14ac:dyDescent="0.15">
      <c r="C37" s="128" t="s">
        <v>471</v>
      </c>
      <c r="D37" s="422">
        <f t="shared" si="0"/>
        <v>6.6666666666666666E-2</v>
      </c>
      <c r="E37" s="128" t="s">
        <v>472</v>
      </c>
    </row>
    <row r="38" spans="3:5" x14ac:dyDescent="0.15">
      <c r="C38" s="128" t="s">
        <v>12</v>
      </c>
      <c r="D38" s="422">
        <f t="shared" si="0"/>
        <v>6.6666666666666666E-2</v>
      </c>
      <c r="E38" s="128" t="s">
        <v>472</v>
      </c>
    </row>
    <row r="39" spans="3:5" x14ac:dyDescent="0.15">
      <c r="C39" s="128" t="s">
        <v>84</v>
      </c>
      <c r="D39" s="422">
        <f t="shared" si="0"/>
        <v>6.6666666666666666E-2</v>
      </c>
      <c r="E39" s="128" t="s">
        <v>472</v>
      </c>
    </row>
    <row r="40" spans="3:5" x14ac:dyDescent="0.15">
      <c r="C40" s="128" t="s">
        <v>9</v>
      </c>
      <c r="D40" s="422">
        <f t="shared" si="0"/>
        <v>6.6666666666666666E-2</v>
      </c>
      <c r="E40" s="128" t="s">
        <v>472</v>
      </c>
    </row>
    <row r="41" spans="3:5" x14ac:dyDescent="0.15">
      <c r="C41" s="128" t="s">
        <v>465</v>
      </c>
      <c r="D41" s="422">
        <f t="shared" si="0"/>
        <v>6.6666666666666666E-2</v>
      </c>
      <c r="E41" s="128" t="s">
        <v>472</v>
      </c>
    </row>
    <row r="42" spans="3:5" x14ac:dyDescent="0.15">
      <c r="C42" s="128" t="s">
        <v>87</v>
      </c>
      <c r="D42" s="422">
        <f t="shared" si="0"/>
        <v>6.6666666666666666E-2</v>
      </c>
      <c r="E42" s="128" t="s">
        <v>472</v>
      </c>
    </row>
    <row r="43" spans="3:5" x14ac:dyDescent="0.15">
      <c r="C43" s="128" t="s">
        <v>13</v>
      </c>
      <c r="D43" s="422">
        <f t="shared" si="0"/>
        <v>6.6666666666666666E-2</v>
      </c>
      <c r="E43" s="128" t="s">
        <v>472</v>
      </c>
    </row>
    <row r="44" spans="3:5" x14ac:dyDescent="0.15">
      <c r="C44" s="128" t="s">
        <v>86</v>
      </c>
      <c r="D44" s="422">
        <f t="shared" si="0"/>
        <v>6.6666666666666666E-2</v>
      </c>
      <c r="E44" s="128" t="s">
        <v>472</v>
      </c>
    </row>
    <row r="45" spans="3:5" x14ac:dyDescent="0.15">
      <c r="C45" s="128" t="s">
        <v>20</v>
      </c>
      <c r="D45" s="422">
        <f t="shared" si="0"/>
        <v>6.6666666666666666E-2</v>
      </c>
      <c r="E45" s="128" t="s">
        <v>472</v>
      </c>
    </row>
    <row r="46" spans="3:5" x14ac:dyDescent="0.15">
      <c r="C46" s="128" t="s">
        <v>19</v>
      </c>
      <c r="D46" s="422">
        <f t="shared" si="0"/>
        <v>6.6666666666666666E-2</v>
      </c>
      <c r="E46" s="128" t="s">
        <v>473</v>
      </c>
    </row>
    <row r="47" spans="3:5" x14ac:dyDescent="0.15">
      <c r="D47" s="422">
        <f>+SUM(D32:D46)</f>
        <v>0.99999999999999989</v>
      </c>
    </row>
  </sheetData>
  <hyperlinks>
    <hyperlink ref="A1" r:id="rId1" display="http://dx.doi.org/10.1787/9789264266391-es"/>
    <hyperlink ref="A4" r:id="rId2"/>
  </hyperlinks>
  <pageMargins left="0.7" right="0.7" top="0.75" bottom="0.75" header="0.3" footer="0.3"/>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N46"/>
  <sheetViews>
    <sheetView topLeftCell="A4" workbookViewId="0">
      <selection activeCell="F14" sqref="F14"/>
    </sheetView>
  </sheetViews>
  <sheetFormatPr baseColWidth="10" defaultColWidth="8.83203125" defaultRowHeight="13" x14ac:dyDescent="0.15"/>
  <cols>
    <col min="1" max="3" width="8.83203125" style="128"/>
    <col min="4" max="4" width="16.83203125" style="128" customWidth="1"/>
    <col min="5" max="5" width="15.5" style="128" customWidth="1"/>
    <col min="6" max="6" width="20.33203125" style="128" customWidth="1"/>
    <col min="7" max="7" width="16.83203125" style="128" customWidth="1"/>
    <col min="8" max="9" width="9.1640625" style="128" customWidth="1"/>
    <col min="10" max="16384" width="8.83203125" style="128"/>
  </cols>
  <sheetData>
    <row r="1" spans="1:14" s="131" customFormat="1" x14ac:dyDescent="0.15">
      <c r="A1" s="46" t="s">
        <v>67</v>
      </c>
    </row>
    <row r="2" spans="1:14" s="131" customFormat="1" x14ac:dyDescent="0.15">
      <c r="A2" s="131" t="s">
        <v>434</v>
      </c>
      <c r="B2" s="131" t="s">
        <v>474</v>
      </c>
    </row>
    <row r="3" spans="1:14" s="131" customFormat="1" x14ac:dyDescent="0.15">
      <c r="A3" s="131" t="s">
        <v>64</v>
      </c>
    </row>
    <row r="4" spans="1:14" s="131" customFormat="1" x14ac:dyDescent="0.15">
      <c r="A4" s="46" t="s">
        <v>63</v>
      </c>
    </row>
    <row r="5" spans="1:14" s="131" customFormat="1" x14ac:dyDescent="0.15"/>
    <row r="9" spans="1:14" ht="15" x14ac:dyDescent="0.2">
      <c r="D9" s="1513" t="s">
        <v>475</v>
      </c>
      <c r="E9" s="1513"/>
      <c r="F9" s="1513"/>
      <c r="G9" s="1513"/>
      <c r="H9" s="1513"/>
      <c r="I9" s="1513"/>
      <c r="J9" s="1513"/>
      <c r="K9" s="1513"/>
      <c r="L9" s="1513"/>
    </row>
    <row r="10" spans="1:14" ht="14" thickBot="1" x14ac:dyDescent="0.2">
      <c r="D10" s="424" t="s">
        <v>476</v>
      </c>
    </row>
    <row r="11" spans="1:14" ht="15" x14ac:dyDescent="0.15">
      <c r="D11" s="403"/>
      <c r="E11" s="1514" t="s">
        <v>477</v>
      </c>
      <c r="F11" s="1514" t="s">
        <v>478</v>
      </c>
      <c r="G11" s="1509" t="s">
        <v>479</v>
      </c>
      <c r="H11" s="1516"/>
      <c r="K11" s="425"/>
      <c r="L11" s="425"/>
      <c r="M11" s="425"/>
      <c r="N11" s="425"/>
    </row>
    <row r="12" spans="1:14" ht="30.75" customHeight="1" thickBot="1" x14ac:dyDescent="0.2">
      <c r="D12" s="426"/>
      <c r="E12" s="1515"/>
      <c r="F12" s="1515" t="s">
        <v>480</v>
      </c>
      <c r="G12" s="1510"/>
      <c r="H12" s="1516"/>
      <c r="J12" s="1517"/>
      <c r="K12" s="427"/>
      <c r="L12" s="427"/>
      <c r="M12" s="427"/>
      <c r="N12" s="427"/>
    </row>
    <row r="13" spans="1:14" ht="30" customHeight="1" x14ac:dyDescent="0.15">
      <c r="D13" s="428" t="s">
        <v>105</v>
      </c>
      <c r="E13" s="429" t="s">
        <v>370</v>
      </c>
      <c r="F13" s="430" t="s">
        <v>370</v>
      </c>
      <c r="G13" s="430" t="s">
        <v>481</v>
      </c>
      <c r="J13" s="1517"/>
      <c r="K13" s="427"/>
      <c r="L13" s="427"/>
      <c r="M13" s="427"/>
      <c r="N13" s="427"/>
    </row>
    <row r="14" spans="1:14" ht="15" x14ac:dyDescent="0.15">
      <c r="D14" s="431" t="s">
        <v>230</v>
      </c>
      <c r="E14" s="432" t="s">
        <v>370</v>
      </c>
      <c r="F14" s="433" t="s">
        <v>371</v>
      </c>
      <c r="G14" s="433" t="s">
        <v>370</v>
      </c>
      <c r="K14" s="427"/>
      <c r="L14" s="427"/>
      <c r="M14" s="427"/>
      <c r="N14" s="427"/>
    </row>
    <row r="15" spans="1:14" ht="15" x14ac:dyDescent="0.15">
      <c r="D15" s="428" t="s">
        <v>107</v>
      </c>
      <c r="E15" s="430" t="s">
        <v>370</v>
      </c>
      <c r="F15" s="430" t="s">
        <v>371</v>
      </c>
      <c r="G15" s="430" t="s">
        <v>370</v>
      </c>
      <c r="K15" s="427"/>
      <c r="L15" s="427"/>
      <c r="M15" s="427"/>
      <c r="N15" s="425"/>
    </row>
    <row r="16" spans="1:14" ht="15" x14ac:dyDescent="0.15">
      <c r="D16" s="431" t="s">
        <v>225</v>
      </c>
      <c r="E16" s="432" t="s">
        <v>370</v>
      </c>
      <c r="F16" s="433" t="s">
        <v>371</v>
      </c>
      <c r="G16" s="433" t="s">
        <v>370</v>
      </c>
      <c r="K16" s="427"/>
      <c r="L16" s="427"/>
      <c r="M16" s="427"/>
      <c r="N16" s="427"/>
    </row>
    <row r="17" spans="4:14" ht="15" x14ac:dyDescent="0.15">
      <c r="D17" s="428" t="s">
        <v>229</v>
      </c>
      <c r="E17" s="430" t="s">
        <v>370</v>
      </c>
      <c r="F17" s="430" t="s">
        <v>371</v>
      </c>
      <c r="G17" s="430" t="s">
        <v>370</v>
      </c>
      <c r="K17" s="427"/>
      <c r="L17" s="427"/>
      <c r="M17" s="427"/>
      <c r="N17" s="427"/>
    </row>
    <row r="18" spans="4:14" ht="15" x14ac:dyDescent="0.15">
      <c r="D18" s="431" t="s">
        <v>347</v>
      </c>
      <c r="E18" s="432" t="s">
        <v>370</v>
      </c>
      <c r="F18" s="434" t="s">
        <v>370</v>
      </c>
      <c r="G18" s="434" t="s">
        <v>371</v>
      </c>
      <c r="K18" s="427"/>
      <c r="L18" s="427"/>
      <c r="M18" s="427"/>
      <c r="N18" s="427"/>
    </row>
    <row r="19" spans="4:14" ht="15" x14ac:dyDescent="0.15">
      <c r="D19" s="428" t="s">
        <v>440</v>
      </c>
      <c r="E19" s="430" t="s">
        <v>370</v>
      </c>
      <c r="F19" s="430" t="s">
        <v>370</v>
      </c>
      <c r="G19" s="430" t="s">
        <v>370</v>
      </c>
      <c r="K19" s="427"/>
      <c r="L19" s="427"/>
      <c r="M19" s="427"/>
      <c r="N19" s="427"/>
    </row>
    <row r="20" spans="4:14" ht="15" x14ac:dyDescent="0.15">
      <c r="D20" s="431" t="s">
        <v>441</v>
      </c>
      <c r="E20" s="432" t="s">
        <v>370</v>
      </c>
      <c r="F20" s="433" t="s">
        <v>371</v>
      </c>
      <c r="G20" s="433" t="s">
        <v>370</v>
      </c>
      <c r="K20" s="427"/>
      <c r="L20" s="427"/>
      <c r="M20" s="427"/>
      <c r="N20" s="427"/>
    </row>
    <row r="21" spans="4:14" ht="15" x14ac:dyDescent="0.15">
      <c r="D21" s="435" t="s">
        <v>348</v>
      </c>
      <c r="E21" s="436" t="s">
        <v>370</v>
      </c>
      <c r="F21" s="436" t="s">
        <v>370</v>
      </c>
      <c r="G21" s="436" t="s">
        <v>371</v>
      </c>
      <c r="K21" s="427"/>
      <c r="L21" s="427"/>
      <c r="M21" s="427"/>
      <c r="N21" s="427"/>
    </row>
    <row r="22" spans="4:14" ht="15" x14ac:dyDescent="0.15">
      <c r="D22" s="431" t="s">
        <v>110</v>
      </c>
      <c r="E22" s="432" t="s">
        <v>371</v>
      </c>
      <c r="F22" s="433" t="s">
        <v>370</v>
      </c>
      <c r="G22" s="433" t="s">
        <v>371</v>
      </c>
      <c r="K22" s="427"/>
      <c r="L22" s="427"/>
      <c r="M22" s="427"/>
      <c r="N22" s="427"/>
    </row>
    <row r="23" spans="4:14" ht="15" x14ac:dyDescent="0.15">
      <c r="D23" s="435" t="s">
        <v>228</v>
      </c>
      <c r="E23" s="430" t="s">
        <v>371</v>
      </c>
      <c r="F23" s="430" t="s">
        <v>371</v>
      </c>
      <c r="G23" s="430" t="s">
        <v>371</v>
      </c>
      <c r="K23" s="427"/>
      <c r="L23" s="427"/>
      <c r="M23" s="427"/>
      <c r="N23" s="427"/>
    </row>
    <row r="24" spans="4:14" ht="33" customHeight="1" x14ac:dyDescent="0.15">
      <c r="D24" s="431" t="s">
        <v>231</v>
      </c>
      <c r="E24" s="432" t="s">
        <v>371</v>
      </c>
      <c r="F24" s="433" t="s">
        <v>371</v>
      </c>
      <c r="G24" s="433" t="s">
        <v>371</v>
      </c>
      <c r="K24" s="427"/>
      <c r="L24" s="427"/>
      <c r="M24" s="427"/>
      <c r="N24" s="427"/>
    </row>
    <row r="25" spans="4:14" ht="22.5" customHeight="1" x14ac:dyDescent="0.15">
      <c r="D25" s="428" t="s">
        <v>106</v>
      </c>
      <c r="E25" s="430" t="s">
        <v>370</v>
      </c>
      <c r="F25" s="430" t="s">
        <v>371</v>
      </c>
      <c r="G25" s="430" t="s">
        <v>371</v>
      </c>
      <c r="K25" s="437"/>
      <c r="L25" s="427"/>
      <c r="M25" s="427"/>
      <c r="N25" s="427"/>
    </row>
    <row r="26" spans="4:14" ht="15" x14ac:dyDescent="0.15">
      <c r="D26" s="431" t="s">
        <v>113</v>
      </c>
      <c r="E26" s="432" t="s">
        <v>370</v>
      </c>
      <c r="F26" s="433" t="s">
        <v>371</v>
      </c>
      <c r="G26" s="433" t="s">
        <v>371</v>
      </c>
      <c r="K26" s="427"/>
      <c r="L26" s="427"/>
      <c r="M26" s="427"/>
      <c r="N26" s="427"/>
    </row>
    <row r="27" spans="4:14" ht="15" x14ac:dyDescent="0.15">
      <c r="D27" s="428" t="s">
        <v>226</v>
      </c>
      <c r="E27" s="430" t="s">
        <v>370</v>
      </c>
      <c r="F27" s="430" t="s">
        <v>370</v>
      </c>
      <c r="G27" s="430" t="s">
        <v>370</v>
      </c>
      <c r="K27" s="427"/>
      <c r="L27" s="427"/>
      <c r="M27" s="427"/>
      <c r="N27" s="427"/>
    </row>
    <row r="28" spans="4:14" ht="15" x14ac:dyDescent="0.15">
      <c r="D28" s="438" t="s">
        <v>442</v>
      </c>
      <c r="E28" s="432"/>
      <c r="F28" s="433"/>
      <c r="G28" s="433"/>
      <c r="K28" s="427"/>
      <c r="L28" s="427"/>
      <c r="M28" s="427"/>
      <c r="N28" s="427"/>
    </row>
    <row r="29" spans="4:14" ht="15" x14ac:dyDescent="0.15">
      <c r="D29" s="435" t="s">
        <v>482</v>
      </c>
      <c r="E29" s="435">
        <v>12</v>
      </c>
      <c r="F29" s="435">
        <v>6</v>
      </c>
      <c r="G29" s="439">
        <v>7</v>
      </c>
      <c r="K29" s="427"/>
      <c r="L29" s="427"/>
      <c r="M29" s="427"/>
      <c r="N29" s="427"/>
    </row>
    <row r="30" spans="4:14" ht="15" x14ac:dyDescent="0.15">
      <c r="D30" s="431" t="s">
        <v>483</v>
      </c>
      <c r="E30" s="431">
        <v>3</v>
      </c>
      <c r="F30" s="431">
        <v>9</v>
      </c>
      <c r="G30" s="440">
        <v>8</v>
      </c>
      <c r="K30" s="427"/>
      <c r="L30" s="427"/>
      <c r="M30" s="427"/>
      <c r="N30" s="427"/>
    </row>
    <row r="31" spans="4:14" ht="15" x14ac:dyDescent="0.15">
      <c r="D31" s="441" t="s">
        <v>445</v>
      </c>
      <c r="E31" s="442"/>
      <c r="F31" s="442"/>
      <c r="G31" s="443"/>
      <c r="K31" s="427"/>
      <c r="L31" s="427"/>
      <c r="M31" s="427"/>
      <c r="N31" s="427"/>
    </row>
    <row r="32" spans="4:14" ht="15" x14ac:dyDescent="0.15">
      <c r="D32" s="431" t="s">
        <v>482</v>
      </c>
      <c r="E32" s="431">
        <v>23</v>
      </c>
      <c r="F32" s="431">
        <v>19</v>
      </c>
      <c r="G32" s="440">
        <v>20</v>
      </c>
      <c r="K32" s="427"/>
      <c r="L32" s="427"/>
      <c r="M32" s="427"/>
      <c r="N32" s="427"/>
    </row>
    <row r="33" spans="4:7" ht="14" thickBot="1" x14ac:dyDescent="0.2">
      <c r="D33" s="444" t="s">
        <v>483</v>
      </c>
      <c r="E33" s="444">
        <v>4</v>
      </c>
      <c r="F33" s="444">
        <v>8</v>
      </c>
      <c r="G33" s="444">
        <v>7</v>
      </c>
    </row>
    <row r="34" spans="4:7" x14ac:dyDescent="0.15">
      <c r="D34" s="445" t="s">
        <v>484</v>
      </c>
      <c r="E34" s="446"/>
      <c r="F34" s="447"/>
      <c r="G34" s="448"/>
    </row>
    <row r="35" spans="4:7" x14ac:dyDescent="0.15">
      <c r="D35" s="449" t="s">
        <v>370</v>
      </c>
      <c r="E35" s="450" t="s">
        <v>485</v>
      </c>
      <c r="F35" s="451"/>
      <c r="G35" s="452"/>
    </row>
    <row r="36" spans="4:7" ht="14" thickBot="1" x14ac:dyDescent="0.2">
      <c r="D36" s="453" t="s">
        <v>371</v>
      </c>
      <c r="E36" s="454" t="s">
        <v>357</v>
      </c>
      <c r="F36" s="455"/>
      <c r="G36" s="456"/>
    </row>
    <row r="38" spans="4:7" x14ac:dyDescent="0.15">
      <c r="D38" s="407" t="s">
        <v>446</v>
      </c>
    </row>
    <row r="45" spans="4:7" x14ac:dyDescent="0.15">
      <c r="G45" s="1512"/>
    </row>
    <row r="46" spans="4:7" x14ac:dyDescent="0.15">
      <c r="G46" s="1512"/>
    </row>
  </sheetData>
  <mergeCells count="7">
    <mergeCell ref="G45:G46"/>
    <mergeCell ref="D9:L9"/>
    <mergeCell ref="E11:E12"/>
    <mergeCell ref="F11:F12"/>
    <mergeCell ref="G11:G12"/>
    <mergeCell ref="H11:H12"/>
    <mergeCell ref="J12:J13"/>
  </mergeCells>
  <hyperlinks>
    <hyperlink ref="A1" r:id="rId1" display="http://dx.doi.org/10.1787/9789264266391-es"/>
    <hyperlink ref="A4" r:id="rId2"/>
  </hyperlinks>
  <pageMargins left="0.7" right="0.7" top="0.75" bottom="0.75" header="0.3" footer="0.3"/>
  <pageSetup paperSize="9" orientation="portrait"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F51"/>
  <sheetViews>
    <sheetView workbookViewId="0">
      <selection activeCell="B31" sqref="B31"/>
    </sheetView>
  </sheetViews>
  <sheetFormatPr baseColWidth="10" defaultColWidth="8.83203125" defaultRowHeight="13" x14ac:dyDescent="0.15"/>
  <cols>
    <col min="1" max="16384" width="8.83203125" style="457"/>
  </cols>
  <sheetData>
    <row r="1" spans="1:5" s="131" customFormat="1" x14ac:dyDescent="0.15">
      <c r="A1" s="46" t="s">
        <v>67</v>
      </c>
    </row>
    <row r="2" spans="1:5" s="131" customFormat="1" x14ac:dyDescent="0.15">
      <c r="A2" s="131" t="s">
        <v>434</v>
      </c>
      <c r="B2" s="131" t="s">
        <v>486</v>
      </c>
    </row>
    <row r="3" spans="1:5" s="131" customFormat="1" x14ac:dyDescent="0.15">
      <c r="A3" s="131" t="s">
        <v>64</v>
      </c>
    </row>
    <row r="4" spans="1:5" s="131" customFormat="1" x14ac:dyDescent="0.15">
      <c r="A4" s="46" t="s">
        <v>63</v>
      </c>
    </row>
    <row r="5" spans="1:5" s="131" customFormat="1" x14ac:dyDescent="0.15"/>
    <row r="7" spans="1:5" x14ac:dyDescent="0.15">
      <c r="E7" s="129" t="s">
        <v>487</v>
      </c>
    </row>
    <row r="8" spans="1:5" x14ac:dyDescent="0.15">
      <c r="B8" s="248"/>
    </row>
    <row r="9" spans="1:5" x14ac:dyDescent="0.15">
      <c r="B9" s="248"/>
    </row>
    <row r="10" spans="1:5" x14ac:dyDescent="0.15">
      <c r="B10" s="248"/>
    </row>
    <row r="11" spans="1:5" x14ac:dyDescent="0.15">
      <c r="B11" s="248"/>
    </row>
    <row r="31" spans="3:3" x14ac:dyDescent="0.15">
      <c r="C31" s="407" t="s">
        <v>446</v>
      </c>
    </row>
    <row r="34" spans="4:6" x14ac:dyDescent="0.15">
      <c r="D34" s="129" t="s">
        <v>344</v>
      </c>
      <c r="E34" s="422"/>
      <c r="F34" s="129" t="s">
        <v>345</v>
      </c>
    </row>
    <row r="35" spans="4:6" x14ac:dyDescent="0.15">
      <c r="D35" s="457" t="s">
        <v>19</v>
      </c>
      <c r="E35" s="422">
        <v>6.6666666666666666E-2</v>
      </c>
      <c r="F35" s="457" t="s">
        <v>488</v>
      </c>
    </row>
    <row r="36" spans="4:6" x14ac:dyDescent="0.15">
      <c r="D36" s="457" t="s">
        <v>17</v>
      </c>
      <c r="E36" s="422">
        <v>6.6666666666666666E-2</v>
      </c>
      <c r="F36" s="457" t="s">
        <v>488</v>
      </c>
    </row>
    <row r="37" spans="4:6" x14ac:dyDescent="0.15">
      <c r="D37" s="457" t="s">
        <v>12</v>
      </c>
      <c r="E37" s="422">
        <v>6.6666666666666666E-2</v>
      </c>
      <c r="F37" s="457" t="s">
        <v>488</v>
      </c>
    </row>
    <row r="38" spans="4:6" x14ac:dyDescent="0.15">
      <c r="D38" s="457" t="s">
        <v>14</v>
      </c>
      <c r="E38" s="422">
        <v>6.6666666666666666E-2</v>
      </c>
      <c r="F38" s="457" t="s">
        <v>488</v>
      </c>
    </row>
    <row r="39" spans="4:6" x14ac:dyDescent="0.15">
      <c r="D39" s="457" t="s">
        <v>465</v>
      </c>
      <c r="E39" s="422">
        <v>6.6666666666666666E-2</v>
      </c>
      <c r="F39" s="457" t="s">
        <v>488</v>
      </c>
    </row>
    <row r="40" spans="4:6" x14ac:dyDescent="0.15">
      <c r="D40" s="457" t="s">
        <v>92</v>
      </c>
      <c r="E40" s="422">
        <v>6.6666666666666666E-2</v>
      </c>
      <c r="F40" s="457" t="s">
        <v>488</v>
      </c>
    </row>
    <row r="41" spans="4:6" x14ac:dyDescent="0.15">
      <c r="D41" s="457" t="s">
        <v>13</v>
      </c>
      <c r="E41" s="422">
        <v>6.6666666666666666E-2</v>
      </c>
      <c r="F41" s="457" t="s">
        <v>489</v>
      </c>
    </row>
    <row r="42" spans="4:6" x14ac:dyDescent="0.15">
      <c r="D42" s="457" t="s">
        <v>10</v>
      </c>
      <c r="E42" s="422">
        <v>6.6666666666666666E-2</v>
      </c>
      <c r="F42" s="457" t="s">
        <v>489</v>
      </c>
    </row>
    <row r="43" spans="4:6" x14ac:dyDescent="0.15">
      <c r="D43" s="457" t="s">
        <v>84</v>
      </c>
      <c r="E43" s="422">
        <v>6.6666666666666666E-2</v>
      </c>
      <c r="F43" s="457" t="s">
        <v>490</v>
      </c>
    </row>
    <row r="44" spans="4:6" x14ac:dyDescent="0.15">
      <c r="D44" s="457" t="s">
        <v>9</v>
      </c>
      <c r="E44" s="422">
        <v>6.6666666666666666E-2</v>
      </c>
      <c r="F44" s="457" t="s">
        <v>490</v>
      </c>
    </row>
    <row r="45" spans="4:6" x14ac:dyDescent="0.15">
      <c r="D45" s="457" t="s">
        <v>464</v>
      </c>
      <c r="E45" s="422">
        <v>6.6666666666666666E-2</v>
      </c>
      <c r="F45" s="457" t="s">
        <v>490</v>
      </c>
    </row>
    <row r="46" spans="4:6" x14ac:dyDescent="0.15">
      <c r="D46" s="457" t="s">
        <v>87</v>
      </c>
      <c r="E46" s="422">
        <v>6.6666666666666666E-2</v>
      </c>
      <c r="F46" s="457" t="s">
        <v>490</v>
      </c>
    </row>
    <row r="47" spans="4:6" x14ac:dyDescent="0.15">
      <c r="D47" s="457" t="s">
        <v>86</v>
      </c>
      <c r="E47" s="422">
        <v>6.6666666666666666E-2</v>
      </c>
      <c r="F47" s="457" t="s">
        <v>490</v>
      </c>
    </row>
    <row r="48" spans="4:6" x14ac:dyDescent="0.15">
      <c r="D48" s="457" t="s">
        <v>93</v>
      </c>
      <c r="E48" s="422">
        <v>6.6666666666666666E-2</v>
      </c>
      <c r="F48" s="457" t="s">
        <v>490</v>
      </c>
    </row>
    <row r="49" spans="4:6" x14ac:dyDescent="0.15">
      <c r="D49" s="457" t="s">
        <v>20</v>
      </c>
      <c r="E49" s="422">
        <v>6.6666666666666666E-2</v>
      </c>
      <c r="F49" s="457" t="s">
        <v>491</v>
      </c>
    </row>
    <row r="50" spans="4:6" x14ac:dyDescent="0.15">
      <c r="E50" s="422">
        <f>+SUM(E35:E49)</f>
        <v>0.99999999999999989</v>
      </c>
    </row>
    <row r="51" spans="4:6" x14ac:dyDescent="0.15">
      <c r="E51" s="422"/>
    </row>
  </sheetData>
  <hyperlinks>
    <hyperlink ref="A1" r:id="rId1" display="http://dx.doi.org/10.1787/9789264266391-es"/>
    <hyperlink ref="A4" r:id="rId2"/>
  </hyperlinks>
  <pageMargins left="0.7" right="0.7" top="0.75" bottom="0.75" header="0.3" footer="0.3"/>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sheetPr>
  <dimension ref="A1:H36"/>
  <sheetViews>
    <sheetView topLeftCell="A10" workbookViewId="0">
      <selection activeCell="L30" sqref="L30"/>
    </sheetView>
  </sheetViews>
  <sheetFormatPr baseColWidth="10" defaultColWidth="8.83203125" defaultRowHeight="13" x14ac:dyDescent="0.15"/>
  <cols>
    <col min="1" max="3" width="8.83203125" style="457"/>
    <col min="4" max="4" width="20.6640625" style="457" customWidth="1"/>
    <col min="5" max="5" width="15" style="457" customWidth="1"/>
    <col min="6" max="6" width="13.1640625" style="457" customWidth="1"/>
    <col min="7" max="7" width="12.5" style="457" customWidth="1"/>
    <col min="8" max="16384" width="8.83203125" style="457"/>
  </cols>
  <sheetData>
    <row r="1" spans="1:8" s="131" customFormat="1" x14ac:dyDescent="0.15">
      <c r="A1" s="46" t="s">
        <v>67</v>
      </c>
    </row>
    <row r="2" spans="1:8" s="131" customFormat="1" x14ac:dyDescent="0.15">
      <c r="A2" s="131" t="s">
        <v>434</v>
      </c>
      <c r="B2" s="131" t="s">
        <v>492</v>
      </c>
    </row>
    <row r="3" spans="1:8" s="131" customFormat="1" x14ac:dyDescent="0.15">
      <c r="A3" s="131" t="s">
        <v>64</v>
      </c>
    </row>
    <row r="4" spans="1:8" s="131" customFormat="1" x14ac:dyDescent="0.15">
      <c r="A4" s="46" t="s">
        <v>63</v>
      </c>
    </row>
    <row r="5" spans="1:8" s="131" customFormat="1" x14ac:dyDescent="0.15"/>
    <row r="7" spans="1:8" ht="11.25" customHeight="1" x14ac:dyDescent="0.15"/>
    <row r="8" spans="1:8" hidden="1" x14ac:dyDescent="0.15"/>
    <row r="9" spans="1:8" hidden="1" x14ac:dyDescent="0.15"/>
    <row r="10" spans="1:8" ht="52.5" customHeight="1" thickBot="1" x14ac:dyDescent="0.2">
      <c r="D10" s="1508" t="s">
        <v>493</v>
      </c>
      <c r="E10" s="1508"/>
      <c r="F10" s="1508"/>
      <c r="G10" s="1508"/>
      <c r="H10" s="1508"/>
    </row>
    <row r="11" spans="1:8" ht="42.75" customHeight="1" x14ac:dyDescent="0.15">
      <c r="D11" s="1514" t="s">
        <v>449</v>
      </c>
      <c r="E11" s="1514" t="s">
        <v>494</v>
      </c>
      <c r="F11" s="1514" t="s">
        <v>495</v>
      </c>
      <c r="G11" s="1509" t="s">
        <v>496</v>
      </c>
    </row>
    <row r="12" spans="1:8" ht="30.75" customHeight="1" thickBot="1" x14ac:dyDescent="0.2">
      <c r="D12" s="1515"/>
      <c r="E12" s="1515" t="s">
        <v>497</v>
      </c>
      <c r="F12" s="1515" t="s">
        <v>498</v>
      </c>
      <c r="G12" s="1510" t="s">
        <v>499</v>
      </c>
    </row>
    <row r="13" spans="1:8" x14ac:dyDescent="0.15">
      <c r="D13" s="460" t="s">
        <v>105</v>
      </c>
      <c r="E13" s="480" t="s">
        <v>370</v>
      </c>
      <c r="F13" s="479" t="s">
        <v>371</v>
      </c>
      <c r="G13" s="461" t="s">
        <v>370</v>
      </c>
    </row>
    <row r="14" spans="1:8" x14ac:dyDescent="0.15">
      <c r="D14" s="431" t="s">
        <v>230</v>
      </c>
      <c r="E14" s="462" t="s">
        <v>370</v>
      </c>
      <c r="F14" s="462" t="s">
        <v>370</v>
      </c>
      <c r="G14" s="463" t="s">
        <v>370</v>
      </c>
    </row>
    <row r="15" spans="1:8" x14ac:dyDescent="0.15">
      <c r="D15" s="428" t="s">
        <v>107</v>
      </c>
      <c r="E15" s="464" t="s">
        <v>370</v>
      </c>
      <c r="F15" s="464" t="s">
        <v>370</v>
      </c>
      <c r="G15" s="465" t="s">
        <v>370</v>
      </c>
    </row>
    <row r="16" spans="1:8" x14ac:dyDescent="0.15">
      <c r="D16" s="431" t="s">
        <v>225</v>
      </c>
      <c r="E16" s="432" t="s">
        <v>371</v>
      </c>
      <c r="F16" s="462" t="s">
        <v>370</v>
      </c>
      <c r="G16" s="463" t="s">
        <v>370</v>
      </c>
    </row>
    <row r="17" spans="4:7" x14ac:dyDescent="0.15">
      <c r="D17" s="428" t="s">
        <v>229</v>
      </c>
      <c r="E17" s="464" t="s">
        <v>370</v>
      </c>
      <c r="F17" s="464" t="s">
        <v>370</v>
      </c>
      <c r="G17" s="465" t="s">
        <v>370</v>
      </c>
    </row>
    <row r="18" spans="4:7" x14ac:dyDescent="0.15">
      <c r="D18" s="431" t="s">
        <v>347</v>
      </c>
      <c r="E18" s="432" t="s">
        <v>371</v>
      </c>
      <c r="F18" s="462" t="s">
        <v>370</v>
      </c>
      <c r="G18" s="463" t="s">
        <v>370</v>
      </c>
    </row>
    <row r="19" spans="4:7" x14ac:dyDescent="0.15">
      <c r="D19" s="428" t="s">
        <v>440</v>
      </c>
      <c r="E19" s="464" t="s">
        <v>370</v>
      </c>
      <c r="F19" s="464" t="s">
        <v>370</v>
      </c>
      <c r="G19" s="465" t="s">
        <v>370</v>
      </c>
    </row>
    <row r="20" spans="4:7" x14ac:dyDescent="0.15">
      <c r="D20" s="431" t="s">
        <v>441</v>
      </c>
      <c r="E20" s="432" t="s">
        <v>371</v>
      </c>
      <c r="F20" s="432" t="s">
        <v>371</v>
      </c>
      <c r="G20" s="463" t="s">
        <v>370</v>
      </c>
    </row>
    <row r="21" spans="4:7" x14ac:dyDescent="0.15">
      <c r="D21" s="435" t="s">
        <v>348</v>
      </c>
      <c r="E21" s="479" t="s">
        <v>371</v>
      </c>
      <c r="F21" s="442" t="s">
        <v>370</v>
      </c>
      <c r="G21" s="443" t="s">
        <v>370</v>
      </c>
    </row>
    <row r="22" spans="4:7" x14ac:dyDescent="0.15">
      <c r="D22" s="431" t="s">
        <v>110</v>
      </c>
      <c r="E22" s="462" t="s">
        <v>370</v>
      </c>
      <c r="F22" s="462" t="s">
        <v>370</v>
      </c>
      <c r="G22" s="463" t="s">
        <v>370</v>
      </c>
    </row>
    <row r="23" spans="4:7" x14ac:dyDescent="0.15">
      <c r="D23" s="435" t="s">
        <v>228</v>
      </c>
      <c r="E23" s="479" t="s">
        <v>371</v>
      </c>
      <c r="F23" s="479" t="s">
        <v>371</v>
      </c>
      <c r="G23" s="443" t="s">
        <v>370</v>
      </c>
    </row>
    <row r="24" spans="4:7" x14ac:dyDescent="0.15">
      <c r="D24" s="431" t="s">
        <v>231</v>
      </c>
      <c r="E24" s="432" t="s">
        <v>371</v>
      </c>
      <c r="F24" s="462" t="s">
        <v>370</v>
      </c>
      <c r="G24" s="463" t="s">
        <v>370</v>
      </c>
    </row>
    <row r="25" spans="4:7" x14ac:dyDescent="0.15">
      <c r="D25" s="435" t="s">
        <v>106</v>
      </c>
      <c r="E25" s="479" t="s">
        <v>371</v>
      </c>
      <c r="F25" s="479" t="s">
        <v>371</v>
      </c>
      <c r="G25" s="443" t="s">
        <v>370</v>
      </c>
    </row>
    <row r="26" spans="4:7" x14ac:dyDescent="0.15">
      <c r="D26" s="431" t="s">
        <v>113</v>
      </c>
      <c r="E26" s="432" t="s">
        <v>371</v>
      </c>
      <c r="F26" s="432" t="s">
        <v>371</v>
      </c>
      <c r="G26" s="463" t="s">
        <v>370</v>
      </c>
    </row>
    <row r="27" spans="4:7" x14ac:dyDescent="0.15">
      <c r="D27" s="435" t="s">
        <v>226</v>
      </c>
      <c r="E27" s="479" t="s">
        <v>371</v>
      </c>
      <c r="F27" s="442" t="s">
        <v>370</v>
      </c>
      <c r="G27" s="443" t="s">
        <v>371</v>
      </c>
    </row>
    <row r="28" spans="4:7" x14ac:dyDescent="0.15">
      <c r="D28" s="431" t="s">
        <v>442</v>
      </c>
      <c r="E28" s="466">
        <v>6</v>
      </c>
      <c r="F28" s="466">
        <v>10</v>
      </c>
      <c r="G28" s="467">
        <v>14</v>
      </c>
    </row>
    <row r="29" spans="4:7" ht="14" thickBot="1" x14ac:dyDescent="0.2">
      <c r="D29" s="468" t="s">
        <v>445</v>
      </c>
      <c r="E29" s="469">
        <v>14</v>
      </c>
      <c r="F29" s="469">
        <v>10</v>
      </c>
      <c r="G29" s="470">
        <v>25</v>
      </c>
    </row>
    <row r="30" spans="4:7" x14ac:dyDescent="0.15">
      <c r="D30" s="445" t="s">
        <v>484</v>
      </c>
      <c r="E30" s="471"/>
      <c r="F30" s="472"/>
      <c r="G30" s="404"/>
    </row>
    <row r="31" spans="4:7" x14ac:dyDescent="0.15">
      <c r="D31" s="442" t="s">
        <v>370</v>
      </c>
      <c r="E31" s="473" t="s">
        <v>485</v>
      </c>
      <c r="F31" s="334"/>
      <c r="G31" s="474"/>
    </row>
    <row r="32" spans="4:7" ht="14" thickBot="1" x14ac:dyDescent="0.2">
      <c r="D32" s="453" t="s">
        <v>371</v>
      </c>
      <c r="E32" s="475" t="s">
        <v>357</v>
      </c>
      <c r="F32" s="476"/>
      <c r="G32" s="477"/>
    </row>
    <row r="34" spans="4:4" x14ac:dyDescent="0.15">
      <c r="D34" s="407" t="s">
        <v>446</v>
      </c>
    </row>
    <row r="36" spans="4:4" ht="15" x14ac:dyDescent="0.2">
      <c r="D36" s="478"/>
    </row>
  </sheetData>
  <mergeCells count="5">
    <mergeCell ref="D10:H10"/>
    <mergeCell ref="D11:D12"/>
    <mergeCell ref="E11:E12"/>
    <mergeCell ref="F11:F12"/>
    <mergeCell ref="G11:G12"/>
  </mergeCells>
  <hyperlinks>
    <hyperlink ref="A1" r:id="rId1" display="http://dx.doi.org/10.1787/9789264266391-es"/>
    <hyperlink ref="A4" r:id="rId2"/>
  </hyperlinks>
  <pageMargins left="0.7" right="0.7" top="0.75" bottom="0.75" header="0.3" footer="0.3"/>
  <pageSetup paperSize="9" orientation="portrait"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M41"/>
  <sheetViews>
    <sheetView workbookViewId="0">
      <selection activeCell="H6" sqref="H6"/>
    </sheetView>
  </sheetViews>
  <sheetFormatPr baseColWidth="10" defaultColWidth="8.83203125" defaultRowHeight="13" x14ac:dyDescent="0.15"/>
  <cols>
    <col min="1" max="1" width="8.83203125" style="457"/>
    <col min="2" max="2" width="30.6640625" style="457" customWidth="1"/>
    <col min="3" max="5" width="17.6640625" style="457" customWidth="1"/>
    <col min="6" max="6" width="22.5" style="457" customWidth="1"/>
    <col min="7" max="7" width="17.6640625" style="457" customWidth="1"/>
    <col min="8" max="8" width="25.33203125" style="457" customWidth="1"/>
    <col min="9" max="16384" width="8.83203125" style="457"/>
  </cols>
  <sheetData>
    <row r="1" spans="1:13" s="131" customFormat="1" x14ac:dyDescent="0.15">
      <c r="A1" s="46" t="s">
        <v>67</v>
      </c>
    </row>
    <row r="2" spans="1:13" s="131" customFormat="1" x14ac:dyDescent="0.15">
      <c r="A2" s="131" t="s">
        <v>502</v>
      </c>
      <c r="B2" s="131" t="s">
        <v>503</v>
      </c>
    </row>
    <row r="3" spans="1:13" s="131" customFormat="1" x14ac:dyDescent="0.15">
      <c r="A3" s="131" t="s">
        <v>64</v>
      </c>
    </row>
    <row r="4" spans="1:13" s="131" customFormat="1" x14ac:dyDescent="0.15">
      <c r="A4" s="46" t="s">
        <v>63</v>
      </c>
    </row>
    <row r="5" spans="1:13" s="131" customFormat="1" x14ac:dyDescent="0.15"/>
    <row r="7" spans="1:13" x14ac:dyDescent="0.15">
      <c r="B7" s="129"/>
    </row>
    <row r="9" spans="1:13" x14ac:dyDescent="0.15">
      <c r="B9" s="129" t="s">
        <v>504</v>
      </c>
    </row>
    <row r="10" spans="1:13" ht="16.5" customHeight="1" x14ac:dyDescent="0.15">
      <c r="A10" s="481"/>
    </row>
    <row r="11" spans="1:13" ht="26" x14ac:dyDescent="0.15">
      <c r="F11" s="485" t="s">
        <v>505</v>
      </c>
      <c r="G11" s="485" t="s">
        <v>506</v>
      </c>
      <c r="H11" s="485" t="s">
        <v>507</v>
      </c>
      <c r="I11" s="422"/>
      <c r="K11" s="482"/>
      <c r="L11" s="482"/>
      <c r="M11" s="482"/>
    </row>
    <row r="12" spans="1:13" x14ac:dyDescent="0.15">
      <c r="F12" s="422" t="s">
        <v>105</v>
      </c>
      <c r="G12" s="422" t="s">
        <v>107</v>
      </c>
      <c r="H12" s="422" t="s">
        <v>103</v>
      </c>
      <c r="I12" s="422"/>
      <c r="K12" s="422" t="s">
        <v>105</v>
      </c>
      <c r="L12" s="483">
        <v>1</v>
      </c>
      <c r="M12" s="207"/>
    </row>
    <row r="13" spans="1:13" x14ac:dyDescent="0.15">
      <c r="F13" s="422" t="s">
        <v>224</v>
      </c>
      <c r="G13" s="422" t="s">
        <v>349</v>
      </c>
      <c r="H13" s="422"/>
      <c r="I13" s="422"/>
      <c r="K13" s="422" t="s">
        <v>224</v>
      </c>
      <c r="L13" s="483">
        <v>1</v>
      </c>
      <c r="M13" s="207"/>
    </row>
    <row r="14" spans="1:13" x14ac:dyDescent="0.15">
      <c r="F14" s="422" t="s">
        <v>230</v>
      </c>
      <c r="G14" s="422"/>
      <c r="H14" s="422"/>
      <c r="I14" s="422"/>
      <c r="K14" s="422" t="s">
        <v>230</v>
      </c>
      <c r="L14" s="483">
        <v>1</v>
      </c>
      <c r="M14" s="207"/>
    </row>
    <row r="15" spans="1:13" x14ac:dyDescent="0.15">
      <c r="F15" s="422" t="s">
        <v>225</v>
      </c>
      <c r="G15" s="422"/>
      <c r="H15" s="422"/>
      <c r="I15" s="422"/>
      <c r="K15" s="422" t="s">
        <v>225</v>
      </c>
      <c r="L15" s="484">
        <v>1</v>
      </c>
      <c r="M15" s="207"/>
    </row>
    <row r="16" spans="1:13" x14ac:dyDescent="0.15">
      <c r="F16" s="422" t="s">
        <v>508</v>
      </c>
      <c r="G16" s="422"/>
      <c r="H16" s="422"/>
      <c r="I16" s="422"/>
      <c r="K16" s="422" t="s">
        <v>508</v>
      </c>
      <c r="L16" s="484">
        <v>1</v>
      </c>
      <c r="M16" s="207"/>
    </row>
    <row r="17" spans="6:13" x14ac:dyDescent="0.15">
      <c r="F17" s="422" t="s">
        <v>227</v>
      </c>
      <c r="G17" s="422"/>
      <c r="H17" s="422"/>
      <c r="I17" s="422"/>
      <c r="K17" s="422" t="s">
        <v>227</v>
      </c>
      <c r="L17" s="484">
        <v>1</v>
      </c>
      <c r="M17" s="207"/>
    </row>
    <row r="18" spans="6:13" x14ac:dyDescent="0.15">
      <c r="F18" s="422" t="s">
        <v>347</v>
      </c>
      <c r="G18" s="422"/>
      <c r="H18" s="422"/>
      <c r="I18" s="422"/>
      <c r="K18" s="422" t="s">
        <v>347</v>
      </c>
      <c r="L18" s="484">
        <v>1</v>
      </c>
      <c r="M18" s="207"/>
    </row>
    <row r="19" spans="6:13" x14ac:dyDescent="0.15">
      <c r="F19" s="422" t="s">
        <v>509</v>
      </c>
      <c r="G19" s="422"/>
      <c r="H19" s="422"/>
      <c r="I19" s="422"/>
      <c r="K19" s="422" t="s">
        <v>509</v>
      </c>
      <c r="L19" s="484">
        <v>1</v>
      </c>
      <c r="M19" s="207"/>
    </row>
    <row r="20" spans="6:13" x14ac:dyDescent="0.15">
      <c r="F20" s="422" t="s">
        <v>348</v>
      </c>
      <c r="G20" s="422"/>
      <c r="H20" s="422"/>
      <c r="I20" s="422"/>
      <c r="K20" s="422" t="s">
        <v>348</v>
      </c>
      <c r="L20" s="484">
        <v>1</v>
      </c>
      <c r="M20" s="207"/>
    </row>
    <row r="21" spans="6:13" x14ac:dyDescent="0.15">
      <c r="F21" s="422" t="s">
        <v>101</v>
      </c>
      <c r="G21" s="422"/>
      <c r="H21" s="422"/>
      <c r="I21" s="422"/>
      <c r="K21" s="422" t="s">
        <v>101</v>
      </c>
      <c r="L21" s="484">
        <v>1</v>
      </c>
      <c r="M21" s="207"/>
    </row>
    <row r="22" spans="6:13" x14ac:dyDescent="0.15">
      <c r="F22" s="422" t="s">
        <v>253</v>
      </c>
      <c r="G22" s="422"/>
      <c r="H22" s="422"/>
      <c r="I22" s="422"/>
      <c r="K22" s="422" t="s">
        <v>253</v>
      </c>
      <c r="L22" s="484">
        <v>1</v>
      </c>
      <c r="M22" s="207"/>
    </row>
    <row r="23" spans="6:13" x14ac:dyDescent="0.15">
      <c r="F23" s="422" t="s">
        <v>252</v>
      </c>
      <c r="G23" s="422"/>
      <c r="H23" s="422"/>
      <c r="I23" s="422"/>
      <c r="K23" s="422" t="s">
        <v>252</v>
      </c>
      <c r="L23" s="484">
        <v>1</v>
      </c>
      <c r="M23" s="207"/>
    </row>
    <row r="24" spans="6:13" x14ac:dyDescent="0.15">
      <c r="F24" s="422" t="s">
        <v>356</v>
      </c>
      <c r="G24" s="422"/>
      <c r="H24" s="422"/>
      <c r="I24" s="422"/>
      <c r="K24" s="422" t="s">
        <v>356</v>
      </c>
      <c r="L24" s="484">
        <v>1</v>
      </c>
      <c r="M24" s="207"/>
    </row>
    <row r="25" spans="6:13" x14ac:dyDescent="0.15">
      <c r="F25" s="422" t="s">
        <v>352</v>
      </c>
      <c r="G25" s="422"/>
      <c r="H25" s="422"/>
      <c r="I25" s="422"/>
      <c r="K25" s="422" t="s">
        <v>352</v>
      </c>
      <c r="L25" s="484">
        <v>1</v>
      </c>
      <c r="M25" s="207"/>
    </row>
    <row r="26" spans="6:13" x14ac:dyDescent="0.15">
      <c r="F26" s="422"/>
      <c r="G26" s="422"/>
      <c r="H26" s="422"/>
      <c r="I26" s="422"/>
      <c r="K26" s="422" t="s">
        <v>107</v>
      </c>
      <c r="L26" s="484">
        <v>1</v>
      </c>
      <c r="M26" s="207"/>
    </row>
    <row r="27" spans="6:13" x14ac:dyDescent="0.15">
      <c r="F27" s="422"/>
      <c r="G27" s="422"/>
      <c r="H27" s="422"/>
      <c r="I27" s="422"/>
      <c r="K27" s="422" t="s">
        <v>349</v>
      </c>
      <c r="L27" s="484">
        <v>1</v>
      </c>
      <c r="M27" s="207"/>
    </row>
    <row r="28" spans="6:13" x14ac:dyDescent="0.15">
      <c r="K28" s="422" t="s">
        <v>251</v>
      </c>
      <c r="L28" s="484">
        <v>1</v>
      </c>
      <c r="M28" s="207"/>
    </row>
    <row r="38" spans="2:2" x14ac:dyDescent="0.15">
      <c r="B38" s="132" t="s">
        <v>510</v>
      </c>
    </row>
    <row r="40" spans="2:2" ht="15" x14ac:dyDescent="0.2">
      <c r="B40" s="457" t="s">
        <v>511</v>
      </c>
    </row>
    <row r="41" spans="2:2" x14ac:dyDescent="0.15">
      <c r="B41" s="457" t="s">
        <v>512</v>
      </c>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F46"/>
  <sheetViews>
    <sheetView workbookViewId="0">
      <selection activeCell="L29" sqref="L29"/>
    </sheetView>
  </sheetViews>
  <sheetFormatPr baseColWidth="10" defaultColWidth="9.1640625" defaultRowHeight="13" x14ac:dyDescent="0.15"/>
  <cols>
    <col min="1" max="1" width="9.1640625" style="39"/>
    <col min="2" max="3" width="20.83203125" style="39" customWidth="1"/>
    <col min="4" max="16384" width="9.1640625" style="39"/>
  </cols>
  <sheetData>
    <row r="1" spans="1:2" s="45" customFormat="1" x14ac:dyDescent="0.15">
      <c r="A1" s="46" t="s">
        <v>67</v>
      </c>
    </row>
    <row r="2" spans="1:2" s="45" customFormat="1" x14ac:dyDescent="0.15">
      <c r="A2" s="45" t="s">
        <v>66</v>
      </c>
      <c r="B2" s="45" t="s">
        <v>118</v>
      </c>
    </row>
    <row r="3" spans="1:2" s="45" customFormat="1" x14ac:dyDescent="0.15">
      <c r="A3" s="45" t="s">
        <v>64</v>
      </c>
    </row>
    <row r="4" spans="1:2" s="45" customFormat="1" x14ac:dyDescent="0.15">
      <c r="A4" s="46" t="s">
        <v>63</v>
      </c>
    </row>
    <row r="5" spans="1:2" s="45" customFormat="1" x14ac:dyDescent="0.15"/>
    <row r="7" spans="1:2" x14ac:dyDescent="0.15">
      <c r="B7" s="44" t="s">
        <v>117</v>
      </c>
    </row>
    <row r="27" spans="2:6" x14ac:dyDescent="0.15">
      <c r="B27" s="43" t="s">
        <v>116</v>
      </c>
    </row>
    <row r="28" spans="2:6" x14ac:dyDescent="0.15">
      <c r="B28" s="43" t="s">
        <v>115</v>
      </c>
    </row>
    <row r="31" spans="2:6" x14ac:dyDescent="0.15">
      <c r="E31" s="42">
        <v>2013</v>
      </c>
      <c r="F31" s="42">
        <v>2014</v>
      </c>
    </row>
    <row r="32" spans="2:6" x14ac:dyDescent="0.15">
      <c r="C32" s="39" t="s">
        <v>114</v>
      </c>
      <c r="D32" s="39" t="s">
        <v>11</v>
      </c>
      <c r="E32" s="40">
        <v>14.2</v>
      </c>
      <c r="F32" s="40">
        <v>13.8</v>
      </c>
    </row>
    <row r="33" spans="3:6" x14ac:dyDescent="0.15">
      <c r="C33" s="39" t="s">
        <v>113</v>
      </c>
      <c r="D33" s="39" t="s">
        <v>93</v>
      </c>
      <c r="E33" s="40">
        <v>11.7</v>
      </c>
      <c r="F33" s="40">
        <v>12.3</v>
      </c>
    </row>
    <row r="34" spans="3:6" x14ac:dyDescent="0.15">
      <c r="C34" s="39" t="s">
        <v>112</v>
      </c>
      <c r="D34" s="39" t="s">
        <v>15</v>
      </c>
      <c r="E34" s="40">
        <v>12.1</v>
      </c>
      <c r="F34" s="40">
        <v>10.8</v>
      </c>
    </row>
    <row r="35" spans="3:6" x14ac:dyDescent="0.15">
      <c r="C35" s="39" t="s">
        <v>111</v>
      </c>
      <c r="D35" s="39" t="s">
        <v>85</v>
      </c>
      <c r="E35" s="40">
        <v>12.2</v>
      </c>
      <c r="F35" s="40">
        <v>8.9</v>
      </c>
    </row>
    <row r="36" spans="3:6" x14ac:dyDescent="0.15">
      <c r="C36" s="39" t="s">
        <v>110</v>
      </c>
      <c r="D36" s="39" t="s">
        <v>13</v>
      </c>
      <c r="E36" s="40">
        <v>8</v>
      </c>
      <c r="F36" s="40">
        <v>7.3</v>
      </c>
    </row>
    <row r="37" spans="3:6" x14ac:dyDescent="0.15">
      <c r="C37" s="39" t="s">
        <v>109</v>
      </c>
      <c r="D37" s="39" t="s">
        <v>108</v>
      </c>
      <c r="E37" s="40">
        <v>6.2</v>
      </c>
      <c r="F37" s="40">
        <v>5.8</v>
      </c>
    </row>
    <row r="38" spans="3:6" x14ac:dyDescent="0.15">
      <c r="C38" s="39" t="s">
        <v>107</v>
      </c>
      <c r="D38" s="39" t="s">
        <v>12</v>
      </c>
      <c r="E38" s="40">
        <v>5.0999999999999996</v>
      </c>
      <c r="F38" s="40">
        <v>4.2</v>
      </c>
    </row>
    <row r="39" spans="3:6" x14ac:dyDescent="0.15">
      <c r="C39" s="39" t="s">
        <v>106</v>
      </c>
      <c r="D39" s="39" t="s">
        <v>10</v>
      </c>
      <c r="E39" s="40">
        <v>2.8</v>
      </c>
      <c r="F39" s="40">
        <v>2.2999999999999998</v>
      </c>
    </row>
    <row r="40" spans="3:6" x14ac:dyDescent="0.15">
      <c r="C40" s="39" t="s">
        <v>105</v>
      </c>
      <c r="D40" s="39" t="s">
        <v>19</v>
      </c>
      <c r="E40" s="40">
        <v>1.8</v>
      </c>
      <c r="F40" s="40">
        <v>1.9</v>
      </c>
    </row>
    <row r="41" spans="3:6" x14ac:dyDescent="0.15">
      <c r="C41" s="39" t="s">
        <v>104</v>
      </c>
      <c r="D41" s="39" t="s">
        <v>17</v>
      </c>
      <c r="E41" s="40">
        <v>2.1</v>
      </c>
      <c r="F41" s="40">
        <v>1.8</v>
      </c>
    </row>
    <row r="42" spans="3:6" x14ac:dyDescent="0.15">
      <c r="C42" s="39" t="s">
        <v>103</v>
      </c>
      <c r="D42" s="39" t="s">
        <v>18</v>
      </c>
      <c r="E42" s="40">
        <v>2.2000000000000002</v>
      </c>
      <c r="F42" s="40">
        <v>1.7</v>
      </c>
    </row>
    <row r="43" spans="3:6" x14ac:dyDescent="0.15">
      <c r="C43" s="39" t="s">
        <v>102</v>
      </c>
      <c r="D43" s="39" t="s">
        <v>84</v>
      </c>
      <c r="E43" s="40">
        <v>0.6</v>
      </c>
      <c r="F43" s="40">
        <v>0.5</v>
      </c>
    </row>
    <row r="44" spans="3:6" x14ac:dyDescent="0.15">
      <c r="C44" s="39" t="s">
        <v>101</v>
      </c>
      <c r="D44" s="39" t="s">
        <v>88</v>
      </c>
      <c r="E44" s="40">
        <v>0.1</v>
      </c>
      <c r="F44" s="41">
        <v>0.04</v>
      </c>
    </row>
    <row r="45" spans="3:6" x14ac:dyDescent="0.15">
      <c r="E45" s="40"/>
      <c r="F45" s="40"/>
    </row>
    <row r="46" spans="3:6" x14ac:dyDescent="0.15">
      <c r="D46" s="39" t="s">
        <v>16</v>
      </c>
      <c r="E46" s="40">
        <v>6.0846153846153834</v>
      </c>
      <c r="F46" s="40">
        <v>5.4846153846153856</v>
      </c>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Q37"/>
  <sheetViews>
    <sheetView topLeftCell="A10" workbookViewId="0">
      <selection activeCell="J28" sqref="J28"/>
    </sheetView>
  </sheetViews>
  <sheetFormatPr baseColWidth="10" defaultColWidth="8.83203125" defaultRowHeight="13" x14ac:dyDescent="0.15"/>
  <cols>
    <col min="1" max="6" width="8.83203125" style="457"/>
    <col min="7" max="9" width="20" style="457" customWidth="1"/>
    <col min="10" max="10" width="22.5" style="457" customWidth="1"/>
    <col min="11" max="11" width="18.6640625" style="457" customWidth="1"/>
    <col min="12" max="16384" width="8.83203125" style="457"/>
  </cols>
  <sheetData>
    <row r="1" spans="1:17" s="131" customFormat="1" x14ac:dyDescent="0.15">
      <c r="A1" s="46" t="s">
        <v>67</v>
      </c>
    </row>
    <row r="2" spans="1:17" s="131" customFormat="1" x14ac:dyDescent="0.15">
      <c r="A2" s="131" t="s">
        <v>502</v>
      </c>
      <c r="B2" s="131" t="s">
        <v>513</v>
      </c>
    </row>
    <row r="3" spans="1:17" s="131" customFormat="1" x14ac:dyDescent="0.15">
      <c r="A3" s="131" t="s">
        <v>64</v>
      </c>
    </row>
    <row r="4" spans="1:17" s="131" customFormat="1" x14ac:dyDescent="0.15">
      <c r="A4" s="46" t="s">
        <v>63</v>
      </c>
    </row>
    <row r="5" spans="1:17" s="131" customFormat="1" x14ac:dyDescent="0.15"/>
    <row r="7" spans="1:17" x14ac:dyDescent="0.15">
      <c r="B7" s="423" t="s">
        <v>514</v>
      </c>
      <c r="C7" s="422"/>
      <c r="D7" s="422"/>
      <c r="E7" s="422"/>
      <c r="F7" s="422"/>
      <c r="G7" s="422"/>
    </row>
    <row r="9" spans="1:17" x14ac:dyDescent="0.15">
      <c r="B9" s="129" t="s">
        <v>515</v>
      </c>
      <c r="C9" s="129"/>
    </row>
    <row r="12" spans="1:17" x14ac:dyDescent="0.15">
      <c r="J12" s="486" t="s">
        <v>516</v>
      </c>
      <c r="K12" s="486"/>
      <c r="L12" s="422"/>
      <c r="P12" s="422" t="s">
        <v>105</v>
      </c>
      <c r="Q12" s="422">
        <v>1</v>
      </c>
    </row>
    <row r="13" spans="1:17" x14ac:dyDescent="0.15">
      <c r="J13" s="487" t="s">
        <v>517</v>
      </c>
      <c r="K13" s="487" t="s">
        <v>518</v>
      </c>
      <c r="L13" s="422"/>
      <c r="P13" s="422" t="s">
        <v>224</v>
      </c>
      <c r="Q13" s="422">
        <v>1</v>
      </c>
    </row>
    <row r="14" spans="1:17" x14ac:dyDescent="0.15">
      <c r="J14" s="422" t="s">
        <v>230</v>
      </c>
      <c r="K14" s="422" t="s">
        <v>105</v>
      </c>
      <c r="L14" s="422"/>
      <c r="P14" s="422" t="s">
        <v>251</v>
      </c>
      <c r="Q14" s="422">
        <v>1</v>
      </c>
    </row>
    <row r="15" spans="1:17" x14ac:dyDescent="0.15">
      <c r="J15" s="422" t="s">
        <v>225</v>
      </c>
      <c r="K15" s="422" t="s">
        <v>224</v>
      </c>
      <c r="L15" s="422"/>
      <c r="P15" s="422" t="s">
        <v>107</v>
      </c>
      <c r="Q15" s="422">
        <v>1</v>
      </c>
    </row>
    <row r="16" spans="1:17" x14ac:dyDescent="0.15">
      <c r="J16" s="422" t="s">
        <v>349</v>
      </c>
      <c r="K16" s="422" t="s">
        <v>251</v>
      </c>
      <c r="L16" s="422"/>
      <c r="P16" s="422" t="s">
        <v>112</v>
      </c>
      <c r="Q16" s="422">
        <v>1</v>
      </c>
    </row>
    <row r="17" spans="10:17" x14ac:dyDescent="0.15">
      <c r="J17" s="422" t="s">
        <v>519</v>
      </c>
      <c r="K17" s="422" t="s">
        <v>107</v>
      </c>
      <c r="L17" s="422"/>
      <c r="P17" s="422" t="s">
        <v>227</v>
      </c>
      <c r="Q17" s="422">
        <v>1</v>
      </c>
    </row>
    <row r="18" spans="10:17" x14ac:dyDescent="0.15">
      <c r="J18" s="422" t="s">
        <v>348</v>
      </c>
      <c r="K18" s="422" t="s">
        <v>112</v>
      </c>
      <c r="L18" s="422"/>
      <c r="P18" s="422" t="s">
        <v>347</v>
      </c>
      <c r="Q18" s="422">
        <v>1</v>
      </c>
    </row>
    <row r="19" spans="10:17" x14ac:dyDescent="0.15">
      <c r="J19" s="422" t="s">
        <v>253</v>
      </c>
      <c r="K19" s="422" t="s">
        <v>227</v>
      </c>
      <c r="L19" s="422"/>
      <c r="P19" s="422" t="s">
        <v>101</v>
      </c>
      <c r="Q19" s="422">
        <v>1</v>
      </c>
    </row>
    <row r="20" spans="10:17" x14ac:dyDescent="0.15">
      <c r="J20" s="422" t="s">
        <v>231</v>
      </c>
      <c r="K20" s="422" t="s">
        <v>347</v>
      </c>
      <c r="L20" s="422"/>
      <c r="P20" s="422" t="s">
        <v>252</v>
      </c>
      <c r="Q20" s="422">
        <v>1</v>
      </c>
    </row>
    <row r="21" spans="10:17" x14ac:dyDescent="0.15">
      <c r="J21" s="422" t="s">
        <v>352</v>
      </c>
      <c r="K21" s="422" t="s">
        <v>101</v>
      </c>
      <c r="L21" s="422"/>
      <c r="P21" s="422" t="s">
        <v>230</v>
      </c>
      <c r="Q21" s="422">
        <v>1</v>
      </c>
    </row>
    <row r="22" spans="10:17" x14ac:dyDescent="0.15">
      <c r="J22" s="422"/>
      <c r="K22" s="422" t="s">
        <v>252</v>
      </c>
      <c r="L22" s="422"/>
      <c r="P22" s="422" t="s">
        <v>225</v>
      </c>
      <c r="Q22" s="422">
        <v>1</v>
      </c>
    </row>
    <row r="23" spans="10:17" x14ac:dyDescent="0.15">
      <c r="J23" s="422"/>
      <c r="K23" s="422"/>
      <c r="L23" s="422"/>
      <c r="P23" s="422" t="s">
        <v>349</v>
      </c>
      <c r="Q23" s="422">
        <v>1</v>
      </c>
    </row>
    <row r="24" spans="10:17" x14ac:dyDescent="0.15">
      <c r="J24" s="422"/>
      <c r="K24" s="422"/>
      <c r="L24" s="422"/>
      <c r="P24" s="422" t="s">
        <v>519</v>
      </c>
      <c r="Q24" s="422">
        <v>1</v>
      </c>
    </row>
    <row r="25" spans="10:17" x14ac:dyDescent="0.15">
      <c r="J25" s="422"/>
      <c r="K25" s="422"/>
      <c r="L25" s="422"/>
      <c r="P25" s="422" t="s">
        <v>348</v>
      </c>
      <c r="Q25" s="422">
        <v>1</v>
      </c>
    </row>
    <row r="26" spans="10:17" x14ac:dyDescent="0.15">
      <c r="P26" s="422" t="s">
        <v>253</v>
      </c>
      <c r="Q26" s="422">
        <v>1</v>
      </c>
    </row>
    <row r="27" spans="10:17" x14ac:dyDescent="0.15">
      <c r="P27" s="422" t="s">
        <v>231</v>
      </c>
      <c r="Q27" s="422">
        <v>1</v>
      </c>
    </row>
    <row r="28" spans="10:17" x14ac:dyDescent="0.15">
      <c r="P28" s="422" t="s">
        <v>352</v>
      </c>
      <c r="Q28" s="422">
        <v>1</v>
      </c>
    </row>
    <row r="29" spans="10:17" x14ac:dyDescent="0.15">
      <c r="K29" s="249"/>
    </row>
    <row r="30" spans="10:17" x14ac:dyDescent="0.15">
      <c r="K30" s="249"/>
    </row>
    <row r="37" spans="2:7" x14ac:dyDescent="0.15">
      <c r="B37" s="132" t="s">
        <v>520</v>
      </c>
      <c r="C37" s="132"/>
      <c r="D37" s="132"/>
      <c r="E37" s="132"/>
      <c r="F37" s="132"/>
      <c r="G37" s="132"/>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N45"/>
  <sheetViews>
    <sheetView topLeftCell="A7" zoomScale="120" zoomScaleNormal="120" zoomScalePageLayoutView="120" workbookViewId="0">
      <selection activeCell="E12" sqref="E12"/>
    </sheetView>
  </sheetViews>
  <sheetFormatPr baseColWidth="10" defaultColWidth="8.83203125" defaultRowHeight="13" x14ac:dyDescent="0.15"/>
  <cols>
    <col min="1" max="2" width="8.83203125" style="457"/>
    <col min="3" max="3" width="9.83203125" style="457" customWidth="1"/>
    <col min="4" max="4" width="9.5" style="457" customWidth="1"/>
    <col min="5" max="5" width="10.5" style="457" customWidth="1"/>
    <col min="6" max="6" width="10.6640625" style="457" customWidth="1"/>
    <col min="7" max="7" width="8.6640625" style="457" customWidth="1"/>
    <col min="8" max="8" width="9.6640625" style="457" customWidth="1"/>
    <col min="9" max="11" width="8.83203125" style="457"/>
    <col min="12" max="12" width="8.6640625" style="457" customWidth="1"/>
    <col min="13" max="16384" width="8.83203125" style="457"/>
  </cols>
  <sheetData>
    <row r="1" spans="1:14" s="131" customFormat="1" x14ac:dyDescent="0.15">
      <c r="A1" s="46" t="s">
        <v>67</v>
      </c>
    </row>
    <row r="2" spans="1:14" s="131" customFormat="1" x14ac:dyDescent="0.15">
      <c r="A2" s="131" t="s">
        <v>502</v>
      </c>
      <c r="B2" s="131" t="s">
        <v>521</v>
      </c>
    </row>
    <row r="3" spans="1:14" s="131" customFormat="1" x14ac:dyDescent="0.15">
      <c r="A3" s="131" t="s">
        <v>64</v>
      </c>
    </row>
    <row r="4" spans="1:14" s="131" customFormat="1" x14ac:dyDescent="0.15">
      <c r="A4" s="46" t="s">
        <v>63</v>
      </c>
    </row>
    <row r="5" spans="1:14" s="131" customFormat="1" x14ac:dyDescent="0.15"/>
    <row r="7" spans="1:14" x14ac:dyDescent="0.15">
      <c r="C7" s="423" t="s">
        <v>522</v>
      </c>
      <c r="D7" s="422"/>
      <c r="E7" s="422"/>
      <c r="F7" s="422"/>
      <c r="G7" s="422"/>
      <c r="H7" s="422"/>
      <c r="I7" s="422"/>
      <c r="J7" s="422"/>
      <c r="K7" s="422"/>
      <c r="L7" s="422"/>
      <c r="M7" s="422"/>
    </row>
    <row r="9" spans="1:14" ht="13.5" customHeight="1" thickBot="1" x14ac:dyDescent="0.2">
      <c r="C9" s="129" t="s">
        <v>523</v>
      </c>
      <c r="D9" s="129"/>
      <c r="E9" s="129"/>
      <c r="F9" s="129"/>
      <c r="G9" s="129"/>
      <c r="H9" s="129"/>
      <c r="I9" s="129"/>
      <c r="J9" s="129"/>
      <c r="K9" s="129"/>
      <c r="L9" s="129"/>
      <c r="M9" s="129"/>
      <c r="N9" s="129"/>
    </row>
    <row r="10" spans="1:14" ht="15.75" customHeight="1" thickTop="1" x14ac:dyDescent="0.15">
      <c r="C10" s="488"/>
      <c r="D10" s="1518"/>
      <c r="E10" s="1518"/>
      <c r="F10" s="1518"/>
      <c r="G10" s="1518"/>
      <c r="H10" s="1518"/>
      <c r="I10" s="1518"/>
      <c r="J10" s="1518"/>
      <c r="K10" s="1518"/>
      <c r="L10" s="1518"/>
      <c r="M10" s="1518"/>
      <c r="N10" s="1519"/>
    </row>
    <row r="11" spans="1:14" ht="93.75" customHeight="1" thickBot="1" x14ac:dyDescent="0.2">
      <c r="C11" s="489" t="s">
        <v>250</v>
      </c>
      <c r="D11" s="490" t="s">
        <v>524</v>
      </c>
      <c r="E11" s="490" t="s">
        <v>525</v>
      </c>
      <c r="F11" s="490" t="s">
        <v>526</v>
      </c>
      <c r="G11" s="490" t="s">
        <v>527</v>
      </c>
      <c r="H11" s="490" t="s">
        <v>528</v>
      </c>
      <c r="I11" s="490" t="s">
        <v>529</v>
      </c>
      <c r="J11" s="490" t="s">
        <v>530</v>
      </c>
      <c r="K11" s="490" t="s">
        <v>531</v>
      </c>
      <c r="L11" s="490" t="s">
        <v>532</v>
      </c>
      <c r="M11" s="490" t="s">
        <v>533</v>
      </c>
      <c r="N11" s="491" t="s">
        <v>534</v>
      </c>
    </row>
    <row r="12" spans="1:14" ht="14" thickTop="1" x14ac:dyDescent="0.15">
      <c r="C12" s="492" t="s">
        <v>105</v>
      </c>
      <c r="D12" s="493" t="s">
        <v>370</v>
      </c>
      <c r="E12" s="494" t="s">
        <v>535</v>
      </c>
      <c r="F12" s="495" t="s">
        <v>536</v>
      </c>
      <c r="G12" s="495" t="s">
        <v>536</v>
      </c>
      <c r="H12" s="495" t="s">
        <v>536</v>
      </c>
      <c r="I12" s="495" t="s">
        <v>536</v>
      </c>
      <c r="J12" s="495" t="s">
        <v>535</v>
      </c>
      <c r="K12" s="495" t="s">
        <v>370</v>
      </c>
      <c r="L12" s="495" t="s">
        <v>536</v>
      </c>
      <c r="M12" s="495" t="s">
        <v>536</v>
      </c>
      <c r="N12" s="496" t="s">
        <v>535</v>
      </c>
    </row>
    <row r="13" spans="1:14" x14ac:dyDescent="0.15">
      <c r="C13" s="497" t="s">
        <v>224</v>
      </c>
      <c r="D13" s="498" t="s">
        <v>537</v>
      </c>
      <c r="E13" s="499" t="s">
        <v>535</v>
      </c>
      <c r="F13" s="500" t="s">
        <v>370</v>
      </c>
      <c r="G13" s="499" t="s">
        <v>535</v>
      </c>
      <c r="H13" s="500" t="s">
        <v>370</v>
      </c>
      <c r="I13" s="500" t="s">
        <v>536</v>
      </c>
      <c r="J13" s="499" t="s">
        <v>535</v>
      </c>
      <c r="K13" s="500" t="s">
        <v>370</v>
      </c>
      <c r="L13" s="500" t="s">
        <v>370</v>
      </c>
      <c r="M13" s="500" t="s">
        <v>370</v>
      </c>
      <c r="N13" s="501" t="s">
        <v>536</v>
      </c>
    </row>
    <row r="14" spans="1:14" x14ac:dyDescent="0.15">
      <c r="C14" s="502" t="s">
        <v>538</v>
      </c>
      <c r="D14" s="503" t="s">
        <v>537</v>
      </c>
      <c r="E14" s="504" t="s">
        <v>536</v>
      </c>
      <c r="F14" s="504" t="s">
        <v>536</v>
      </c>
      <c r="G14" s="503" t="s">
        <v>370</v>
      </c>
      <c r="H14" s="503" t="s">
        <v>370</v>
      </c>
      <c r="I14" s="503" t="s">
        <v>370</v>
      </c>
      <c r="J14" s="503" t="s">
        <v>370</v>
      </c>
      <c r="K14" s="504" t="s">
        <v>536</v>
      </c>
      <c r="L14" s="503" t="s">
        <v>370</v>
      </c>
      <c r="M14" s="505" t="s">
        <v>535</v>
      </c>
      <c r="N14" s="506" t="s">
        <v>370</v>
      </c>
    </row>
    <row r="15" spans="1:14" x14ac:dyDescent="0.15">
      <c r="C15" s="507" t="s">
        <v>230</v>
      </c>
      <c r="D15" s="498" t="s">
        <v>537</v>
      </c>
      <c r="E15" s="500" t="s">
        <v>536</v>
      </c>
      <c r="F15" s="500" t="s">
        <v>370</v>
      </c>
      <c r="G15" s="500" t="s">
        <v>536</v>
      </c>
      <c r="H15" s="500" t="s">
        <v>370</v>
      </c>
      <c r="I15" s="500" t="s">
        <v>370</v>
      </c>
      <c r="J15" s="500" t="s">
        <v>370</v>
      </c>
      <c r="K15" s="500" t="s">
        <v>536</v>
      </c>
      <c r="L15" s="500" t="s">
        <v>370</v>
      </c>
      <c r="M15" s="500" t="s">
        <v>370</v>
      </c>
      <c r="N15" s="508" t="s">
        <v>370</v>
      </c>
    </row>
    <row r="16" spans="1:14" x14ac:dyDescent="0.15">
      <c r="C16" s="502" t="s">
        <v>107</v>
      </c>
      <c r="D16" s="503" t="s">
        <v>537</v>
      </c>
      <c r="E16" s="505" t="s">
        <v>535</v>
      </c>
      <c r="F16" s="509" t="s">
        <v>370</v>
      </c>
      <c r="G16" s="509" t="s">
        <v>370</v>
      </c>
      <c r="H16" s="509" t="s">
        <v>370</v>
      </c>
      <c r="I16" s="510" t="s">
        <v>536</v>
      </c>
      <c r="J16" s="509" t="s">
        <v>370</v>
      </c>
      <c r="K16" s="504" t="s">
        <v>536</v>
      </c>
      <c r="L16" s="504" t="s">
        <v>536</v>
      </c>
      <c r="M16" s="509" t="s">
        <v>370</v>
      </c>
      <c r="N16" s="511" t="s">
        <v>536</v>
      </c>
    </row>
    <row r="17" spans="3:14" x14ac:dyDescent="0.15">
      <c r="C17" s="497" t="s">
        <v>225</v>
      </c>
      <c r="D17" s="498" t="s">
        <v>537</v>
      </c>
      <c r="E17" s="500" t="s">
        <v>370</v>
      </c>
      <c r="F17" s="500" t="s">
        <v>370</v>
      </c>
      <c r="G17" s="500" t="s">
        <v>370</v>
      </c>
      <c r="H17" s="500" t="s">
        <v>370</v>
      </c>
      <c r="I17" s="500" t="s">
        <v>370</v>
      </c>
      <c r="J17" s="500" t="s">
        <v>370</v>
      </c>
      <c r="K17" s="500" t="s">
        <v>370</v>
      </c>
      <c r="L17" s="500" t="s">
        <v>370</v>
      </c>
      <c r="M17" s="500" t="s">
        <v>370</v>
      </c>
      <c r="N17" s="501" t="s">
        <v>370</v>
      </c>
    </row>
    <row r="18" spans="3:14" ht="22" x14ac:dyDescent="0.15">
      <c r="C18" s="502" t="s">
        <v>539</v>
      </c>
      <c r="D18" s="503" t="s">
        <v>537</v>
      </c>
      <c r="E18" s="504" t="s">
        <v>536</v>
      </c>
      <c r="F18" s="504" t="s">
        <v>536</v>
      </c>
      <c r="G18" s="509" t="s">
        <v>370</v>
      </c>
      <c r="H18" s="509" t="s">
        <v>370</v>
      </c>
      <c r="I18" s="509" t="s">
        <v>370</v>
      </c>
      <c r="J18" s="509" t="s">
        <v>370</v>
      </c>
      <c r="K18" s="509" t="s">
        <v>370</v>
      </c>
      <c r="L18" s="509" t="s">
        <v>370</v>
      </c>
      <c r="M18" s="509" t="s">
        <v>370</v>
      </c>
      <c r="N18" s="511" t="s">
        <v>536</v>
      </c>
    </row>
    <row r="19" spans="3:14" x14ac:dyDescent="0.15">
      <c r="C19" s="512" t="s">
        <v>112</v>
      </c>
      <c r="D19" s="498" t="s">
        <v>537</v>
      </c>
      <c r="E19" s="500" t="s">
        <v>536</v>
      </c>
      <c r="F19" s="500" t="s">
        <v>536</v>
      </c>
      <c r="G19" s="500" t="s">
        <v>536</v>
      </c>
      <c r="H19" s="500" t="s">
        <v>536</v>
      </c>
      <c r="I19" s="500" t="s">
        <v>370</v>
      </c>
      <c r="J19" s="500" t="s">
        <v>370</v>
      </c>
      <c r="K19" s="500" t="s">
        <v>536</v>
      </c>
      <c r="L19" s="500" t="s">
        <v>370</v>
      </c>
      <c r="M19" s="500" t="s">
        <v>536</v>
      </c>
      <c r="N19" s="501" t="s">
        <v>536</v>
      </c>
    </row>
    <row r="20" spans="3:14" x14ac:dyDescent="0.15">
      <c r="C20" s="513" t="s">
        <v>227</v>
      </c>
      <c r="D20" s="503" t="s">
        <v>537</v>
      </c>
      <c r="E20" s="504" t="s">
        <v>536</v>
      </c>
      <c r="F20" s="504" t="s">
        <v>536</v>
      </c>
      <c r="G20" s="509" t="s">
        <v>370</v>
      </c>
      <c r="H20" s="504" t="s">
        <v>536</v>
      </c>
      <c r="I20" s="509" t="s">
        <v>370</v>
      </c>
      <c r="J20" s="509" t="s">
        <v>370</v>
      </c>
      <c r="K20" s="504" t="s">
        <v>536</v>
      </c>
      <c r="L20" s="509" t="s">
        <v>370</v>
      </c>
      <c r="M20" s="509" t="s">
        <v>370</v>
      </c>
      <c r="N20" s="511" t="s">
        <v>536</v>
      </c>
    </row>
    <row r="21" spans="3:14" x14ac:dyDescent="0.15">
      <c r="C21" s="512" t="s">
        <v>347</v>
      </c>
      <c r="D21" s="498" t="s">
        <v>537</v>
      </c>
      <c r="E21" s="499" t="s">
        <v>535</v>
      </c>
      <c r="F21" s="500" t="s">
        <v>536</v>
      </c>
      <c r="G21" s="500" t="s">
        <v>370</v>
      </c>
      <c r="H21" s="500" t="s">
        <v>370</v>
      </c>
      <c r="I21" s="500" t="s">
        <v>370</v>
      </c>
      <c r="J21" s="500" t="s">
        <v>536</v>
      </c>
      <c r="K21" s="500" t="s">
        <v>536</v>
      </c>
      <c r="L21" s="500" t="s">
        <v>370</v>
      </c>
      <c r="M21" s="500" t="s">
        <v>536</v>
      </c>
      <c r="N21" s="501" t="s">
        <v>535</v>
      </c>
    </row>
    <row r="22" spans="3:14" x14ac:dyDescent="0.15">
      <c r="C22" s="513" t="s">
        <v>441</v>
      </c>
      <c r="D22" s="503" t="s">
        <v>536</v>
      </c>
      <c r="E22" s="505" t="s">
        <v>370</v>
      </c>
      <c r="F22" s="505" t="s">
        <v>370</v>
      </c>
      <c r="G22" s="514" t="s">
        <v>536</v>
      </c>
      <c r="H22" s="514" t="s">
        <v>536</v>
      </c>
      <c r="I22" s="505" t="s">
        <v>370</v>
      </c>
      <c r="J22" s="514" t="s">
        <v>536</v>
      </c>
      <c r="K22" s="505" t="s">
        <v>535</v>
      </c>
      <c r="L22" s="505" t="s">
        <v>370</v>
      </c>
      <c r="M22" s="505" t="s">
        <v>370</v>
      </c>
      <c r="N22" s="511" t="s">
        <v>370</v>
      </c>
    </row>
    <row r="23" spans="3:14" x14ac:dyDescent="0.15">
      <c r="C23" s="512" t="s">
        <v>348</v>
      </c>
      <c r="D23" s="498" t="s">
        <v>537</v>
      </c>
      <c r="E23" s="499" t="s">
        <v>535</v>
      </c>
      <c r="F23" s="500" t="s">
        <v>370</v>
      </c>
      <c r="G23" s="500" t="s">
        <v>370</v>
      </c>
      <c r="H23" s="500" t="s">
        <v>370</v>
      </c>
      <c r="I23" s="500" t="s">
        <v>370</v>
      </c>
      <c r="J23" s="500" t="s">
        <v>370</v>
      </c>
      <c r="K23" s="515" t="s">
        <v>536</v>
      </c>
      <c r="L23" s="516" t="s">
        <v>370</v>
      </c>
      <c r="M23" s="500" t="s">
        <v>370</v>
      </c>
      <c r="N23" s="501" t="s">
        <v>370</v>
      </c>
    </row>
    <row r="24" spans="3:14" x14ac:dyDescent="0.15">
      <c r="C24" s="513" t="s">
        <v>101</v>
      </c>
      <c r="D24" s="503" t="s">
        <v>537</v>
      </c>
      <c r="E24" s="504" t="s">
        <v>536</v>
      </c>
      <c r="F24" s="505" t="s">
        <v>370</v>
      </c>
      <c r="G24" s="504" t="s">
        <v>536</v>
      </c>
      <c r="H24" s="505" t="s">
        <v>370</v>
      </c>
      <c r="I24" s="505" t="s">
        <v>370</v>
      </c>
      <c r="J24" s="504" t="s">
        <v>536</v>
      </c>
      <c r="K24" s="504" t="s">
        <v>536</v>
      </c>
      <c r="L24" s="505" t="s">
        <v>370</v>
      </c>
      <c r="M24" s="504" t="s">
        <v>536</v>
      </c>
      <c r="N24" s="511" t="s">
        <v>536</v>
      </c>
    </row>
    <row r="25" spans="3:14" x14ac:dyDescent="0.15">
      <c r="C25" s="517" t="s">
        <v>110</v>
      </c>
      <c r="D25" s="498" t="s">
        <v>537</v>
      </c>
      <c r="E25" s="500" t="s">
        <v>536</v>
      </c>
      <c r="F25" s="500" t="s">
        <v>370</v>
      </c>
      <c r="G25" s="500" t="s">
        <v>370</v>
      </c>
      <c r="H25" s="500" t="s">
        <v>370</v>
      </c>
      <c r="I25" s="500" t="s">
        <v>370</v>
      </c>
      <c r="J25" s="500" t="s">
        <v>370</v>
      </c>
      <c r="K25" s="500" t="s">
        <v>536</v>
      </c>
      <c r="L25" s="500" t="s">
        <v>370</v>
      </c>
      <c r="M25" s="500" t="s">
        <v>370</v>
      </c>
      <c r="N25" s="508" t="s">
        <v>370</v>
      </c>
    </row>
    <row r="26" spans="3:14" x14ac:dyDescent="0.15">
      <c r="C26" s="513" t="s">
        <v>228</v>
      </c>
      <c r="D26" s="503" t="s">
        <v>537</v>
      </c>
      <c r="E26" s="505" t="s">
        <v>370</v>
      </c>
      <c r="F26" s="505" t="s">
        <v>535</v>
      </c>
      <c r="G26" s="505" t="s">
        <v>370</v>
      </c>
      <c r="H26" s="505" t="s">
        <v>370</v>
      </c>
      <c r="I26" s="505" t="s">
        <v>370</v>
      </c>
      <c r="J26" s="505" t="s">
        <v>370</v>
      </c>
      <c r="K26" s="505" t="s">
        <v>370</v>
      </c>
      <c r="L26" s="505" t="s">
        <v>370</v>
      </c>
      <c r="M26" s="505" t="s">
        <v>370</v>
      </c>
      <c r="N26" s="511" t="s">
        <v>535</v>
      </c>
    </row>
    <row r="27" spans="3:14" x14ac:dyDescent="0.15">
      <c r="C27" s="512" t="s">
        <v>231</v>
      </c>
      <c r="D27" s="498" t="s">
        <v>537</v>
      </c>
      <c r="E27" s="499" t="s">
        <v>535</v>
      </c>
      <c r="F27" s="499" t="s">
        <v>535</v>
      </c>
      <c r="G27" s="500" t="s">
        <v>370</v>
      </c>
      <c r="H27" s="500" t="s">
        <v>536</v>
      </c>
      <c r="I27" s="500" t="s">
        <v>370</v>
      </c>
      <c r="J27" s="500" t="s">
        <v>370</v>
      </c>
      <c r="K27" s="500" t="s">
        <v>536</v>
      </c>
      <c r="L27" s="500" t="s">
        <v>536</v>
      </c>
      <c r="M27" s="500" t="s">
        <v>370</v>
      </c>
      <c r="N27" s="501" t="s">
        <v>370</v>
      </c>
    </row>
    <row r="28" spans="3:14" ht="14" thickBot="1" x14ac:dyDescent="0.2">
      <c r="C28" s="518" t="s">
        <v>106</v>
      </c>
      <c r="D28" s="519" t="s">
        <v>537</v>
      </c>
      <c r="E28" s="519" t="s">
        <v>535</v>
      </c>
      <c r="F28" s="519" t="s">
        <v>535</v>
      </c>
      <c r="G28" s="519" t="s">
        <v>370</v>
      </c>
      <c r="H28" s="519" t="s">
        <v>370</v>
      </c>
      <c r="I28" s="519" t="s">
        <v>370</v>
      </c>
      <c r="J28" s="519" t="s">
        <v>370</v>
      </c>
      <c r="K28" s="519" t="s">
        <v>370</v>
      </c>
      <c r="L28" s="519" t="s">
        <v>370</v>
      </c>
      <c r="M28" s="519" t="s">
        <v>370</v>
      </c>
      <c r="N28" s="520" t="s">
        <v>535</v>
      </c>
    </row>
    <row r="29" spans="3:14" ht="14" thickTop="1" x14ac:dyDescent="0.15">
      <c r="C29" s="521" t="s">
        <v>372</v>
      </c>
      <c r="D29" s="522">
        <v>17</v>
      </c>
      <c r="E29" s="523">
        <v>17</v>
      </c>
      <c r="F29" s="523">
        <v>17</v>
      </c>
      <c r="G29" s="523">
        <v>17</v>
      </c>
      <c r="H29" s="523">
        <v>17</v>
      </c>
      <c r="I29" s="523">
        <v>17</v>
      </c>
      <c r="J29" s="523">
        <v>17</v>
      </c>
      <c r="K29" s="523">
        <v>17</v>
      </c>
      <c r="L29" s="523">
        <v>17</v>
      </c>
      <c r="M29" s="523">
        <v>17</v>
      </c>
      <c r="N29" s="524">
        <v>17</v>
      </c>
    </row>
    <row r="30" spans="3:14" x14ac:dyDescent="0.15">
      <c r="C30" s="525" t="s">
        <v>537</v>
      </c>
      <c r="D30" s="526">
        <v>15</v>
      </c>
      <c r="E30" s="526">
        <v>3</v>
      </c>
      <c r="F30" s="526">
        <f>+COUNTIF(F12:F28,C30)</f>
        <v>0</v>
      </c>
      <c r="G30" s="526">
        <f t="shared" ref="G30:N30" si="0">+COUNTIF(G12:G28,$C$30)</f>
        <v>0</v>
      </c>
      <c r="H30" s="526">
        <f t="shared" si="0"/>
        <v>0</v>
      </c>
      <c r="I30" s="526">
        <f t="shared" si="0"/>
        <v>0</v>
      </c>
      <c r="J30" s="526">
        <f t="shared" si="0"/>
        <v>0</v>
      </c>
      <c r="K30" s="526">
        <f t="shared" si="0"/>
        <v>0</v>
      </c>
      <c r="L30" s="526">
        <f t="shared" si="0"/>
        <v>0</v>
      </c>
      <c r="M30" s="526">
        <f t="shared" si="0"/>
        <v>0</v>
      </c>
      <c r="N30" s="527">
        <f t="shared" si="0"/>
        <v>0</v>
      </c>
    </row>
    <row r="31" spans="3:14" x14ac:dyDescent="0.15">
      <c r="C31" s="528" t="s">
        <v>536</v>
      </c>
      <c r="D31" s="529">
        <v>1</v>
      </c>
      <c r="E31" s="529">
        <v>7</v>
      </c>
      <c r="F31" s="529">
        <f>+COUNTIF(F12:F28,C31)</f>
        <v>6</v>
      </c>
      <c r="G31" s="529">
        <f t="shared" ref="G31:N31" si="1">+COUNTIF(G12:G28,$C$31)</f>
        <v>5</v>
      </c>
      <c r="H31" s="529">
        <f t="shared" si="1"/>
        <v>5</v>
      </c>
      <c r="I31" s="529">
        <f t="shared" si="1"/>
        <v>3</v>
      </c>
      <c r="J31" s="529">
        <f t="shared" si="1"/>
        <v>3</v>
      </c>
      <c r="K31" s="529">
        <f t="shared" si="1"/>
        <v>10</v>
      </c>
      <c r="L31" s="529">
        <f t="shared" si="1"/>
        <v>3</v>
      </c>
      <c r="M31" s="529">
        <f t="shared" si="1"/>
        <v>4</v>
      </c>
      <c r="N31" s="530">
        <f t="shared" si="1"/>
        <v>6</v>
      </c>
    </row>
    <row r="32" spans="3:14" x14ac:dyDescent="0.15">
      <c r="C32" s="525" t="s">
        <v>535</v>
      </c>
      <c r="D32" s="526">
        <v>1</v>
      </c>
      <c r="E32" s="526">
        <v>7</v>
      </c>
      <c r="F32" s="526">
        <f>+COUNTIF(F12:F28,C32)</f>
        <v>3</v>
      </c>
      <c r="G32" s="526">
        <f t="shared" ref="G32:N32" si="2">+COUNTIF(G12:G28,$C$32)</f>
        <v>1</v>
      </c>
      <c r="H32" s="526">
        <f t="shared" si="2"/>
        <v>0</v>
      </c>
      <c r="I32" s="526">
        <f t="shared" si="2"/>
        <v>0</v>
      </c>
      <c r="J32" s="526">
        <f t="shared" si="2"/>
        <v>2</v>
      </c>
      <c r="K32" s="526">
        <f t="shared" si="2"/>
        <v>1</v>
      </c>
      <c r="L32" s="526">
        <f t="shared" si="2"/>
        <v>0</v>
      </c>
      <c r="M32" s="526">
        <f t="shared" si="2"/>
        <v>1</v>
      </c>
      <c r="N32" s="527">
        <f t="shared" si="2"/>
        <v>4</v>
      </c>
    </row>
    <row r="33" spans="3:14" ht="14" thickBot="1" x14ac:dyDescent="0.2">
      <c r="C33" s="531" t="s">
        <v>500</v>
      </c>
      <c r="D33" s="532">
        <v>0</v>
      </c>
      <c r="E33" s="532">
        <v>0</v>
      </c>
      <c r="F33" s="532">
        <v>0</v>
      </c>
      <c r="G33" s="532">
        <f t="shared" ref="G33:N33" si="3">+COUNTIF(G12:G28,$C$33)</f>
        <v>0</v>
      </c>
      <c r="H33" s="532">
        <f t="shared" si="3"/>
        <v>0</v>
      </c>
      <c r="I33" s="532">
        <f t="shared" si="3"/>
        <v>0</v>
      </c>
      <c r="J33" s="532">
        <f t="shared" si="3"/>
        <v>0</v>
      </c>
      <c r="K33" s="532">
        <f t="shared" si="3"/>
        <v>0</v>
      </c>
      <c r="L33" s="532">
        <f t="shared" si="3"/>
        <v>0</v>
      </c>
      <c r="M33" s="532">
        <f t="shared" si="3"/>
        <v>0</v>
      </c>
      <c r="N33" s="533">
        <f t="shared" si="3"/>
        <v>0</v>
      </c>
    </row>
    <row r="34" spans="3:14" ht="14.25" customHeight="1" thickTop="1" x14ac:dyDescent="0.15">
      <c r="C34" s="534" t="s">
        <v>377</v>
      </c>
      <c r="D34" s="535">
        <v>33</v>
      </c>
      <c r="E34" s="535">
        <v>33</v>
      </c>
      <c r="F34" s="535">
        <v>33</v>
      </c>
      <c r="G34" s="535">
        <v>33</v>
      </c>
      <c r="H34" s="535">
        <v>33</v>
      </c>
      <c r="I34" s="535">
        <v>33</v>
      </c>
      <c r="J34" s="535">
        <v>33</v>
      </c>
      <c r="K34" s="535">
        <v>33</v>
      </c>
      <c r="L34" s="535">
        <v>33</v>
      </c>
      <c r="M34" s="535">
        <v>33</v>
      </c>
      <c r="N34" s="536">
        <v>33</v>
      </c>
    </row>
    <row r="35" spans="3:14" x14ac:dyDescent="0.15">
      <c r="C35" s="537" t="s">
        <v>537</v>
      </c>
      <c r="D35" s="538">
        <v>28</v>
      </c>
      <c r="E35" s="538">
        <v>8</v>
      </c>
      <c r="F35" s="538">
        <v>11</v>
      </c>
      <c r="G35" s="538">
        <v>23</v>
      </c>
      <c r="H35" s="538">
        <v>27</v>
      </c>
      <c r="I35" s="538">
        <v>27</v>
      </c>
      <c r="J35" s="538">
        <v>11</v>
      </c>
      <c r="K35" s="538">
        <v>8</v>
      </c>
      <c r="L35" s="538">
        <v>25</v>
      </c>
      <c r="M35" s="538">
        <v>20</v>
      </c>
      <c r="N35" s="539">
        <v>11</v>
      </c>
    </row>
    <row r="36" spans="3:14" x14ac:dyDescent="0.15">
      <c r="C36" s="540" t="s">
        <v>536</v>
      </c>
      <c r="D36" s="541">
        <v>3</v>
      </c>
      <c r="E36" s="541">
        <v>12</v>
      </c>
      <c r="F36" s="541">
        <v>18</v>
      </c>
      <c r="G36" s="541">
        <v>5</v>
      </c>
      <c r="H36" s="541">
        <v>5</v>
      </c>
      <c r="I36" s="541">
        <v>6</v>
      </c>
      <c r="J36" s="541">
        <v>10</v>
      </c>
      <c r="K36" s="541">
        <v>18</v>
      </c>
      <c r="L36" s="541">
        <v>6</v>
      </c>
      <c r="M36" s="541">
        <v>11</v>
      </c>
      <c r="N36" s="542">
        <v>15</v>
      </c>
    </row>
    <row r="37" spans="3:14" x14ac:dyDescent="0.15">
      <c r="C37" s="543" t="s">
        <v>535</v>
      </c>
      <c r="D37" s="544">
        <v>1</v>
      </c>
      <c r="E37" s="544">
        <v>13</v>
      </c>
      <c r="F37" s="544">
        <v>4</v>
      </c>
      <c r="G37" s="544">
        <v>4</v>
      </c>
      <c r="H37" s="544">
        <v>1</v>
      </c>
      <c r="I37" s="544">
        <v>0</v>
      </c>
      <c r="J37" s="544">
        <v>8</v>
      </c>
      <c r="K37" s="544">
        <v>5</v>
      </c>
      <c r="L37" s="544">
        <v>1</v>
      </c>
      <c r="M37" s="544">
        <v>2</v>
      </c>
      <c r="N37" s="545">
        <v>7</v>
      </c>
    </row>
    <row r="38" spans="3:14" ht="14" thickBot="1" x14ac:dyDescent="0.2">
      <c r="C38" s="546" t="s">
        <v>500</v>
      </c>
      <c r="D38" s="547">
        <v>1</v>
      </c>
      <c r="E38" s="547">
        <v>0</v>
      </c>
      <c r="F38" s="547">
        <v>0</v>
      </c>
      <c r="G38" s="547">
        <v>1</v>
      </c>
      <c r="H38" s="547">
        <v>0</v>
      </c>
      <c r="I38" s="547">
        <v>0</v>
      </c>
      <c r="J38" s="547">
        <v>4</v>
      </c>
      <c r="K38" s="547">
        <v>2</v>
      </c>
      <c r="L38" s="547">
        <v>1</v>
      </c>
      <c r="M38" s="547">
        <v>0</v>
      </c>
      <c r="N38" s="548">
        <v>0</v>
      </c>
    </row>
    <row r="39" spans="3:14" ht="14" thickTop="1" x14ac:dyDescent="0.15">
      <c r="C39" s="549" t="s">
        <v>484</v>
      </c>
      <c r="D39" s="550"/>
      <c r="E39" s="550"/>
      <c r="F39" s="550"/>
      <c r="G39" s="550"/>
      <c r="H39" s="550"/>
      <c r="I39" s="550"/>
      <c r="J39" s="550"/>
      <c r="K39" s="550"/>
      <c r="L39" s="550"/>
      <c r="M39" s="550"/>
      <c r="N39" s="551"/>
    </row>
    <row r="40" spans="3:14" x14ac:dyDescent="0.15">
      <c r="C40" s="552" t="s">
        <v>370</v>
      </c>
      <c r="D40" s="1520" t="s">
        <v>540</v>
      </c>
      <c r="E40" s="1520"/>
      <c r="F40" s="1520"/>
      <c r="G40" s="1520"/>
      <c r="H40" s="1520"/>
      <c r="I40" s="1520"/>
      <c r="J40" s="1520"/>
      <c r="K40" s="1520"/>
      <c r="L40" s="1520"/>
      <c r="M40" s="1520"/>
      <c r="N40" s="1521"/>
    </row>
    <row r="41" spans="3:14" x14ac:dyDescent="0.15">
      <c r="C41" s="553" t="s">
        <v>536</v>
      </c>
      <c r="D41" s="1522" t="s">
        <v>541</v>
      </c>
      <c r="E41" s="1522"/>
      <c r="F41" s="1522"/>
      <c r="G41" s="1522"/>
      <c r="H41" s="1522"/>
      <c r="I41" s="1522"/>
      <c r="J41" s="1522"/>
      <c r="K41" s="1522"/>
      <c r="L41" s="1522"/>
      <c r="M41" s="1522"/>
      <c r="N41" s="1523"/>
    </row>
    <row r="42" spans="3:14" x14ac:dyDescent="0.15">
      <c r="C42" s="552" t="s">
        <v>535</v>
      </c>
      <c r="D42" s="1520" t="s">
        <v>542</v>
      </c>
      <c r="E42" s="1520"/>
      <c r="F42" s="1520"/>
      <c r="G42" s="1520"/>
      <c r="H42" s="1520"/>
      <c r="I42" s="1520"/>
      <c r="J42" s="1520"/>
      <c r="K42" s="1520"/>
      <c r="L42" s="1520"/>
      <c r="M42" s="1520"/>
      <c r="N42" s="1521"/>
    </row>
    <row r="43" spans="3:14" ht="13.5" customHeight="1" thickBot="1" x14ac:dyDescent="0.2">
      <c r="C43" s="554" t="s">
        <v>399</v>
      </c>
      <c r="D43" s="1524" t="s">
        <v>543</v>
      </c>
      <c r="E43" s="1525"/>
      <c r="F43" s="1525"/>
      <c r="G43" s="1525"/>
      <c r="H43" s="1525"/>
      <c r="I43" s="1525"/>
      <c r="J43" s="1525"/>
      <c r="K43" s="1525"/>
      <c r="L43" s="1525"/>
      <c r="M43" s="1525"/>
      <c r="N43" s="1526"/>
    </row>
    <row r="44" spans="3:14" ht="14" thickTop="1" x14ac:dyDescent="0.15">
      <c r="C44" s="457" t="s">
        <v>520</v>
      </c>
    </row>
    <row r="45" spans="3:14" ht="15" x14ac:dyDescent="0.2">
      <c r="C45" s="457" t="s">
        <v>544</v>
      </c>
    </row>
  </sheetData>
  <mergeCells count="5">
    <mergeCell ref="D10:N10"/>
    <mergeCell ref="D40:N40"/>
    <mergeCell ref="D41:N41"/>
    <mergeCell ref="D42:N42"/>
    <mergeCell ref="D43:N43"/>
  </mergeCells>
  <hyperlinks>
    <hyperlink ref="A1" r:id="rId1" display="http://dx.doi.org/10.1787/9789264266391-es"/>
    <hyperlink ref="A4" r:id="rId2"/>
  </hyperlinks>
  <pageMargins left="0.7" right="0.7" top="0.75" bottom="0.75" header="0.3" footer="0.3"/>
  <pageSetup paperSize="9" orientation="portrait"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K37"/>
  <sheetViews>
    <sheetView workbookViewId="0">
      <selection activeCell="D11" sqref="D11"/>
    </sheetView>
  </sheetViews>
  <sheetFormatPr baseColWidth="10" defaultColWidth="8.83203125" defaultRowHeight="15" x14ac:dyDescent="0.2"/>
  <cols>
    <col min="2" max="2" width="10.6640625" customWidth="1"/>
    <col min="3" max="3" width="11.83203125" customWidth="1"/>
    <col min="4" max="4" width="11.5" customWidth="1"/>
    <col min="5" max="5" width="15.6640625" customWidth="1"/>
    <col min="6" max="6" width="10.5" customWidth="1"/>
  </cols>
  <sheetData>
    <row r="1" spans="1:11" s="27" customFormat="1" x14ac:dyDescent="0.2">
      <c r="A1" s="23" t="s">
        <v>67</v>
      </c>
    </row>
    <row r="2" spans="1:11" s="27" customFormat="1" ht="13" x14ac:dyDescent="0.15">
      <c r="A2" s="27" t="s">
        <v>502</v>
      </c>
      <c r="B2" s="27" t="s">
        <v>545</v>
      </c>
    </row>
    <row r="3" spans="1:11" s="27" customFormat="1" ht="13" x14ac:dyDescent="0.15">
      <c r="A3" s="27" t="s">
        <v>64</v>
      </c>
    </row>
    <row r="4" spans="1:11" s="27" customFormat="1" x14ac:dyDescent="0.2">
      <c r="A4" s="23" t="s">
        <v>63</v>
      </c>
    </row>
    <row r="5" spans="1:11" s="27" customFormat="1" ht="13" x14ac:dyDescent="0.15"/>
    <row r="6" spans="1:11" x14ac:dyDescent="0.2">
      <c r="B6" s="555" t="s">
        <v>546</v>
      </c>
      <c r="C6" s="556"/>
      <c r="D6" s="556"/>
      <c r="E6" s="556"/>
      <c r="F6" s="556"/>
      <c r="G6" s="556"/>
      <c r="H6" s="556"/>
      <c r="I6" s="556"/>
      <c r="J6" s="556"/>
      <c r="K6" s="556"/>
    </row>
    <row r="8" spans="1:11" ht="16" thickBot="1" x14ac:dyDescent="0.25">
      <c r="B8" s="90" t="s">
        <v>547</v>
      </c>
    </row>
    <row r="9" spans="1:11" ht="34.5" customHeight="1" thickBot="1" x14ac:dyDescent="0.25">
      <c r="B9" s="1527" t="s">
        <v>250</v>
      </c>
      <c r="C9" s="1529" t="s">
        <v>548</v>
      </c>
      <c r="D9" s="1529"/>
      <c r="E9" s="1529"/>
      <c r="F9" s="1530"/>
    </row>
    <row r="10" spans="1:11" ht="46.5" customHeight="1" thickBot="1" x14ac:dyDescent="0.25">
      <c r="B10" s="1528"/>
      <c r="C10" s="557" t="s">
        <v>549</v>
      </c>
      <c r="D10" s="558" t="s">
        <v>550</v>
      </c>
      <c r="E10" s="559" t="s">
        <v>551</v>
      </c>
      <c r="F10" s="559" t="s">
        <v>552</v>
      </c>
    </row>
    <row r="11" spans="1:11" x14ac:dyDescent="0.2">
      <c r="B11" s="560" t="s">
        <v>105</v>
      </c>
      <c r="C11" s="561" t="s">
        <v>370</v>
      </c>
      <c r="D11" s="562" t="s">
        <v>481</v>
      </c>
      <c r="E11" s="562" t="s">
        <v>481</v>
      </c>
      <c r="F11" s="563" t="s">
        <v>371</v>
      </c>
    </row>
    <row r="12" spans="1:11" x14ac:dyDescent="0.2">
      <c r="B12" s="564" t="s">
        <v>224</v>
      </c>
      <c r="C12" s="565" t="s">
        <v>370</v>
      </c>
      <c r="D12" s="566" t="s">
        <v>371</v>
      </c>
      <c r="E12" s="566" t="s">
        <v>371</v>
      </c>
      <c r="F12" s="567" t="s">
        <v>371</v>
      </c>
    </row>
    <row r="13" spans="1:11" x14ac:dyDescent="0.2">
      <c r="B13" s="568" t="s">
        <v>538</v>
      </c>
      <c r="C13" s="569" t="s">
        <v>370</v>
      </c>
      <c r="D13" s="570" t="s">
        <v>371</v>
      </c>
      <c r="E13" s="570" t="s">
        <v>371</v>
      </c>
      <c r="F13" s="571" t="s">
        <v>371</v>
      </c>
    </row>
    <row r="14" spans="1:11" x14ac:dyDescent="0.2">
      <c r="B14" s="572" t="s">
        <v>230</v>
      </c>
      <c r="C14" s="565" t="s">
        <v>370</v>
      </c>
      <c r="D14" s="566" t="s">
        <v>371</v>
      </c>
      <c r="E14" s="573" t="s">
        <v>370</v>
      </c>
      <c r="F14" s="567" t="s">
        <v>371</v>
      </c>
    </row>
    <row r="15" spans="1:11" x14ac:dyDescent="0.2">
      <c r="B15" s="568" t="s">
        <v>107</v>
      </c>
      <c r="C15" s="574" t="s">
        <v>371</v>
      </c>
      <c r="D15" s="575" t="s">
        <v>370</v>
      </c>
      <c r="E15" s="570" t="s">
        <v>371</v>
      </c>
      <c r="F15" s="571" t="s">
        <v>371</v>
      </c>
    </row>
    <row r="16" spans="1:11" x14ac:dyDescent="0.2">
      <c r="B16" s="564" t="s">
        <v>225</v>
      </c>
      <c r="C16" s="565" t="s">
        <v>370</v>
      </c>
      <c r="D16" s="566" t="s">
        <v>371</v>
      </c>
      <c r="E16" s="566" t="s">
        <v>371</v>
      </c>
      <c r="F16" s="567" t="s">
        <v>371</v>
      </c>
    </row>
    <row r="17" spans="2:7" ht="22" x14ac:dyDescent="0.2">
      <c r="B17" s="568" t="s">
        <v>229</v>
      </c>
      <c r="C17" s="569" t="s">
        <v>370</v>
      </c>
      <c r="D17" s="570" t="s">
        <v>371</v>
      </c>
      <c r="E17" s="575" t="s">
        <v>370</v>
      </c>
      <c r="F17" s="571" t="s">
        <v>371</v>
      </c>
    </row>
    <row r="18" spans="2:7" x14ac:dyDescent="0.2">
      <c r="B18" s="576" t="s">
        <v>112</v>
      </c>
      <c r="C18" s="565" t="s">
        <v>370</v>
      </c>
      <c r="D18" s="566" t="s">
        <v>371</v>
      </c>
      <c r="E18" s="573" t="s">
        <v>370</v>
      </c>
      <c r="F18" s="567" t="s">
        <v>371</v>
      </c>
    </row>
    <row r="19" spans="2:7" x14ac:dyDescent="0.2">
      <c r="B19" s="568" t="s">
        <v>227</v>
      </c>
      <c r="C19" s="569" t="s">
        <v>370</v>
      </c>
      <c r="D19" s="570" t="s">
        <v>371</v>
      </c>
      <c r="E19" s="570" t="s">
        <v>371</v>
      </c>
      <c r="F19" s="571" t="s">
        <v>371</v>
      </c>
    </row>
    <row r="20" spans="2:7" x14ac:dyDescent="0.2">
      <c r="B20" s="576" t="s">
        <v>347</v>
      </c>
      <c r="C20" s="565" t="s">
        <v>370</v>
      </c>
      <c r="D20" s="577" t="s">
        <v>370</v>
      </c>
      <c r="E20" s="566" t="s">
        <v>371</v>
      </c>
      <c r="F20" s="567" t="s">
        <v>371</v>
      </c>
    </row>
    <row r="21" spans="2:7" x14ac:dyDescent="0.2">
      <c r="B21" s="568" t="s">
        <v>441</v>
      </c>
      <c r="C21" s="569" t="s">
        <v>370</v>
      </c>
      <c r="D21" s="570" t="s">
        <v>371</v>
      </c>
      <c r="E21" s="570" t="s">
        <v>371</v>
      </c>
      <c r="F21" s="571" t="s">
        <v>371</v>
      </c>
    </row>
    <row r="22" spans="2:7" x14ac:dyDescent="0.2">
      <c r="B22" s="576" t="s">
        <v>348</v>
      </c>
      <c r="C22" s="578" t="s">
        <v>371</v>
      </c>
      <c r="D22" s="566" t="s">
        <v>371</v>
      </c>
      <c r="E22" s="573" t="s">
        <v>370</v>
      </c>
      <c r="F22" s="567" t="s">
        <v>371</v>
      </c>
    </row>
    <row r="23" spans="2:7" x14ac:dyDescent="0.2">
      <c r="B23" s="568" t="s">
        <v>101</v>
      </c>
      <c r="C23" s="569" t="s">
        <v>370</v>
      </c>
      <c r="D23" s="570" t="s">
        <v>371</v>
      </c>
      <c r="E23" s="570" t="s">
        <v>371</v>
      </c>
      <c r="F23" s="571" t="s">
        <v>371</v>
      </c>
    </row>
    <row r="24" spans="2:7" x14ac:dyDescent="0.2">
      <c r="B24" s="579" t="s">
        <v>110</v>
      </c>
      <c r="C24" s="578" t="s">
        <v>371</v>
      </c>
      <c r="D24" s="566" t="s">
        <v>371</v>
      </c>
      <c r="E24" s="573" t="s">
        <v>370</v>
      </c>
      <c r="F24" s="567" t="s">
        <v>371</v>
      </c>
    </row>
    <row r="25" spans="2:7" x14ac:dyDescent="0.2">
      <c r="B25" s="568" t="s">
        <v>228</v>
      </c>
      <c r="C25" s="574" t="s">
        <v>371</v>
      </c>
      <c r="D25" s="570" t="s">
        <v>371</v>
      </c>
      <c r="E25" s="570" t="s">
        <v>371</v>
      </c>
      <c r="F25" s="580" t="s">
        <v>370</v>
      </c>
    </row>
    <row r="26" spans="2:7" x14ac:dyDescent="0.2">
      <c r="B26" s="576" t="s">
        <v>231</v>
      </c>
      <c r="C26" s="565" t="s">
        <v>370</v>
      </c>
      <c r="D26" s="566" t="s">
        <v>371</v>
      </c>
      <c r="E26" s="566" t="s">
        <v>371</v>
      </c>
      <c r="F26" s="567" t="s">
        <v>371</v>
      </c>
    </row>
    <row r="27" spans="2:7" ht="16" thickBot="1" x14ac:dyDescent="0.25">
      <c r="B27" s="581" t="s">
        <v>106</v>
      </c>
      <c r="C27" s="574" t="s">
        <v>371</v>
      </c>
      <c r="D27" s="570" t="s">
        <v>371</v>
      </c>
      <c r="E27" s="582" t="s">
        <v>370</v>
      </c>
      <c r="F27" s="571" t="s">
        <v>371</v>
      </c>
    </row>
    <row r="28" spans="2:7" x14ac:dyDescent="0.2">
      <c r="B28" s="583" t="s">
        <v>372</v>
      </c>
      <c r="C28" s="584">
        <v>17</v>
      </c>
      <c r="D28" s="585">
        <v>17</v>
      </c>
      <c r="E28" s="585">
        <v>17</v>
      </c>
      <c r="F28" s="586">
        <v>17</v>
      </c>
    </row>
    <row r="29" spans="2:7" x14ac:dyDescent="0.2">
      <c r="B29" s="587" t="s">
        <v>370</v>
      </c>
      <c r="C29" s="588">
        <v>12</v>
      </c>
      <c r="D29" s="589">
        <v>2</v>
      </c>
      <c r="E29" s="590">
        <v>6</v>
      </c>
      <c r="F29" s="591">
        <v>1</v>
      </c>
      <c r="G29" s="556">
        <f>C29/C28</f>
        <v>0.70588235294117652</v>
      </c>
    </row>
    <row r="30" spans="2:7" ht="16" thickBot="1" x14ac:dyDescent="0.25">
      <c r="B30" s="592" t="s">
        <v>371</v>
      </c>
      <c r="C30" s="593">
        <v>5</v>
      </c>
      <c r="D30" s="594">
        <v>15</v>
      </c>
      <c r="E30" s="594">
        <v>11</v>
      </c>
      <c r="F30" s="595">
        <v>16</v>
      </c>
      <c r="G30" s="556"/>
    </row>
    <row r="31" spans="2:7" x14ac:dyDescent="0.2">
      <c r="B31" s="596" t="s">
        <v>377</v>
      </c>
      <c r="C31" s="597">
        <v>33</v>
      </c>
      <c r="D31" s="598">
        <v>33</v>
      </c>
      <c r="E31" s="599">
        <v>33</v>
      </c>
      <c r="F31" s="600">
        <v>33</v>
      </c>
      <c r="G31" s="556"/>
    </row>
    <row r="32" spans="2:7" x14ac:dyDescent="0.2">
      <c r="B32" s="565" t="s">
        <v>370</v>
      </c>
      <c r="C32" s="601">
        <v>21</v>
      </c>
      <c r="D32" s="602">
        <v>4</v>
      </c>
      <c r="E32" s="603">
        <v>12</v>
      </c>
      <c r="F32" s="604">
        <v>5</v>
      </c>
      <c r="G32" s="556">
        <f>C32/C31</f>
        <v>0.63636363636363635</v>
      </c>
    </row>
    <row r="33" spans="2:6" ht="16" thickBot="1" x14ac:dyDescent="0.25">
      <c r="B33" s="574" t="s">
        <v>371</v>
      </c>
      <c r="C33" s="588">
        <v>12</v>
      </c>
      <c r="D33" s="605">
        <v>29</v>
      </c>
      <c r="E33" s="606">
        <v>21</v>
      </c>
      <c r="F33" s="607">
        <v>28</v>
      </c>
    </row>
    <row r="34" spans="2:6" x14ac:dyDescent="0.2">
      <c r="B34" s="608" t="s">
        <v>484</v>
      </c>
      <c r="C34" s="609"/>
      <c r="D34" s="609"/>
      <c r="E34" s="609"/>
      <c r="F34" s="610"/>
    </row>
    <row r="35" spans="2:6" x14ac:dyDescent="0.2">
      <c r="B35" s="617" t="s">
        <v>370</v>
      </c>
      <c r="C35" s="611" t="s">
        <v>485</v>
      </c>
      <c r="D35" s="612"/>
      <c r="E35" s="612"/>
      <c r="F35" s="613"/>
    </row>
    <row r="36" spans="2:6" ht="16" thickBot="1" x14ac:dyDescent="0.25">
      <c r="B36" s="618" t="s">
        <v>371</v>
      </c>
      <c r="C36" s="614" t="s">
        <v>357</v>
      </c>
      <c r="D36" s="615"/>
      <c r="E36" s="615"/>
      <c r="F36" s="616"/>
    </row>
    <row r="37" spans="2:6" x14ac:dyDescent="0.2">
      <c r="B37" t="s">
        <v>553</v>
      </c>
    </row>
  </sheetData>
  <mergeCells count="2">
    <mergeCell ref="B9:B10"/>
    <mergeCell ref="C9:F9"/>
  </mergeCells>
  <hyperlinks>
    <hyperlink ref="A1" r:id="rId1" display="http://dx.doi.org/10.1787/9789264266391-es"/>
    <hyperlink ref="A4" r:id="rId2"/>
  </hyperlinks>
  <pageMargins left="0.7" right="0.7" top="0.75" bottom="0.75" header="0.3" footer="0.3"/>
  <pageSetup paperSize="9" orientation="portrait"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W41"/>
  <sheetViews>
    <sheetView topLeftCell="A13" zoomScale="90" zoomScaleNormal="90" zoomScalePageLayoutView="90" workbookViewId="0">
      <selection activeCell="O22" sqref="O22"/>
    </sheetView>
  </sheetViews>
  <sheetFormatPr baseColWidth="10" defaultColWidth="8.83203125" defaultRowHeight="15" x14ac:dyDescent="0.2"/>
  <cols>
    <col min="2" max="2" width="14.5" customWidth="1"/>
    <col min="3" max="3" width="12.33203125" customWidth="1"/>
    <col min="7" max="7" width="9.5" customWidth="1"/>
  </cols>
  <sheetData>
    <row r="1" spans="1:23" s="27" customFormat="1" x14ac:dyDescent="0.2">
      <c r="A1" s="23" t="s">
        <v>67</v>
      </c>
    </row>
    <row r="2" spans="1:23" s="27" customFormat="1" ht="13" x14ac:dyDescent="0.15">
      <c r="A2" s="27" t="s">
        <v>502</v>
      </c>
      <c r="B2" s="27" t="s">
        <v>554</v>
      </c>
    </row>
    <row r="3" spans="1:23" s="27" customFormat="1" ht="13" x14ac:dyDescent="0.15">
      <c r="A3" s="27" t="s">
        <v>64</v>
      </c>
    </row>
    <row r="4" spans="1:23" s="27" customFormat="1" x14ac:dyDescent="0.2">
      <c r="A4" s="23" t="s">
        <v>63</v>
      </c>
    </row>
    <row r="5" spans="1:23" s="27" customFormat="1" ht="13" x14ac:dyDescent="0.15"/>
    <row r="6" spans="1:23" x14ac:dyDescent="0.2">
      <c r="B6" s="556"/>
      <c r="C6" s="556"/>
      <c r="D6" s="556"/>
      <c r="E6" s="556"/>
      <c r="F6" s="556"/>
      <c r="G6" s="556"/>
      <c r="H6" s="556"/>
      <c r="I6" s="556"/>
      <c r="J6" s="556"/>
      <c r="K6" s="556"/>
      <c r="L6" s="556"/>
      <c r="M6" s="556"/>
      <c r="N6" s="556"/>
      <c r="O6" s="556"/>
      <c r="P6" s="556"/>
      <c r="Q6" s="556"/>
      <c r="R6" s="556"/>
      <c r="S6" s="556"/>
      <c r="T6" s="556"/>
      <c r="U6" s="556"/>
      <c r="V6" s="556"/>
      <c r="W6" s="556"/>
    </row>
    <row r="7" spans="1:23" x14ac:dyDescent="0.2">
      <c r="B7" s="555" t="s">
        <v>555</v>
      </c>
      <c r="C7" s="556"/>
      <c r="D7" s="556"/>
      <c r="E7" s="556"/>
      <c r="F7" s="556"/>
      <c r="G7" s="556"/>
      <c r="H7" s="556"/>
      <c r="I7" s="556"/>
      <c r="J7" s="556"/>
      <c r="K7" s="556"/>
      <c r="L7" s="556"/>
      <c r="M7" s="556"/>
      <c r="N7" s="556"/>
      <c r="O7" s="556"/>
      <c r="P7" s="556"/>
      <c r="Q7" s="556"/>
      <c r="R7" s="556"/>
      <c r="S7" s="556"/>
      <c r="T7" s="556"/>
      <c r="U7" s="556"/>
      <c r="V7" s="556"/>
      <c r="W7" s="556"/>
    </row>
    <row r="9" spans="1:23" ht="16" thickBot="1" x14ac:dyDescent="0.25">
      <c r="B9" s="90" t="s">
        <v>556</v>
      </c>
    </row>
    <row r="10" spans="1:23" ht="15.75" customHeight="1" thickBot="1" x14ac:dyDescent="0.25">
      <c r="B10" s="1527" t="s">
        <v>250</v>
      </c>
      <c r="C10" s="1531" t="s">
        <v>557</v>
      </c>
      <c r="D10" s="1532"/>
      <c r="E10" s="1532"/>
      <c r="F10" s="1532"/>
      <c r="G10" s="1533"/>
      <c r="H10" s="619"/>
    </row>
    <row r="11" spans="1:23" ht="56" thickBot="1" x14ac:dyDescent="0.25">
      <c r="B11" s="1528"/>
      <c r="C11" s="558" t="s">
        <v>558</v>
      </c>
      <c r="D11" s="620" t="s">
        <v>559</v>
      </c>
      <c r="E11" s="558" t="s">
        <v>560</v>
      </c>
      <c r="F11" s="558" t="s">
        <v>561</v>
      </c>
      <c r="G11" s="558" t="s">
        <v>562</v>
      </c>
    </row>
    <row r="12" spans="1:23" ht="25.5" customHeight="1" x14ac:dyDescent="0.2">
      <c r="B12" s="560" t="s">
        <v>105</v>
      </c>
      <c r="C12" s="621" t="s">
        <v>500</v>
      </c>
      <c r="D12" s="622" t="s">
        <v>563</v>
      </c>
      <c r="E12" s="623" t="s">
        <v>500</v>
      </c>
      <c r="F12" s="623" t="s">
        <v>500</v>
      </c>
      <c r="G12" s="624" t="s">
        <v>500</v>
      </c>
    </row>
    <row r="13" spans="1:23" x14ac:dyDescent="0.2">
      <c r="B13" s="564" t="s">
        <v>224</v>
      </c>
      <c r="C13" s="625" t="s">
        <v>500</v>
      </c>
      <c r="D13" s="626" t="s">
        <v>500</v>
      </c>
      <c r="E13" s="626" t="s">
        <v>500</v>
      </c>
      <c r="F13" s="626" t="s">
        <v>500</v>
      </c>
      <c r="G13" s="627" t="s">
        <v>500</v>
      </c>
    </row>
    <row r="14" spans="1:23" x14ac:dyDescent="0.2">
      <c r="B14" s="568" t="s">
        <v>538</v>
      </c>
      <c r="C14" s="628" t="s">
        <v>500</v>
      </c>
      <c r="D14" s="629" t="s">
        <v>500</v>
      </c>
      <c r="E14" s="629" t="s">
        <v>500</v>
      </c>
      <c r="F14" s="629" t="s">
        <v>500</v>
      </c>
      <c r="G14" s="630" t="s">
        <v>500</v>
      </c>
    </row>
    <row r="15" spans="1:23" x14ac:dyDescent="0.2">
      <c r="B15" s="572" t="s">
        <v>230</v>
      </c>
      <c r="C15" s="631" t="s">
        <v>500</v>
      </c>
      <c r="D15" s="632" t="s">
        <v>500</v>
      </c>
      <c r="E15" s="632" t="s">
        <v>500</v>
      </c>
      <c r="F15" s="632" t="s">
        <v>500</v>
      </c>
      <c r="G15" s="633" t="s">
        <v>563</v>
      </c>
    </row>
    <row r="16" spans="1:23" x14ac:dyDescent="0.2">
      <c r="B16" s="568" t="s">
        <v>107</v>
      </c>
      <c r="C16" s="634" t="s">
        <v>563</v>
      </c>
      <c r="D16" s="635" t="s">
        <v>501</v>
      </c>
      <c r="E16" s="629" t="s">
        <v>500</v>
      </c>
      <c r="F16" s="629" t="s">
        <v>500</v>
      </c>
      <c r="G16" s="630" t="s">
        <v>500</v>
      </c>
    </row>
    <row r="17" spans="2:19" x14ac:dyDescent="0.2">
      <c r="B17" s="564" t="s">
        <v>225</v>
      </c>
      <c r="C17" s="669" t="s">
        <v>370</v>
      </c>
      <c r="D17" s="670" t="s">
        <v>370</v>
      </c>
      <c r="E17" s="671" t="s">
        <v>370</v>
      </c>
      <c r="F17" s="670" t="s">
        <v>370</v>
      </c>
      <c r="G17" s="672" t="s">
        <v>370</v>
      </c>
    </row>
    <row r="18" spans="2:19" x14ac:dyDescent="0.2">
      <c r="B18" s="568" t="s">
        <v>229</v>
      </c>
      <c r="C18" s="636" t="s">
        <v>500</v>
      </c>
      <c r="D18" s="637" t="s">
        <v>500</v>
      </c>
      <c r="E18" s="637" t="s">
        <v>500</v>
      </c>
      <c r="F18" s="637" t="s">
        <v>500</v>
      </c>
      <c r="G18" s="638" t="s">
        <v>563</v>
      </c>
    </row>
    <row r="19" spans="2:19" x14ac:dyDescent="0.2">
      <c r="B19" s="576" t="s">
        <v>112</v>
      </c>
      <c r="C19" s="625" t="s">
        <v>500</v>
      </c>
      <c r="D19" s="626" t="s">
        <v>500</v>
      </c>
      <c r="E19" s="626" t="s">
        <v>500</v>
      </c>
      <c r="F19" s="626" t="s">
        <v>500</v>
      </c>
      <c r="G19" s="627" t="s">
        <v>500</v>
      </c>
    </row>
    <row r="20" spans="2:19" x14ac:dyDescent="0.2">
      <c r="B20" s="568" t="s">
        <v>227</v>
      </c>
      <c r="C20" s="636" t="s">
        <v>500</v>
      </c>
      <c r="D20" s="637" t="s">
        <v>500</v>
      </c>
      <c r="E20" s="637" t="s">
        <v>500</v>
      </c>
      <c r="F20" s="637" t="s">
        <v>500</v>
      </c>
      <c r="G20" s="639" t="s">
        <v>500</v>
      </c>
    </row>
    <row r="21" spans="2:19" x14ac:dyDescent="0.2">
      <c r="B21" s="576" t="s">
        <v>347</v>
      </c>
      <c r="C21" s="625" t="s">
        <v>500</v>
      </c>
      <c r="D21" s="626" t="s">
        <v>500</v>
      </c>
      <c r="E21" s="626" t="s">
        <v>500</v>
      </c>
      <c r="F21" s="626" t="s">
        <v>500</v>
      </c>
      <c r="G21" s="627" t="s">
        <v>500</v>
      </c>
    </row>
    <row r="22" spans="2:19" x14ac:dyDescent="0.2">
      <c r="B22" s="568" t="s">
        <v>441</v>
      </c>
      <c r="C22" s="636" t="s">
        <v>500</v>
      </c>
      <c r="D22" s="637" t="s">
        <v>500</v>
      </c>
      <c r="E22" s="637" t="s">
        <v>500</v>
      </c>
      <c r="F22" s="637" t="s">
        <v>500</v>
      </c>
      <c r="G22" s="638" t="s">
        <v>563</v>
      </c>
    </row>
    <row r="23" spans="2:19" x14ac:dyDescent="0.2">
      <c r="B23" s="576" t="s">
        <v>348</v>
      </c>
      <c r="C23" s="625" t="s">
        <v>500</v>
      </c>
      <c r="D23" s="626" t="s">
        <v>500</v>
      </c>
      <c r="E23" s="626" t="s">
        <v>500</v>
      </c>
      <c r="F23" s="626" t="s">
        <v>500</v>
      </c>
      <c r="G23" s="627" t="s">
        <v>500</v>
      </c>
    </row>
    <row r="24" spans="2:19" x14ac:dyDescent="0.2">
      <c r="B24" s="568" t="s">
        <v>101</v>
      </c>
      <c r="C24" s="636" t="s">
        <v>500</v>
      </c>
      <c r="D24" s="637" t="s">
        <v>500</v>
      </c>
      <c r="E24" s="637" t="s">
        <v>500</v>
      </c>
      <c r="F24" s="637" t="s">
        <v>500</v>
      </c>
      <c r="G24" s="630" t="s">
        <v>500</v>
      </c>
    </row>
    <row r="25" spans="2:19" x14ac:dyDescent="0.2">
      <c r="B25" s="579" t="s">
        <v>110</v>
      </c>
      <c r="C25" s="631" t="s">
        <v>500</v>
      </c>
      <c r="D25" s="632" t="s">
        <v>500</v>
      </c>
      <c r="E25" s="640" t="s">
        <v>563</v>
      </c>
      <c r="F25" s="641" t="s">
        <v>563</v>
      </c>
      <c r="G25" s="642" t="s">
        <v>500</v>
      </c>
    </row>
    <row r="26" spans="2:19" x14ac:dyDescent="0.2">
      <c r="B26" s="568" t="s">
        <v>228</v>
      </c>
      <c r="C26" s="628" t="s">
        <v>500</v>
      </c>
      <c r="D26" s="629" t="s">
        <v>500</v>
      </c>
      <c r="E26" s="629" t="s">
        <v>500</v>
      </c>
      <c r="F26" s="637" t="s">
        <v>500</v>
      </c>
      <c r="G26" s="643" t="s">
        <v>563</v>
      </c>
      <c r="H26" s="556"/>
      <c r="I26" s="556"/>
      <c r="J26" s="556"/>
      <c r="K26" s="556"/>
      <c r="L26" s="556"/>
      <c r="M26" s="556"/>
      <c r="N26" s="556"/>
      <c r="O26" s="556"/>
      <c r="P26" s="556"/>
      <c r="Q26" s="556"/>
      <c r="R26" s="556"/>
      <c r="S26" s="556"/>
    </row>
    <row r="27" spans="2:19" x14ac:dyDescent="0.2">
      <c r="B27" s="576" t="s">
        <v>231</v>
      </c>
      <c r="C27" s="625" t="s">
        <v>500</v>
      </c>
      <c r="D27" s="626" t="s">
        <v>500</v>
      </c>
      <c r="E27" s="626" t="s">
        <v>500</v>
      </c>
      <c r="F27" s="626" t="s">
        <v>500</v>
      </c>
      <c r="G27" s="627" t="s">
        <v>500</v>
      </c>
      <c r="H27" s="556"/>
      <c r="I27" s="556"/>
      <c r="J27" s="556"/>
      <c r="K27" s="556"/>
      <c r="L27" s="556"/>
      <c r="M27" s="556"/>
      <c r="N27" s="556"/>
      <c r="O27" s="556"/>
      <c r="P27" s="556"/>
      <c r="Q27" s="556"/>
      <c r="R27" s="556"/>
      <c r="S27" s="556"/>
    </row>
    <row r="28" spans="2:19" ht="16" thickBot="1" x14ac:dyDescent="0.25">
      <c r="B28" s="581" t="s">
        <v>106</v>
      </c>
      <c r="C28" s="644" t="s">
        <v>500</v>
      </c>
      <c r="D28" s="645" t="s">
        <v>500</v>
      </c>
      <c r="E28" s="645" t="s">
        <v>500</v>
      </c>
      <c r="F28" s="645" t="s">
        <v>500</v>
      </c>
      <c r="G28" s="646" t="s">
        <v>500</v>
      </c>
      <c r="H28" s="556"/>
      <c r="I28" s="556"/>
      <c r="J28" s="556"/>
      <c r="K28" s="556"/>
      <c r="L28" s="556"/>
      <c r="M28" s="556"/>
      <c r="N28" s="556"/>
      <c r="O28" s="556"/>
      <c r="P28" s="556"/>
      <c r="Q28" s="556"/>
      <c r="R28" s="556"/>
      <c r="S28" s="556"/>
    </row>
    <row r="29" spans="2:19" x14ac:dyDescent="0.2">
      <c r="B29" s="647" t="s">
        <v>372</v>
      </c>
      <c r="C29" s="585">
        <v>17</v>
      </c>
      <c r="D29" s="585">
        <v>17</v>
      </c>
      <c r="E29" s="585">
        <v>17</v>
      </c>
      <c r="F29" s="585">
        <v>17</v>
      </c>
      <c r="G29" s="586">
        <v>17</v>
      </c>
      <c r="H29" s="556"/>
      <c r="I29" s="556"/>
      <c r="J29" s="556"/>
      <c r="K29" s="556"/>
      <c r="L29" s="556"/>
      <c r="M29" s="556"/>
      <c r="N29" s="556"/>
      <c r="O29" s="556"/>
      <c r="P29" s="556"/>
      <c r="Q29" s="556"/>
      <c r="R29" s="556"/>
      <c r="S29" s="556"/>
    </row>
    <row r="30" spans="2:19" x14ac:dyDescent="0.2">
      <c r="B30" s="648" t="s">
        <v>563</v>
      </c>
      <c r="C30" s="649">
        <v>1</v>
      </c>
      <c r="D30" s="650">
        <v>1</v>
      </c>
      <c r="E30" s="650">
        <v>1</v>
      </c>
      <c r="F30" s="650">
        <v>1</v>
      </c>
      <c r="G30" s="651">
        <v>4</v>
      </c>
      <c r="H30" s="667">
        <f>C30/C29</f>
        <v>5.8823529411764705E-2</v>
      </c>
      <c r="I30" s="667">
        <f>D30/D29</f>
        <v>5.8823529411764705E-2</v>
      </c>
      <c r="J30" s="667">
        <f>E30/E29</f>
        <v>5.8823529411764705E-2</v>
      </c>
      <c r="K30" s="667">
        <f>F30/F29</f>
        <v>5.8823529411764705E-2</v>
      </c>
      <c r="L30" s="667">
        <f>G30/G29</f>
        <v>0.23529411764705882</v>
      </c>
      <c r="M30" s="556"/>
      <c r="N30" s="556"/>
      <c r="O30" s="556"/>
      <c r="P30" s="556"/>
      <c r="Q30" s="556"/>
      <c r="R30" s="556"/>
      <c r="S30" s="556"/>
    </row>
    <row r="31" spans="2:19" x14ac:dyDescent="0.2">
      <c r="B31" s="673" t="s">
        <v>370</v>
      </c>
      <c r="C31" s="601">
        <v>1</v>
      </c>
      <c r="D31" s="652">
        <v>2</v>
      </c>
      <c r="E31" s="652">
        <v>1</v>
      </c>
      <c r="F31" s="652">
        <v>1</v>
      </c>
      <c r="G31" s="653">
        <v>1</v>
      </c>
      <c r="H31" s="667">
        <f>C31/C29</f>
        <v>5.8823529411764705E-2</v>
      </c>
      <c r="I31" s="667">
        <f>D31/D29</f>
        <v>0.11764705882352941</v>
      </c>
      <c r="J31" s="667">
        <f>E31/E29</f>
        <v>5.8823529411764705E-2</v>
      </c>
      <c r="K31" s="667">
        <f>F31/F29</f>
        <v>5.8823529411764705E-2</v>
      </c>
      <c r="L31" s="667">
        <f>G31/G29</f>
        <v>5.8823529411764705E-2</v>
      </c>
      <c r="M31" s="556"/>
      <c r="N31" s="556" t="s">
        <v>564</v>
      </c>
      <c r="O31" s="556"/>
      <c r="P31" s="556"/>
      <c r="Q31" s="556"/>
      <c r="R31" s="556"/>
      <c r="S31" s="556"/>
    </row>
    <row r="32" spans="2:19" ht="16" thickBot="1" x14ac:dyDescent="0.25">
      <c r="B32" s="654" t="s">
        <v>500</v>
      </c>
      <c r="C32" s="655">
        <v>15</v>
      </c>
      <c r="D32" s="655">
        <v>14</v>
      </c>
      <c r="E32" s="655">
        <v>15</v>
      </c>
      <c r="F32" s="655">
        <v>15</v>
      </c>
      <c r="G32" s="656">
        <v>12</v>
      </c>
      <c r="H32" s="667">
        <f>C32/C29</f>
        <v>0.88235294117647056</v>
      </c>
      <c r="I32" s="667">
        <f>D32/D29</f>
        <v>0.82352941176470584</v>
      </c>
      <c r="J32" s="667">
        <f>E32/E29</f>
        <v>0.88235294117647056</v>
      </c>
      <c r="K32" s="667">
        <f>F32/F29</f>
        <v>0.88235294117647056</v>
      </c>
      <c r="L32" s="667">
        <f>G32/G29</f>
        <v>0.70588235294117652</v>
      </c>
      <c r="M32" s="556"/>
      <c r="N32" s="668">
        <f>H32-H36</f>
        <v>0.27629233511586448</v>
      </c>
      <c r="O32" s="668">
        <f>I32-I36</f>
        <v>0.18716577540106949</v>
      </c>
      <c r="P32" s="668">
        <f>J32-J36</f>
        <v>9.4474153297682717E-2</v>
      </c>
      <c r="Q32" s="668">
        <f>K32-K36</f>
        <v>6.417112299465233E-2</v>
      </c>
      <c r="R32" s="556"/>
      <c r="S32" s="556"/>
    </row>
    <row r="33" spans="2:19" x14ac:dyDescent="0.2">
      <c r="B33" s="583" t="s">
        <v>377</v>
      </c>
      <c r="C33" s="657">
        <v>33</v>
      </c>
      <c r="D33" s="658">
        <v>33</v>
      </c>
      <c r="E33" s="659">
        <v>33</v>
      </c>
      <c r="F33" s="659">
        <v>33</v>
      </c>
      <c r="G33" s="660">
        <v>33</v>
      </c>
      <c r="H33" s="667"/>
      <c r="I33" s="667"/>
      <c r="J33" s="667"/>
      <c r="K33" s="667"/>
      <c r="L33" s="667"/>
      <c r="M33" s="556"/>
      <c r="N33" s="556"/>
      <c r="O33" s="556"/>
      <c r="P33" s="556"/>
      <c r="Q33" s="556"/>
      <c r="R33" s="556"/>
      <c r="S33" s="556"/>
    </row>
    <row r="34" spans="2:19" x14ac:dyDescent="0.2">
      <c r="B34" s="661" t="s">
        <v>563</v>
      </c>
      <c r="C34" s="588">
        <v>10</v>
      </c>
      <c r="D34" s="650">
        <v>9</v>
      </c>
      <c r="E34" s="650">
        <v>4</v>
      </c>
      <c r="F34" s="650">
        <v>3</v>
      </c>
      <c r="G34" s="651">
        <v>3</v>
      </c>
      <c r="H34" s="667">
        <f>C34/C33</f>
        <v>0.30303030303030304</v>
      </c>
      <c r="I34" s="667">
        <f>D34/D33</f>
        <v>0.27272727272727271</v>
      </c>
      <c r="J34" s="667">
        <f>E34/E33</f>
        <v>0.12121212121212122</v>
      </c>
      <c r="K34" s="667">
        <f>F34/F33</f>
        <v>9.0909090909090912E-2</v>
      </c>
      <c r="L34" s="667">
        <f>G34/G33</f>
        <v>9.0909090909090912E-2</v>
      </c>
      <c r="M34" s="556"/>
      <c r="N34" s="556"/>
      <c r="O34" s="556"/>
      <c r="P34" s="556"/>
      <c r="Q34" s="556"/>
      <c r="R34" s="556"/>
      <c r="S34" s="556"/>
    </row>
    <row r="35" spans="2:19" x14ac:dyDescent="0.2">
      <c r="B35" s="674" t="s">
        <v>370</v>
      </c>
      <c r="C35" s="601">
        <v>3</v>
      </c>
      <c r="D35" s="652">
        <v>3</v>
      </c>
      <c r="E35" s="652">
        <v>3</v>
      </c>
      <c r="F35" s="652">
        <v>3</v>
      </c>
      <c r="G35" s="653">
        <v>2</v>
      </c>
      <c r="H35" s="667">
        <f>C35/C33</f>
        <v>9.0909090909090912E-2</v>
      </c>
      <c r="I35" s="667">
        <f>D35/D33</f>
        <v>9.0909090909090912E-2</v>
      </c>
      <c r="J35" s="667">
        <f>E35/E33</f>
        <v>9.0909090909090912E-2</v>
      </c>
      <c r="K35" s="667">
        <f>F35/F33</f>
        <v>9.0909090909090912E-2</v>
      </c>
      <c r="L35" s="667">
        <f>G35/G33</f>
        <v>6.0606060606060608E-2</v>
      </c>
      <c r="M35" s="556"/>
      <c r="N35" s="556"/>
      <c r="O35" s="556"/>
      <c r="P35" s="556"/>
      <c r="Q35" s="556"/>
      <c r="R35" s="556"/>
      <c r="S35" s="556"/>
    </row>
    <row r="36" spans="2:19" ht="16" thickBot="1" x14ac:dyDescent="0.25">
      <c r="B36" s="662" t="s">
        <v>500</v>
      </c>
      <c r="C36" s="663">
        <f>+C33-C34-C35</f>
        <v>20</v>
      </c>
      <c r="D36" s="655">
        <f>+D33-D34-D35</f>
        <v>21</v>
      </c>
      <c r="E36" s="655">
        <f>+E33-E34-E35</f>
        <v>26</v>
      </c>
      <c r="F36" s="655">
        <f>+F33-F34-F35</f>
        <v>27</v>
      </c>
      <c r="G36" s="656">
        <f>+G33-G34-G35</f>
        <v>28</v>
      </c>
      <c r="H36" s="667">
        <f>C36/C33</f>
        <v>0.60606060606060608</v>
      </c>
      <c r="I36" s="667">
        <f>D36/D33</f>
        <v>0.63636363636363635</v>
      </c>
      <c r="J36" s="667">
        <f>E36/E33</f>
        <v>0.78787878787878785</v>
      </c>
      <c r="K36" s="667">
        <f>F36/F33</f>
        <v>0.81818181818181823</v>
      </c>
      <c r="L36" s="667">
        <f>G36/G33</f>
        <v>0.84848484848484851</v>
      </c>
      <c r="M36" s="556"/>
      <c r="N36" s="556"/>
      <c r="O36" s="556"/>
      <c r="P36" s="556"/>
      <c r="Q36" s="556"/>
      <c r="R36" s="556"/>
      <c r="S36" s="556"/>
    </row>
    <row r="37" spans="2:19" x14ac:dyDescent="0.2">
      <c r="B37" s="664" t="s">
        <v>565</v>
      </c>
      <c r="C37" s="597"/>
      <c r="D37" s="598"/>
      <c r="E37" s="599"/>
      <c r="F37" s="599"/>
      <c r="G37" s="600"/>
      <c r="H37" s="556"/>
      <c r="I37" s="556"/>
      <c r="J37" s="556"/>
      <c r="K37" s="556"/>
      <c r="L37" s="556"/>
      <c r="M37" s="556"/>
      <c r="N37" s="556"/>
      <c r="O37" s="556"/>
      <c r="P37" s="556"/>
      <c r="Q37" s="556"/>
      <c r="R37" s="556"/>
      <c r="S37" s="556"/>
    </row>
    <row r="38" spans="2:19" ht="22.5" customHeight="1" x14ac:dyDescent="0.2">
      <c r="B38" s="665" t="s">
        <v>563</v>
      </c>
      <c r="C38" s="1534" t="s">
        <v>566</v>
      </c>
      <c r="D38" s="1535"/>
      <c r="E38" s="1535"/>
      <c r="F38" s="1535"/>
      <c r="G38" s="1536"/>
      <c r="H38" s="556"/>
      <c r="I38" s="556"/>
      <c r="J38" s="556"/>
      <c r="K38" s="556"/>
      <c r="L38" s="556"/>
      <c r="M38" s="556"/>
      <c r="N38" s="556"/>
      <c r="O38" s="556"/>
      <c r="P38" s="556"/>
      <c r="Q38" s="556"/>
      <c r="R38" s="556"/>
      <c r="S38" s="556"/>
    </row>
    <row r="39" spans="2:19" ht="22.5" customHeight="1" x14ac:dyDescent="0.2">
      <c r="B39" s="675" t="s">
        <v>370</v>
      </c>
      <c r="C39" s="1537" t="s">
        <v>567</v>
      </c>
      <c r="D39" s="1538"/>
      <c r="E39" s="1538"/>
      <c r="F39" s="1538"/>
      <c r="G39" s="1539"/>
    </row>
    <row r="40" spans="2:19" ht="15.75" customHeight="1" thickBot="1" x14ac:dyDescent="0.25">
      <c r="B40" s="666" t="s">
        <v>500</v>
      </c>
      <c r="C40" s="1540" t="s">
        <v>568</v>
      </c>
      <c r="D40" s="1541"/>
      <c r="E40" s="1541"/>
      <c r="F40" s="1541"/>
      <c r="G40" s="1542"/>
    </row>
    <row r="41" spans="2:19" x14ac:dyDescent="0.2">
      <c r="B41" s="99" t="s">
        <v>553</v>
      </c>
    </row>
  </sheetData>
  <mergeCells count="5">
    <mergeCell ref="B10:B11"/>
    <mergeCell ref="C10:G10"/>
    <mergeCell ref="C38:G38"/>
    <mergeCell ref="C39:G39"/>
    <mergeCell ref="C40:G40"/>
  </mergeCells>
  <hyperlinks>
    <hyperlink ref="A1" r:id="rId1" display="http://dx.doi.org/10.1787/9789264266391-es"/>
    <hyperlink ref="A4" r:id="rId2"/>
  </hyperlinks>
  <pageMargins left="0.7" right="0.7" top="0.75" bottom="0.75" header="0.3" footer="0.3"/>
  <pageSetup paperSize="9" orientation="portrait"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R38"/>
  <sheetViews>
    <sheetView topLeftCell="A4" workbookViewId="0">
      <selection activeCell="L12" sqref="L12"/>
    </sheetView>
  </sheetViews>
  <sheetFormatPr baseColWidth="10" defaultColWidth="8.83203125" defaultRowHeight="15" x14ac:dyDescent="0.2"/>
  <cols>
    <col min="3" max="3" width="11.5" customWidth="1"/>
    <col min="4" max="4" width="15.83203125" customWidth="1"/>
    <col min="5" max="5" width="11.6640625" customWidth="1"/>
    <col min="6" max="16" width="19.1640625" customWidth="1"/>
  </cols>
  <sheetData>
    <row r="1" spans="1:18" s="27" customFormat="1" x14ac:dyDescent="0.2">
      <c r="A1" s="23" t="s">
        <v>67</v>
      </c>
    </row>
    <row r="2" spans="1:18" s="27" customFormat="1" ht="13" x14ac:dyDescent="0.15">
      <c r="A2" s="27" t="s">
        <v>502</v>
      </c>
      <c r="B2" s="27" t="s">
        <v>569</v>
      </c>
    </row>
    <row r="3" spans="1:18" s="27" customFormat="1" ht="13" x14ac:dyDescent="0.15">
      <c r="A3" s="27" t="s">
        <v>64</v>
      </c>
    </row>
    <row r="4" spans="1:18" s="27" customFormat="1" x14ac:dyDescent="0.2">
      <c r="A4" s="23" t="s">
        <v>63</v>
      </c>
    </row>
    <row r="5" spans="1:18" s="27" customFormat="1" ht="13" x14ac:dyDescent="0.15"/>
    <row r="7" spans="1:18" x14ac:dyDescent="0.2">
      <c r="C7" s="555" t="s">
        <v>570</v>
      </c>
      <c r="D7" s="556"/>
      <c r="E7" s="556"/>
      <c r="F7" s="556"/>
      <c r="G7" s="556"/>
      <c r="H7" s="556"/>
      <c r="I7" s="556"/>
    </row>
    <row r="8" spans="1:18" x14ac:dyDescent="0.2">
      <c r="C8" s="555"/>
      <c r="D8" s="556"/>
      <c r="E8" s="556"/>
      <c r="F8" s="556"/>
      <c r="G8" s="556"/>
      <c r="H8" s="556"/>
      <c r="I8" s="556"/>
    </row>
    <row r="9" spans="1:18" x14ac:dyDescent="0.2">
      <c r="B9" s="90" t="s">
        <v>571</v>
      </c>
      <c r="Q9" t="s">
        <v>112</v>
      </c>
      <c r="R9" t="s">
        <v>572</v>
      </c>
    </row>
    <row r="10" spans="1:18" ht="30" x14ac:dyDescent="0.2">
      <c r="J10" s="679" t="s">
        <v>573</v>
      </c>
      <c r="K10" s="679" t="s">
        <v>574</v>
      </c>
      <c r="L10" s="680" t="s">
        <v>575</v>
      </c>
      <c r="M10" s="679" t="s">
        <v>576</v>
      </c>
      <c r="Q10" t="s">
        <v>352</v>
      </c>
      <c r="R10" t="s">
        <v>577</v>
      </c>
    </row>
    <row r="11" spans="1:18" x14ac:dyDescent="0.2">
      <c r="J11" s="556" t="s">
        <v>112</v>
      </c>
      <c r="K11" s="556" t="s">
        <v>105</v>
      </c>
      <c r="L11" s="556" t="s">
        <v>352</v>
      </c>
      <c r="M11" s="556" t="s">
        <v>251</v>
      </c>
      <c r="Q11" t="s">
        <v>225</v>
      </c>
      <c r="R11" t="s">
        <v>572</v>
      </c>
    </row>
    <row r="12" spans="1:18" x14ac:dyDescent="0.2">
      <c r="J12" s="556" t="s">
        <v>225</v>
      </c>
      <c r="K12" s="556" t="s">
        <v>230</v>
      </c>
      <c r="L12" s="556" t="s">
        <v>101</v>
      </c>
      <c r="M12" s="556" t="s">
        <v>349</v>
      </c>
      <c r="Q12" t="s">
        <v>348</v>
      </c>
      <c r="R12" s="676" t="s">
        <v>572</v>
      </c>
    </row>
    <row r="13" spans="1:18" x14ac:dyDescent="0.2">
      <c r="J13" s="556" t="s">
        <v>348</v>
      </c>
      <c r="K13" s="556" t="s">
        <v>347</v>
      </c>
      <c r="L13" s="556" t="s">
        <v>253</v>
      </c>
      <c r="M13" s="556"/>
      <c r="Q13" t="s">
        <v>252</v>
      </c>
      <c r="R13" t="s">
        <v>572</v>
      </c>
    </row>
    <row r="14" spans="1:18" x14ac:dyDescent="0.2">
      <c r="J14" s="556" t="s">
        <v>252</v>
      </c>
      <c r="K14" s="556"/>
      <c r="L14" s="556"/>
      <c r="M14" s="556"/>
      <c r="Q14" s="677" t="s">
        <v>347</v>
      </c>
      <c r="R14" s="677" t="s">
        <v>578</v>
      </c>
    </row>
    <row r="15" spans="1:18" x14ac:dyDescent="0.2">
      <c r="J15" s="556" t="s">
        <v>107</v>
      </c>
      <c r="K15" s="556"/>
      <c r="L15" s="556"/>
      <c r="M15" s="556"/>
      <c r="Q15" s="677" t="s">
        <v>251</v>
      </c>
      <c r="R15" s="677" t="s">
        <v>579</v>
      </c>
    </row>
    <row r="16" spans="1:18" x14ac:dyDescent="0.2">
      <c r="J16" s="556" t="s">
        <v>231</v>
      </c>
      <c r="K16" s="556"/>
      <c r="L16" s="556"/>
      <c r="M16" s="556"/>
      <c r="Q16" t="s">
        <v>107</v>
      </c>
      <c r="R16" t="s">
        <v>572</v>
      </c>
    </row>
    <row r="17" spans="10:18" x14ac:dyDescent="0.2">
      <c r="J17" s="556" t="s">
        <v>227</v>
      </c>
      <c r="K17" s="556"/>
      <c r="L17" s="556"/>
      <c r="M17" s="556"/>
      <c r="Q17" t="s">
        <v>231</v>
      </c>
      <c r="R17" t="s">
        <v>572</v>
      </c>
    </row>
    <row r="18" spans="10:18" x14ac:dyDescent="0.2">
      <c r="J18" s="556" t="s">
        <v>224</v>
      </c>
      <c r="K18" s="556"/>
      <c r="L18" s="556"/>
      <c r="M18" s="556"/>
      <c r="Q18" s="677" t="s">
        <v>105</v>
      </c>
      <c r="R18" s="678" t="s">
        <v>578</v>
      </c>
    </row>
    <row r="19" spans="10:18" x14ac:dyDescent="0.2">
      <c r="J19" s="556"/>
      <c r="K19" s="556"/>
      <c r="L19" s="556"/>
      <c r="M19" s="556"/>
      <c r="Q19" t="s">
        <v>227</v>
      </c>
      <c r="R19" t="s">
        <v>572</v>
      </c>
    </row>
    <row r="20" spans="10:18" x14ac:dyDescent="0.2">
      <c r="J20" s="556"/>
      <c r="K20" s="681"/>
      <c r="L20" s="556"/>
      <c r="M20" s="556"/>
      <c r="Q20" t="s">
        <v>224</v>
      </c>
      <c r="R20" t="s">
        <v>572</v>
      </c>
    </row>
    <row r="21" spans="10:18" x14ac:dyDescent="0.2">
      <c r="J21" s="556"/>
      <c r="K21" s="556"/>
      <c r="L21" s="556"/>
      <c r="M21" s="556"/>
      <c r="Q21" t="s">
        <v>519</v>
      </c>
    </row>
    <row r="22" spans="10:18" x14ac:dyDescent="0.2">
      <c r="Q22" t="s">
        <v>101</v>
      </c>
      <c r="R22" t="s">
        <v>580</v>
      </c>
    </row>
    <row r="23" spans="10:18" x14ac:dyDescent="0.2">
      <c r="N23" s="556" t="s">
        <v>224</v>
      </c>
      <c r="O23" s="556">
        <v>1</v>
      </c>
      <c r="Q23" t="s">
        <v>349</v>
      </c>
      <c r="R23" t="s">
        <v>581</v>
      </c>
    </row>
    <row r="24" spans="10:18" x14ac:dyDescent="0.2">
      <c r="N24" s="556" t="s">
        <v>107</v>
      </c>
      <c r="O24" s="556">
        <v>1</v>
      </c>
      <c r="Q24" t="s">
        <v>230</v>
      </c>
      <c r="R24" t="s">
        <v>578</v>
      </c>
    </row>
    <row r="25" spans="10:18" x14ac:dyDescent="0.2">
      <c r="N25" s="556" t="s">
        <v>225</v>
      </c>
      <c r="O25" s="556">
        <v>1</v>
      </c>
      <c r="Q25" t="s">
        <v>582</v>
      </c>
      <c r="R25" t="s">
        <v>583</v>
      </c>
    </row>
    <row r="26" spans="10:18" x14ac:dyDescent="0.2">
      <c r="N26" s="556" t="s">
        <v>112</v>
      </c>
      <c r="O26" s="556">
        <v>1</v>
      </c>
    </row>
    <row r="27" spans="10:18" x14ac:dyDescent="0.2">
      <c r="N27" s="556" t="s">
        <v>227</v>
      </c>
      <c r="O27" s="556">
        <v>1</v>
      </c>
    </row>
    <row r="28" spans="10:18" x14ac:dyDescent="0.2">
      <c r="N28" s="556" t="s">
        <v>348</v>
      </c>
      <c r="O28" s="556">
        <v>1</v>
      </c>
    </row>
    <row r="29" spans="10:18" x14ac:dyDescent="0.2">
      <c r="N29" s="556" t="s">
        <v>252</v>
      </c>
      <c r="O29" s="556">
        <v>1</v>
      </c>
    </row>
    <row r="30" spans="10:18" x14ac:dyDescent="0.2">
      <c r="N30" s="556" t="s">
        <v>231</v>
      </c>
      <c r="O30" s="556">
        <v>1</v>
      </c>
    </row>
    <row r="31" spans="10:18" x14ac:dyDescent="0.2">
      <c r="N31" s="556" t="s">
        <v>105</v>
      </c>
      <c r="O31" s="556">
        <v>1</v>
      </c>
    </row>
    <row r="32" spans="10:18" x14ac:dyDescent="0.2">
      <c r="N32" s="556" t="s">
        <v>230</v>
      </c>
      <c r="O32" s="556">
        <v>1</v>
      </c>
    </row>
    <row r="33" spans="2:15" x14ac:dyDescent="0.2">
      <c r="B33" s="99" t="s">
        <v>553</v>
      </c>
      <c r="N33" s="556" t="s">
        <v>347</v>
      </c>
      <c r="O33" s="556">
        <v>1</v>
      </c>
    </row>
    <row r="34" spans="2:15" x14ac:dyDescent="0.2">
      <c r="B34" s="90" t="s">
        <v>584</v>
      </c>
      <c r="N34" s="556" t="s">
        <v>101</v>
      </c>
      <c r="O34" s="556">
        <v>1</v>
      </c>
    </row>
    <row r="35" spans="2:15" x14ac:dyDescent="0.2">
      <c r="N35" s="556" t="s">
        <v>253</v>
      </c>
      <c r="O35" s="556">
        <v>1</v>
      </c>
    </row>
    <row r="36" spans="2:15" x14ac:dyDescent="0.2">
      <c r="N36" s="556" t="s">
        <v>352</v>
      </c>
      <c r="O36" s="556">
        <v>1</v>
      </c>
    </row>
    <row r="37" spans="2:15" x14ac:dyDescent="0.2">
      <c r="N37" s="556" t="s">
        <v>251</v>
      </c>
      <c r="O37" s="556">
        <v>1</v>
      </c>
    </row>
    <row r="38" spans="2:15" x14ac:dyDescent="0.2">
      <c r="N38" s="556" t="s">
        <v>349</v>
      </c>
      <c r="O38" s="556">
        <v>1</v>
      </c>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L35"/>
  <sheetViews>
    <sheetView topLeftCell="A7" zoomScale="110" zoomScaleNormal="110" zoomScalePageLayoutView="110" workbookViewId="0">
      <selection activeCell="R9" sqref="R9"/>
    </sheetView>
  </sheetViews>
  <sheetFormatPr baseColWidth="10" defaultColWidth="8.83203125" defaultRowHeight="13" x14ac:dyDescent="0.15"/>
  <cols>
    <col min="1" max="2" width="8.83203125" style="459"/>
    <col min="3" max="3" width="10.5" style="459" customWidth="1"/>
    <col min="4" max="4" width="14.5" style="459" customWidth="1"/>
    <col min="5" max="16384" width="8.83203125" style="459"/>
  </cols>
  <sheetData>
    <row r="1" spans="1:12" s="131" customFormat="1" x14ac:dyDescent="0.15">
      <c r="A1" s="46" t="s">
        <v>67</v>
      </c>
    </row>
    <row r="2" spans="1:12" s="131" customFormat="1" x14ac:dyDescent="0.15">
      <c r="A2" s="131" t="s">
        <v>502</v>
      </c>
      <c r="B2" s="131" t="s">
        <v>585</v>
      </c>
    </row>
    <row r="3" spans="1:12" s="131" customFormat="1" x14ac:dyDescent="0.15">
      <c r="A3" s="131" t="s">
        <v>64</v>
      </c>
    </row>
    <row r="4" spans="1:12" s="131" customFormat="1" x14ac:dyDescent="0.15">
      <c r="A4" s="46" t="s">
        <v>63</v>
      </c>
    </row>
    <row r="5" spans="1:12" s="131" customFormat="1" x14ac:dyDescent="0.15"/>
    <row r="7" spans="1:12" x14ac:dyDescent="0.15">
      <c r="D7" s="129" t="s">
        <v>586</v>
      </c>
    </row>
    <row r="8" spans="1:12" ht="14" thickBot="1" x14ac:dyDescent="0.2"/>
    <row r="9" spans="1:12" ht="204" thickTop="1" thickBot="1" x14ac:dyDescent="0.2">
      <c r="C9" s="683" t="s">
        <v>250</v>
      </c>
      <c r="D9" s="684" t="s">
        <v>587</v>
      </c>
      <c r="E9" s="684" t="s">
        <v>588</v>
      </c>
      <c r="F9" s="684" t="s">
        <v>589</v>
      </c>
      <c r="G9" s="684" t="s">
        <v>590</v>
      </c>
      <c r="H9" s="684" t="s">
        <v>591</v>
      </c>
      <c r="I9" s="684" t="s">
        <v>592</v>
      </c>
      <c r="J9" s="684" t="s">
        <v>593</v>
      </c>
      <c r="K9" s="684" t="s">
        <v>594</v>
      </c>
      <c r="L9" s="685" t="s">
        <v>595</v>
      </c>
    </row>
    <row r="10" spans="1:12" ht="14" thickTop="1" x14ac:dyDescent="0.15">
      <c r="C10" s="686" t="s">
        <v>105</v>
      </c>
      <c r="D10" s="707" t="s">
        <v>370</v>
      </c>
      <c r="E10" s="708" t="s">
        <v>370</v>
      </c>
      <c r="F10" s="708" t="s">
        <v>370</v>
      </c>
      <c r="G10" s="708" t="s">
        <v>370</v>
      </c>
      <c r="H10" s="708" t="s">
        <v>370</v>
      </c>
      <c r="I10" s="709" t="s">
        <v>481</v>
      </c>
      <c r="J10" s="708" t="s">
        <v>370</v>
      </c>
      <c r="K10" s="708" t="s">
        <v>370</v>
      </c>
      <c r="L10" s="710" t="s">
        <v>481</v>
      </c>
    </row>
    <row r="11" spans="1:12" x14ac:dyDescent="0.15">
      <c r="C11" s="687" t="s">
        <v>224</v>
      </c>
      <c r="D11" s="711" t="s">
        <v>481</v>
      </c>
      <c r="E11" s="711" t="s">
        <v>481</v>
      </c>
      <c r="F11" s="711" t="s">
        <v>481</v>
      </c>
      <c r="G11" s="711" t="s">
        <v>481</v>
      </c>
      <c r="H11" s="711" t="s">
        <v>481</v>
      </c>
      <c r="I11" s="711" t="s">
        <v>481</v>
      </c>
      <c r="J11" s="712" t="s">
        <v>370</v>
      </c>
      <c r="K11" s="712" t="s">
        <v>370</v>
      </c>
      <c r="L11" s="713" t="s">
        <v>481</v>
      </c>
    </row>
    <row r="12" spans="1:12" x14ac:dyDescent="0.15">
      <c r="C12" s="688" t="s">
        <v>538</v>
      </c>
      <c r="D12" s="707" t="s">
        <v>370</v>
      </c>
      <c r="E12" s="708" t="s">
        <v>370</v>
      </c>
      <c r="F12" s="708" t="s">
        <v>370</v>
      </c>
      <c r="G12" s="708" t="s">
        <v>370</v>
      </c>
      <c r="H12" s="708" t="s">
        <v>370</v>
      </c>
      <c r="I12" s="709" t="s">
        <v>481</v>
      </c>
      <c r="J12" s="708" t="s">
        <v>370</v>
      </c>
      <c r="K12" s="708" t="s">
        <v>370</v>
      </c>
      <c r="L12" s="714" t="s">
        <v>370</v>
      </c>
    </row>
    <row r="13" spans="1:12" x14ac:dyDescent="0.15">
      <c r="C13" s="689" t="s">
        <v>230</v>
      </c>
      <c r="D13" s="715" t="s">
        <v>370</v>
      </c>
      <c r="E13" s="712" t="s">
        <v>370</v>
      </c>
      <c r="F13" s="712" t="s">
        <v>370</v>
      </c>
      <c r="G13" s="712" t="s">
        <v>370</v>
      </c>
      <c r="H13" s="712" t="s">
        <v>370</v>
      </c>
      <c r="I13" s="711" t="s">
        <v>481</v>
      </c>
      <c r="J13" s="712" t="s">
        <v>370</v>
      </c>
      <c r="K13" s="712" t="s">
        <v>370</v>
      </c>
      <c r="L13" s="716" t="s">
        <v>370</v>
      </c>
    </row>
    <row r="14" spans="1:12" x14ac:dyDescent="0.15">
      <c r="C14" s="688" t="s">
        <v>107</v>
      </c>
      <c r="D14" s="707" t="s">
        <v>370</v>
      </c>
      <c r="E14" s="708" t="s">
        <v>370</v>
      </c>
      <c r="F14" s="708" t="s">
        <v>370</v>
      </c>
      <c r="G14" s="709" t="s">
        <v>481</v>
      </c>
      <c r="H14" s="709" t="s">
        <v>481</v>
      </c>
      <c r="I14" s="709" t="s">
        <v>481</v>
      </c>
      <c r="J14" s="709" t="s">
        <v>481</v>
      </c>
      <c r="K14" s="708" t="s">
        <v>370</v>
      </c>
      <c r="L14" s="714" t="s">
        <v>370</v>
      </c>
    </row>
    <row r="15" spans="1:12" x14ac:dyDescent="0.15">
      <c r="C15" s="687" t="s">
        <v>225</v>
      </c>
      <c r="D15" s="715" t="s">
        <v>370</v>
      </c>
      <c r="E15" s="712" t="s">
        <v>370</v>
      </c>
      <c r="F15" s="712" t="s">
        <v>370</v>
      </c>
      <c r="G15" s="712" t="s">
        <v>370</v>
      </c>
      <c r="H15" s="712" t="s">
        <v>370</v>
      </c>
      <c r="I15" s="711" t="s">
        <v>481</v>
      </c>
      <c r="J15" s="712" t="s">
        <v>370</v>
      </c>
      <c r="K15" s="712" t="s">
        <v>370</v>
      </c>
      <c r="L15" s="716" t="s">
        <v>370</v>
      </c>
    </row>
    <row r="16" spans="1:12" ht="21.75" customHeight="1" x14ac:dyDescent="0.15">
      <c r="C16" s="688" t="s">
        <v>229</v>
      </c>
      <c r="D16" s="707" t="s">
        <v>370</v>
      </c>
      <c r="E16" s="708" t="s">
        <v>370</v>
      </c>
      <c r="F16" s="708" t="s">
        <v>370</v>
      </c>
      <c r="G16" s="709" t="s">
        <v>481</v>
      </c>
      <c r="H16" s="708" t="s">
        <v>370</v>
      </c>
      <c r="I16" s="709" t="s">
        <v>481</v>
      </c>
      <c r="J16" s="708" t="s">
        <v>370</v>
      </c>
      <c r="K16" s="708" t="s">
        <v>370</v>
      </c>
      <c r="L16" s="714" t="s">
        <v>370</v>
      </c>
    </row>
    <row r="17" spans="3:12" x14ac:dyDescent="0.15">
      <c r="C17" s="690" t="s">
        <v>112</v>
      </c>
      <c r="D17" s="711" t="s">
        <v>481</v>
      </c>
      <c r="E17" s="712" t="s">
        <v>370</v>
      </c>
      <c r="F17" s="711" t="s">
        <v>481</v>
      </c>
      <c r="G17" s="711" t="s">
        <v>481</v>
      </c>
      <c r="H17" s="712" t="s">
        <v>370</v>
      </c>
      <c r="I17" s="711" t="s">
        <v>481</v>
      </c>
      <c r="J17" s="712" t="s">
        <v>370</v>
      </c>
      <c r="K17" s="711" t="s">
        <v>481</v>
      </c>
      <c r="L17" s="713" t="s">
        <v>481</v>
      </c>
    </row>
    <row r="18" spans="3:12" x14ac:dyDescent="0.15">
      <c r="C18" s="688" t="s">
        <v>227</v>
      </c>
      <c r="D18" s="707" t="s">
        <v>370</v>
      </c>
      <c r="E18" s="708" t="s">
        <v>370</v>
      </c>
      <c r="F18" s="708" t="s">
        <v>370</v>
      </c>
      <c r="G18" s="709" t="s">
        <v>481</v>
      </c>
      <c r="H18" s="708" t="s">
        <v>370</v>
      </c>
      <c r="I18" s="709" t="s">
        <v>481</v>
      </c>
      <c r="J18" s="709" t="s">
        <v>481</v>
      </c>
      <c r="K18" s="708" t="s">
        <v>370</v>
      </c>
      <c r="L18" s="717" t="s">
        <v>500</v>
      </c>
    </row>
    <row r="19" spans="3:12" x14ac:dyDescent="0.15">
      <c r="C19" s="690" t="s">
        <v>347</v>
      </c>
      <c r="D19" s="715" t="s">
        <v>370</v>
      </c>
      <c r="E19" s="712" t="s">
        <v>370</v>
      </c>
      <c r="F19" s="712" t="s">
        <v>370</v>
      </c>
      <c r="G19" s="712" t="s">
        <v>370</v>
      </c>
      <c r="H19" s="712" t="s">
        <v>370</v>
      </c>
      <c r="I19" s="711" t="s">
        <v>481</v>
      </c>
      <c r="J19" s="711" t="s">
        <v>481</v>
      </c>
      <c r="K19" s="712" t="s">
        <v>370</v>
      </c>
      <c r="L19" s="716" t="s">
        <v>370</v>
      </c>
    </row>
    <row r="20" spans="3:12" x14ac:dyDescent="0.15">
      <c r="C20" s="688" t="s">
        <v>441</v>
      </c>
      <c r="D20" s="709" t="s">
        <v>481</v>
      </c>
      <c r="E20" s="708" t="s">
        <v>370</v>
      </c>
      <c r="F20" s="708" t="s">
        <v>370</v>
      </c>
      <c r="G20" s="708" t="s">
        <v>370</v>
      </c>
      <c r="H20" s="708" t="s">
        <v>370</v>
      </c>
      <c r="I20" s="709" t="s">
        <v>481</v>
      </c>
      <c r="J20" s="708" t="s">
        <v>370</v>
      </c>
      <c r="K20" s="708" t="s">
        <v>370</v>
      </c>
      <c r="L20" s="714" t="s">
        <v>370</v>
      </c>
    </row>
    <row r="21" spans="3:12" x14ac:dyDescent="0.15">
      <c r="C21" s="690" t="s">
        <v>348</v>
      </c>
      <c r="D21" s="715" t="s">
        <v>370</v>
      </c>
      <c r="E21" s="712" t="s">
        <v>370</v>
      </c>
      <c r="F21" s="712" t="s">
        <v>370</v>
      </c>
      <c r="G21" s="712" t="s">
        <v>370</v>
      </c>
      <c r="H21" s="712" t="s">
        <v>370</v>
      </c>
      <c r="I21" s="711" t="s">
        <v>481</v>
      </c>
      <c r="J21" s="712" t="s">
        <v>370</v>
      </c>
      <c r="K21" s="711" t="s">
        <v>500</v>
      </c>
      <c r="L21" s="716" t="s">
        <v>370</v>
      </c>
    </row>
    <row r="22" spans="3:12" x14ac:dyDescent="0.15">
      <c r="C22" s="688" t="s">
        <v>101</v>
      </c>
      <c r="D22" s="707" t="s">
        <v>370</v>
      </c>
      <c r="E22" s="708" t="s">
        <v>370</v>
      </c>
      <c r="F22" s="708" t="s">
        <v>370</v>
      </c>
      <c r="G22" s="709" t="s">
        <v>481</v>
      </c>
      <c r="H22" s="708" t="s">
        <v>370</v>
      </c>
      <c r="I22" s="709" t="s">
        <v>481</v>
      </c>
      <c r="J22" s="708" t="s">
        <v>370</v>
      </c>
      <c r="K22" s="708" t="s">
        <v>370</v>
      </c>
      <c r="L22" s="717" t="s">
        <v>481</v>
      </c>
    </row>
    <row r="23" spans="3:12" x14ac:dyDescent="0.15">
      <c r="C23" s="691" t="s">
        <v>110</v>
      </c>
      <c r="D23" s="715" t="s">
        <v>370</v>
      </c>
      <c r="E23" s="712" t="s">
        <v>370</v>
      </c>
      <c r="F23" s="712" t="s">
        <v>370</v>
      </c>
      <c r="G23" s="712" t="s">
        <v>370</v>
      </c>
      <c r="H23" s="712" t="s">
        <v>370</v>
      </c>
      <c r="I23" s="712" t="s">
        <v>370</v>
      </c>
      <c r="J23" s="712" t="s">
        <v>370</v>
      </c>
      <c r="K23" s="712" t="s">
        <v>370</v>
      </c>
      <c r="L23" s="716" t="s">
        <v>370</v>
      </c>
    </row>
    <row r="24" spans="3:12" x14ac:dyDescent="0.15">
      <c r="C24" s="688" t="s">
        <v>228</v>
      </c>
      <c r="D24" s="709" t="s">
        <v>481</v>
      </c>
      <c r="E24" s="709" t="s">
        <v>481</v>
      </c>
      <c r="F24" s="708" t="s">
        <v>370</v>
      </c>
      <c r="G24" s="709" t="s">
        <v>481</v>
      </c>
      <c r="H24" s="709" t="s">
        <v>481</v>
      </c>
      <c r="I24" s="709" t="s">
        <v>481</v>
      </c>
      <c r="J24" s="709" t="s">
        <v>481</v>
      </c>
      <c r="K24" s="709" t="s">
        <v>481</v>
      </c>
      <c r="L24" s="717" t="s">
        <v>481</v>
      </c>
    </row>
    <row r="25" spans="3:12" x14ac:dyDescent="0.15">
      <c r="C25" s="690" t="s">
        <v>231</v>
      </c>
      <c r="D25" s="715" t="s">
        <v>370</v>
      </c>
      <c r="E25" s="712" t="s">
        <v>370</v>
      </c>
      <c r="F25" s="712" t="s">
        <v>370</v>
      </c>
      <c r="G25" s="712" t="s">
        <v>370</v>
      </c>
      <c r="H25" s="712" t="s">
        <v>370</v>
      </c>
      <c r="I25" s="711" t="s">
        <v>481</v>
      </c>
      <c r="J25" s="711" t="s">
        <v>481</v>
      </c>
      <c r="K25" s="711" t="s">
        <v>481</v>
      </c>
      <c r="L25" s="713" t="s">
        <v>481</v>
      </c>
    </row>
    <row r="26" spans="3:12" ht="14" thickBot="1" x14ac:dyDescent="0.2">
      <c r="C26" s="692" t="s">
        <v>106</v>
      </c>
      <c r="D26" s="718" t="s">
        <v>537</v>
      </c>
      <c r="E26" s="719" t="s">
        <v>537</v>
      </c>
      <c r="F26" s="719" t="s">
        <v>370</v>
      </c>
      <c r="G26" s="709" t="s">
        <v>481</v>
      </c>
      <c r="H26" s="709" t="s">
        <v>481</v>
      </c>
      <c r="I26" s="709" t="s">
        <v>481</v>
      </c>
      <c r="J26" s="709" t="s">
        <v>481</v>
      </c>
      <c r="K26" s="709" t="s">
        <v>481</v>
      </c>
      <c r="L26" s="717" t="s">
        <v>481</v>
      </c>
    </row>
    <row r="27" spans="3:12" x14ac:dyDescent="0.15">
      <c r="C27" s="693" t="s">
        <v>372</v>
      </c>
      <c r="D27" s="694">
        <v>17</v>
      </c>
      <c r="E27" s="694">
        <v>17</v>
      </c>
      <c r="F27" s="694">
        <v>17</v>
      </c>
      <c r="G27" s="694">
        <v>17</v>
      </c>
      <c r="H27" s="694">
        <v>17</v>
      </c>
      <c r="I27" s="694">
        <v>17</v>
      </c>
      <c r="J27" s="694">
        <v>17</v>
      </c>
      <c r="K27" s="694">
        <v>17</v>
      </c>
      <c r="L27" s="695">
        <v>17</v>
      </c>
    </row>
    <row r="28" spans="3:12" x14ac:dyDescent="0.15">
      <c r="C28" s="720" t="s">
        <v>370</v>
      </c>
      <c r="D28" s="287">
        <v>13</v>
      </c>
      <c r="E28" s="287">
        <v>15</v>
      </c>
      <c r="F28" s="287">
        <v>15</v>
      </c>
      <c r="G28" s="287">
        <v>9</v>
      </c>
      <c r="H28" s="287">
        <v>13</v>
      </c>
      <c r="I28" s="287">
        <v>1</v>
      </c>
      <c r="J28" s="287">
        <v>11</v>
      </c>
      <c r="K28" s="287">
        <v>12</v>
      </c>
      <c r="L28" s="696">
        <v>9</v>
      </c>
    </row>
    <row r="29" spans="3:12" ht="14" thickBot="1" x14ac:dyDescent="0.2">
      <c r="C29" s="721" t="s">
        <v>481</v>
      </c>
      <c r="D29" s="697">
        <v>4</v>
      </c>
      <c r="E29" s="697">
        <v>2</v>
      </c>
      <c r="F29" s="697">
        <v>2</v>
      </c>
      <c r="G29" s="697">
        <v>6</v>
      </c>
      <c r="H29" s="698">
        <v>4</v>
      </c>
      <c r="I29" s="697">
        <v>16</v>
      </c>
      <c r="J29" s="697">
        <v>6</v>
      </c>
      <c r="K29" s="697">
        <v>5</v>
      </c>
      <c r="L29" s="699">
        <v>6</v>
      </c>
    </row>
    <row r="30" spans="3:12" x14ac:dyDescent="0.15">
      <c r="C30" s="700" t="s">
        <v>377</v>
      </c>
      <c r="D30" s="286">
        <v>33</v>
      </c>
      <c r="E30" s="286">
        <v>33</v>
      </c>
      <c r="F30" s="286">
        <v>33</v>
      </c>
      <c r="G30" s="286">
        <v>33</v>
      </c>
      <c r="H30" s="286">
        <v>33</v>
      </c>
      <c r="I30" s="286">
        <v>33</v>
      </c>
      <c r="J30" s="286">
        <v>33</v>
      </c>
      <c r="K30" s="286">
        <v>33</v>
      </c>
      <c r="L30" s="701">
        <v>33</v>
      </c>
    </row>
    <row r="31" spans="3:12" x14ac:dyDescent="0.15">
      <c r="C31" s="722" t="s">
        <v>370</v>
      </c>
      <c r="D31" s="290">
        <v>31</v>
      </c>
      <c r="E31" s="290">
        <v>30</v>
      </c>
      <c r="F31" s="290">
        <v>31</v>
      </c>
      <c r="G31" s="290">
        <v>24</v>
      </c>
      <c r="H31" s="290">
        <v>25</v>
      </c>
      <c r="I31" s="290">
        <v>8</v>
      </c>
      <c r="J31" s="290">
        <v>29</v>
      </c>
      <c r="K31" s="290">
        <v>29</v>
      </c>
      <c r="L31" s="291">
        <v>19</v>
      </c>
    </row>
    <row r="32" spans="3:12" ht="14" thickBot="1" x14ac:dyDescent="0.2">
      <c r="C32" s="723" t="s">
        <v>481</v>
      </c>
      <c r="D32" s="302">
        <v>2</v>
      </c>
      <c r="E32" s="302">
        <v>3</v>
      </c>
      <c r="F32" s="302">
        <v>2</v>
      </c>
      <c r="G32" s="302">
        <v>9</v>
      </c>
      <c r="H32" s="726">
        <v>8</v>
      </c>
      <c r="I32" s="302">
        <v>25</v>
      </c>
      <c r="J32" s="302">
        <v>4</v>
      </c>
      <c r="K32" s="302">
        <v>4</v>
      </c>
      <c r="L32" s="303">
        <v>14</v>
      </c>
    </row>
    <row r="33" spans="3:12" x14ac:dyDescent="0.15">
      <c r="C33" s="702" t="s">
        <v>565</v>
      </c>
      <c r="D33" s="724" t="s">
        <v>370</v>
      </c>
      <c r="E33" s="703" t="s">
        <v>485</v>
      </c>
      <c r="F33" s="704"/>
      <c r="G33" s="1543"/>
      <c r="H33" s="1543"/>
      <c r="I33" s="1543"/>
      <c r="J33" s="1543"/>
      <c r="K33" s="1543"/>
      <c r="L33" s="1544"/>
    </row>
    <row r="34" spans="3:12" ht="14" thickBot="1" x14ac:dyDescent="0.2">
      <c r="C34" s="705"/>
      <c r="D34" s="725" t="s">
        <v>481</v>
      </c>
      <c r="E34" s="706" t="s">
        <v>357</v>
      </c>
      <c r="F34" s="476"/>
      <c r="G34" s="476"/>
      <c r="H34" s="476"/>
      <c r="I34" s="476"/>
      <c r="J34" s="476"/>
      <c r="K34" s="476"/>
      <c r="L34" s="477"/>
    </row>
    <row r="35" spans="3:12" x14ac:dyDescent="0.15">
      <c r="C35" s="132" t="s">
        <v>553</v>
      </c>
    </row>
  </sheetData>
  <mergeCells count="1">
    <mergeCell ref="G33:L33"/>
  </mergeCells>
  <hyperlinks>
    <hyperlink ref="A1" r:id="rId1" display="http://dx.doi.org/10.1787/9789264266391-es"/>
    <hyperlink ref="A4" r:id="rId2"/>
  </hyperlinks>
  <pageMargins left="0.7" right="0.7" top="0.75" bottom="0.75" header="0.3" footer="0.3"/>
  <pageSetup paperSize="9" orientation="portrait"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44"/>
  <sheetViews>
    <sheetView topLeftCell="A7" workbookViewId="0">
      <selection activeCell="Q15" sqref="Q15"/>
    </sheetView>
  </sheetViews>
  <sheetFormatPr baseColWidth="10" defaultColWidth="8.83203125" defaultRowHeight="13" x14ac:dyDescent="0.15"/>
  <cols>
    <col min="1" max="5" width="8.83203125" style="459"/>
    <col min="6" max="6" width="24.5" style="459" customWidth="1"/>
    <col min="7" max="7" width="12.33203125" style="459" customWidth="1"/>
    <col min="8" max="16384" width="8.83203125" style="459"/>
  </cols>
  <sheetData>
    <row r="1" spans="1:20" s="131" customFormat="1" x14ac:dyDescent="0.15">
      <c r="A1" s="46" t="s">
        <v>67</v>
      </c>
    </row>
    <row r="2" spans="1:20" s="131" customFormat="1" x14ac:dyDescent="0.15">
      <c r="A2" s="131" t="s">
        <v>502</v>
      </c>
      <c r="B2" s="131" t="s">
        <v>596</v>
      </c>
    </row>
    <row r="3" spans="1:20" s="131" customFormat="1" x14ac:dyDescent="0.15">
      <c r="A3" s="131" t="s">
        <v>64</v>
      </c>
    </row>
    <row r="4" spans="1:20" s="131" customFormat="1" x14ac:dyDescent="0.15">
      <c r="A4" s="46" t="s">
        <v>63</v>
      </c>
    </row>
    <row r="5" spans="1:20" s="131" customFormat="1" x14ac:dyDescent="0.15">
      <c r="C5" s="727"/>
      <c r="D5" s="727"/>
      <c r="E5" s="727"/>
      <c r="F5" s="727"/>
      <c r="G5" s="727"/>
      <c r="H5" s="727"/>
      <c r="I5" s="727"/>
      <c r="J5" s="727"/>
      <c r="K5" s="727"/>
    </row>
    <row r="6" spans="1:20" x14ac:dyDescent="0.15">
      <c r="C6" s="423" t="s">
        <v>597</v>
      </c>
      <c r="D6" s="422"/>
      <c r="E6" s="422"/>
      <c r="F6" s="422"/>
      <c r="G6" s="422"/>
      <c r="H6" s="422"/>
      <c r="I6" s="422"/>
      <c r="J6" s="422"/>
      <c r="K6" s="422"/>
    </row>
    <row r="7" spans="1:20" x14ac:dyDescent="0.15">
      <c r="O7" s="422"/>
      <c r="P7" s="422"/>
      <c r="Q7" s="422" t="s">
        <v>105</v>
      </c>
      <c r="R7" s="422" t="s">
        <v>519</v>
      </c>
      <c r="S7" s="422" t="s">
        <v>251</v>
      </c>
      <c r="T7" s="422"/>
    </row>
    <row r="8" spans="1:20" x14ac:dyDescent="0.15">
      <c r="B8" s="129" t="s">
        <v>598</v>
      </c>
      <c r="O8" s="422"/>
      <c r="P8" s="422"/>
      <c r="Q8" s="422" t="s">
        <v>224</v>
      </c>
      <c r="R8" s="422" t="s">
        <v>352</v>
      </c>
      <c r="S8" s="422" t="s">
        <v>230</v>
      </c>
      <c r="T8" s="422"/>
    </row>
    <row r="9" spans="1:20" x14ac:dyDescent="0.15">
      <c r="O9" s="422"/>
      <c r="P9" s="422"/>
      <c r="Q9" s="422" t="s">
        <v>599</v>
      </c>
      <c r="R9" s="422"/>
      <c r="S9" s="422" t="s">
        <v>225</v>
      </c>
      <c r="T9" s="422"/>
    </row>
    <row r="10" spans="1:20" x14ac:dyDescent="0.15">
      <c r="O10" s="422"/>
      <c r="P10" s="422"/>
      <c r="Q10" s="422" t="s">
        <v>347</v>
      </c>
      <c r="R10" s="422"/>
      <c r="S10" s="422" t="s">
        <v>112</v>
      </c>
      <c r="T10" s="422"/>
    </row>
    <row r="11" spans="1:20" x14ac:dyDescent="0.15">
      <c r="O11" s="422"/>
      <c r="P11" s="422"/>
      <c r="Q11" s="422" t="s">
        <v>348</v>
      </c>
      <c r="R11" s="422"/>
      <c r="S11" s="422" t="s">
        <v>227</v>
      </c>
      <c r="T11" s="422"/>
    </row>
    <row r="12" spans="1:20" x14ac:dyDescent="0.15">
      <c r="O12" s="422"/>
      <c r="P12" s="422"/>
      <c r="Q12" s="422" t="s">
        <v>600</v>
      </c>
      <c r="R12" s="422"/>
      <c r="S12" s="422" t="s">
        <v>252</v>
      </c>
      <c r="T12" s="422"/>
    </row>
    <row r="13" spans="1:20" x14ac:dyDescent="0.15">
      <c r="O13" s="422"/>
      <c r="P13" s="422"/>
      <c r="Q13" s="422" t="s">
        <v>253</v>
      </c>
      <c r="R13" s="422"/>
      <c r="S13" s="422"/>
      <c r="T13" s="422"/>
    </row>
    <row r="14" spans="1:20" x14ac:dyDescent="0.15">
      <c r="O14" s="422"/>
      <c r="P14" s="422"/>
      <c r="Q14" s="422" t="s">
        <v>231</v>
      </c>
      <c r="R14" s="422"/>
      <c r="S14" s="422"/>
      <c r="T14" s="422"/>
    </row>
    <row r="15" spans="1:20" x14ac:dyDescent="0.15">
      <c r="O15" s="422"/>
      <c r="P15" s="422"/>
      <c r="Q15" s="422"/>
      <c r="R15" s="422"/>
      <c r="S15" s="422"/>
      <c r="T15" s="422"/>
    </row>
    <row r="16" spans="1:20" x14ac:dyDescent="0.15">
      <c r="O16" s="422"/>
      <c r="P16" s="422"/>
      <c r="Q16" s="422"/>
      <c r="R16" s="422"/>
      <c r="S16" s="422"/>
      <c r="T16" s="422"/>
    </row>
    <row r="26" spans="13:14" x14ac:dyDescent="0.15">
      <c r="M26" s="422" t="s">
        <v>105</v>
      </c>
      <c r="N26" s="422">
        <v>1</v>
      </c>
    </row>
    <row r="27" spans="13:14" x14ac:dyDescent="0.15">
      <c r="M27" s="422" t="s">
        <v>224</v>
      </c>
      <c r="N27" s="422">
        <v>1</v>
      </c>
    </row>
    <row r="28" spans="13:14" x14ac:dyDescent="0.15">
      <c r="M28" s="422" t="s">
        <v>599</v>
      </c>
      <c r="N28" s="422">
        <v>1</v>
      </c>
    </row>
    <row r="29" spans="13:14" x14ac:dyDescent="0.15">
      <c r="M29" s="422">
        <v>5.8</v>
      </c>
      <c r="N29" s="422">
        <v>1</v>
      </c>
    </row>
    <row r="30" spans="13:14" x14ac:dyDescent="0.15">
      <c r="M30" s="422" t="s">
        <v>348</v>
      </c>
      <c r="N30" s="422">
        <v>1</v>
      </c>
    </row>
    <row r="31" spans="13:14" x14ac:dyDescent="0.15">
      <c r="M31" s="422" t="s">
        <v>600</v>
      </c>
      <c r="N31" s="422">
        <v>1</v>
      </c>
    </row>
    <row r="32" spans="13:14" x14ac:dyDescent="0.15">
      <c r="M32" s="422" t="s">
        <v>253</v>
      </c>
      <c r="N32" s="422">
        <v>1</v>
      </c>
    </row>
    <row r="33" spans="2:14" x14ac:dyDescent="0.15">
      <c r="M33" s="422" t="s">
        <v>231</v>
      </c>
      <c r="N33" s="422">
        <v>1</v>
      </c>
    </row>
    <row r="34" spans="2:14" x14ac:dyDescent="0.15">
      <c r="M34" s="422" t="s">
        <v>519</v>
      </c>
      <c r="N34" s="422">
        <v>1</v>
      </c>
    </row>
    <row r="35" spans="2:14" x14ac:dyDescent="0.15">
      <c r="M35" s="422" t="s">
        <v>352</v>
      </c>
      <c r="N35" s="422">
        <v>1</v>
      </c>
    </row>
    <row r="36" spans="2:14" x14ac:dyDescent="0.15">
      <c r="M36" s="422" t="s">
        <v>251</v>
      </c>
      <c r="N36" s="422">
        <v>1</v>
      </c>
    </row>
    <row r="37" spans="2:14" x14ac:dyDescent="0.15">
      <c r="M37" s="422" t="s">
        <v>230</v>
      </c>
      <c r="N37" s="422">
        <v>1</v>
      </c>
    </row>
    <row r="38" spans="2:14" x14ac:dyDescent="0.15">
      <c r="M38" s="422" t="s">
        <v>225</v>
      </c>
      <c r="N38" s="422">
        <v>1</v>
      </c>
    </row>
    <row r="39" spans="2:14" x14ac:dyDescent="0.15">
      <c r="M39" s="422" t="s">
        <v>112</v>
      </c>
      <c r="N39" s="422">
        <v>1</v>
      </c>
    </row>
    <row r="40" spans="2:14" x14ac:dyDescent="0.15">
      <c r="M40" s="422" t="s">
        <v>227</v>
      </c>
      <c r="N40" s="422">
        <v>1</v>
      </c>
    </row>
    <row r="41" spans="2:14" x14ac:dyDescent="0.15">
      <c r="M41" s="422" t="s">
        <v>252</v>
      </c>
      <c r="N41" s="422">
        <v>1</v>
      </c>
    </row>
    <row r="42" spans="2:14" x14ac:dyDescent="0.15">
      <c r="B42" s="132" t="s">
        <v>553</v>
      </c>
      <c r="M42" s="422" t="s">
        <v>107</v>
      </c>
      <c r="N42" s="422">
        <v>1</v>
      </c>
    </row>
    <row r="43" spans="2:14" x14ac:dyDescent="0.15">
      <c r="M43" s="422"/>
      <c r="N43" s="422"/>
    </row>
    <row r="44" spans="2:14" ht="15" x14ac:dyDescent="0.2">
      <c r="B44" s="459" t="s">
        <v>601</v>
      </c>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AG49"/>
  <sheetViews>
    <sheetView workbookViewId="0">
      <selection activeCell="M18" sqref="M18"/>
    </sheetView>
  </sheetViews>
  <sheetFormatPr baseColWidth="10" defaultColWidth="8.83203125" defaultRowHeight="13" x14ac:dyDescent="0.15"/>
  <cols>
    <col min="1" max="2" width="8.83203125" style="459"/>
    <col min="3" max="5" width="16" style="459" customWidth="1"/>
    <col min="6" max="6" width="9.5" style="459" customWidth="1"/>
    <col min="7" max="7" width="11.33203125" style="459" customWidth="1"/>
    <col min="8" max="8" width="13" style="459" customWidth="1"/>
    <col min="9" max="9" width="8.83203125" style="459"/>
    <col min="10" max="10" width="19.5" style="459" customWidth="1"/>
    <col min="11" max="11" width="10" style="459" customWidth="1"/>
    <col min="12" max="16384" width="8.83203125" style="459"/>
  </cols>
  <sheetData>
    <row r="1" spans="1:33" s="131" customFormat="1" x14ac:dyDescent="0.15">
      <c r="A1" s="46" t="s">
        <v>67</v>
      </c>
    </row>
    <row r="2" spans="1:33" s="131" customFormat="1" x14ac:dyDescent="0.15">
      <c r="A2" s="131" t="s">
        <v>502</v>
      </c>
      <c r="B2" s="131" t="s">
        <v>602</v>
      </c>
    </row>
    <row r="3" spans="1:33" s="131" customFormat="1" x14ac:dyDescent="0.15">
      <c r="A3" s="131" t="s">
        <v>64</v>
      </c>
    </row>
    <row r="4" spans="1:33" s="131" customFormat="1" x14ac:dyDescent="0.15">
      <c r="A4" s="46" t="s">
        <v>63</v>
      </c>
    </row>
    <row r="5" spans="1:33" s="131" customFormat="1" x14ac:dyDescent="0.15"/>
    <row r="7" spans="1:33" x14ac:dyDescent="0.15">
      <c r="C7" s="129" t="s">
        <v>603</v>
      </c>
      <c r="S7" s="423" t="s">
        <v>604</v>
      </c>
      <c r="T7" s="423" t="s">
        <v>605</v>
      </c>
      <c r="U7" s="423" t="s">
        <v>606</v>
      </c>
      <c r="V7" s="423" t="s">
        <v>607</v>
      </c>
      <c r="W7" s="423" t="s">
        <v>608</v>
      </c>
      <c r="X7" s="423" t="s">
        <v>609</v>
      </c>
      <c r="Y7" s="422"/>
      <c r="Z7" s="422"/>
      <c r="AA7" s="422"/>
      <c r="AB7" s="422"/>
      <c r="AC7" s="422"/>
      <c r="AD7" s="422"/>
      <c r="AE7" s="422"/>
      <c r="AF7" s="422"/>
      <c r="AG7" s="422"/>
    </row>
    <row r="8" spans="1:33" x14ac:dyDescent="0.15">
      <c r="S8" s="422" t="s">
        <v>349</v>
      </c>
      <c r="T8" s="422" t="s">
        <v>107</v>
      </c>
      <c r="U8" s="422" t="s">
        <v>253</v>
      </c>
      <c r="V8" s="422" t="s">
        <v>231</v>
      </c>
      <c r="W8" s="422"/>
      <c r="X8" s="422"/>
      <c r="Y8" s="422"/>
      <c r="Z8" s="422"/>
      <c r="AA8" s="422"/>
      <c r="AB8" s="422"/>
      <c r="AC8" s="422"/>
      <c r="AD8" s="422"/>
      <c r="AE8" s="422"/>
      <c r="AF8" s="422"/>
      <c r="AG8" s="422"/>
    </row>
    <row r="9" spans="1:33" x14ac:dyDescent="0.15">
      <c r="S9" s="422" t="s">
        <v>227</v>
      </c>
      <c r="T9" s="422" t="s">
        <v>225</v>
      </c>
      <c r="U9" s="422"/>
      <c r="V9" s="422"/>
      <c r="W9" s="422"/>
      <c r="X9" s="422"/>
      <c r="Y9" s="422"/>
      <c r="Z9" s="422"/>
      <c r="AA9" s="422"/>
      <c r="AB9" s="422"/>
      <c r="AC9" s="422"/>
      <c r="AD9" s="422"/>
      <c r="AE9" s="422"/>
      <c r="AF9" s="422"/>
      <c r="AG9" s="422"/>
    </row>
    <row r="10" spans="1:33" x14ac:dyDescent="0.15">
      <c r="S10" s="422" t="s">
        <v>519</v>
      </c>
      <c r="T10" s="422" t="s">
        <v>112</v>
      </c>
      <c r="U10" s="422"/>
      <c r="V10" s="422"/>
      <c r="W10" s="422"/>
      <c r="X10" s="422"/>
      <c r="Y10" s="422"/>
      <c r="Z10" s="422"/>
      <c r="AA10" s="422"/>
      <c r="AB10" s="422"/>
      <c r="AC10" s="422"/>
      <c r="AD10" s="422"/>
      <c r="AE10" s="422"/>
      <c r="AF10" s="422"/>
      <c r="AG10" s="422"/>
    </row>
    <row r="11" spans="1:33" x14ac:dyDescent="0.15">
      <c r="S11" s="422" t="s">
        <v>348</v>
      </c>
      <c r="T11" s="422" t="s">
        <v>352</v>
      </c>
      <c r="U11" s="422"/>
      <c r="V11" s="422"/>
      <c r="W11" s="422"/>
      <c r="X11" s="422"/>
      <c r="Y11" s="422"/>
      <c r="Z11" s="422"/>
      <c r="AA11" s="422"/>
      <c r="AB11" s="422"/>
      <c r="AC11" s="422"/>
      <c r="AD11" s="422"/>
      <c r="AE11" s="422"/>
      <c r="AF11" s="422"/>
      <c r="AG11" s="422"/>
    </row>
    <row r="12" spans="1:33" x14ac:dyDescent="0.15">
      <c r="S12" s="422" t="s">
        <v>252</v>
      </c>
      <c r="T12" s="422"/>
      <c r="U12" s="422"/>
      <c r="V12" s="422"/>
      <c r="W12" s="422"/>
      <c r="X12" s="422"/>
      <c r="Y12" s="422"/>
      <c r="Z12" s="422"/>
      <c r="AA12" s="422"/>
      <c r="AB12" s="422"/>
      <c r="AC12" s="422"/>
      <c r="AD12" s="422"/>
      <c r="AE12" s="422"/>
      <c r="AF12" s="422"/>
      <c r="AG12" s="422"/>
    </row>
    <row r="13" spans="1:33" x14ac:dyDescent="0.15">
      <c r="S13" s="422"/>
      <c r="T13" s="422"/>
      <c r="U13" s="422"/>
      <c r="V13" s="422"/>
      <c r="W13" s="422"/>
      <c r="X13" s="422"/>
      <c r="Y13" s="422"/>
      <c r="Z13" s="422"/>
      <c r="AA13" s="422"/>
      <c r="AB13" s="422"/>
      <c r="AC13" s="422"/>
      <c r="AD13" s="422"/>
      <c r="AE13" s="422"/>
      <c r="AF13" s="422"/>
      <c r="AG13" s="422"/>
    </row>
    <row r="14" spans="1:33" x14ac:dyDescent="0.15">
      <c r="S14" s="422"/>
      <c r="T14" s="422"/>
      <c r="U14" s="422"/>
      <c r="V14" s="422"/>
      <c r="W14" s="422"/>
      <c r="X14" s="422"/>
      <c r="Y14" s="422"/>
      <c r="Z14" s="422"/>
      <c r="AA14" s="422"/>
      <c r="AB14" s="422"/>
      <c r="AC14" s="422"/>
      <c r="AD14" s="422"/>
      <c r="AE14" s="422"/>
      <c r="AF14" s="422"/>
      <c r="AG14" s="422"/>
    </row>
    <row r="15" spans="1:33" x14ac:dyDescent="0.15">
      <c r="S15" s="422"/>
      <c r="T15" s="422"/>
      <c r="U15" s="422"/>
      <c r="V15" s="422"/>
      <c r="W15" s="422"/>
      <c r="X15" s="422"/>
      <c r="Y15" s="422"/>
      <c r="Z15" s="422"/>
      <c r="AA15" s="422"/>
      <c r="AB15" s="422"/>
      <c r="AC15" s="422"/>
      <c r="AD15" s="422"/>
      <c r="AE15" s="422"/>
      <c r="AF15" s="422"/>
      <c r="AG15" s="422"/>
    </row>
    <row r="16" spans="1:33" x14ac:dyDescent="0.15">
      <c r="S16" s="422"/>
      <c r="T16" s="422"/>
      <c r="U16" s="422"/>
      <c r="V16" s="422"/>
      <c r="W16" s="422"/>
      <c r="X16" s="422"/>
      <c r="Y16" s="422"/>
      <c r="Z16" s="422"/>
      <c r="AA16" s="422"/>
      <c r="AB16" s="422"/>
      <c r="AC16" s="422"/>
      <c r="AD16" s="422"/>
      <c r="AE16" s="422"/>
      <c r="AF16" s="422"/>
      <c r="AG16" s="422"/>
    </row>
    <row r="17" spans="14:33" x14ac:dyDescent="0.15">
      <c r="S17" s="422"/>
      <c r="T17" s="422"/>
      <c r="U17" s="422"/>
      <c r="V17" s="422"/>
      <c r="W17" s="422"/>
      <c r="X17" s="422"/>
      <c r="Y17" s="422"/>
      <c r="Z17" s="422"/>
      <c r="AA17" s="422"/>
      <c r="AB17" s="422"/>
      <c r="AC17" s="422"/>
      <c r="AD17" s="422"/>
      <c r="AE17" s="422"/>
      <c r="AF17" s="422"/>
      <c r="AG17" s="422"/>
    </row>
    <row r="19" spans="14:33" x14ac:dyDescent="0.15">
      <c r="N19" s="422" t="s">
        <v>105</v>
      </c>
      <c r="O19" s="422">
        <v>1</v>
      </c>
    </row>
    <row r="20" spans="14:33" x14ac:dyDescent="0.15">
      <c r="N20" s="422" t="s">
        <v>349</v>
      </c>
      <c r="O20" s="422">
        <v>1</v>
      </c>
    </row>
    <row r="21" spans="14:33" x14ac:dyDescent="0.15">
      <c r="N21" s="422" t="s">
        <v>227</v>
      </c>
      <c r="O21" s="422">
        <v>1</v>
      </c>
    </row>
    <row r="22" spans="14:33" x14ac:dyDescent="0.15">
      <c r="N22" s="422" t="s">
        <v>519</v>
      </c>
      <c r="O22" s="422">
        <v>1</v>
      </c>
    </row>
    <row r="23" spans="14:33" x14ac:dyDescent="0.15">
      <c r="N23" s="422" t="s">
        <v>348</v>
      </c>
      <c r="O23" s="422">
        <v>1</v>
      </c>
    </row>
    <row r="24" spans="14:33" x14ac:dyDescent="0.15">
      <c r="N24" s="422" t="s">
        <v>252</v>
      </c>
      <c r="O24" s="422">
        <v>1</v>
      </c>
    </row>
    <row r="25" spans="14:33" x14ac:dyDescent="0.15">
      <c r="N25" s="422" t="s">
        <v>230</v>
      </c>
      <c r="O25" s="422">
        <v>1</v>
      </c>
    </row>
    <row r="26" spans="14:33" x14ac:dyDescent="0.15">
      <c r="N26" s="422" t="s">
        <v>107</v>
      </c>
      <c r="O26" s="422">
        <v>1</v>
      </c>
    </row>
    <row r="27" spans="14:33" x14ac:dyDescent="0.15">
      <c r="N27" s="422" t="s">
        <v>225</v>
      </c>
      <c r="O27" s="422">
        <v>1</v>
      </c>
    </row>
    <row r="28" spans="14:33" x14ac:dyDescent="0.15">
      <c r="N28" s="422" t="s">
        <v>112</v>
      </c>
      <c r="O28" s="422">
        <v>1</v>
      </c>
    </row>
    <row r="29" spans="14:33" x14ac:dyDescent="0.15">
      <c r="N29" s="422" t="s">
        <v>352</v>
      </c>
      <c r="O29" s="422">
        <v>1</v>
      </c>
    </row>
    <row r="30" spans="14:33" x14ac:dyDescent="0.15">
      <c r="N30" s="422" t="s">
        <v>224</v>
      </c>
      <c r="O30" s="422">
        <v>1</v>
      </c>
    </row>
    <row r="31" spans="14:33" x14ac:dyDescent="0.15">
      <c r="N31" s="422" t="s">
        <v>253</v>
      </c>
      <c r="O31" s="422">
        <v>1</v>
      </c>
    </row>
    <row r="32" spans="14:33" x14ac:dyDescent="0.15">
      <c r="N32" s="422" t="s">
        <v>347</v>
      </c>
      <c r="O32" s="422">
        <v>1</v>
      </c>
    </row>
    <row r="33" spans="3:15" x14ac:dyDescent="0.15">
      <c r="N33" s="422" t="s">
        <v>231</v>
      </c>
      <c r="O33" s="422">
        <v>1</v>
      </c>
    </row>
    <row r="34" spans="3:15" x14ac:dyDescent="0.15">
      <c r="N34" s="422" t="s">
        <v>251</v>
      </c>
      <c r="O34" s="422">
        <v>1</v>
      </c>
    </row>
    <row r="35" spans="3:15" x14ac:dyDescent="0.15">
      <c r="N35" s="422" t="s">
        <v>101</v>
      </c>
      <c r="O35" s="422">
        <v>1</v>
      </c>
    </row>
    <row r="46" spans="3:15" x14ac:dyDescent="0.15">
      <c r="C46" s="132" t="s">
        <v>553</v>
      </c>
    </row>
    <row r="49" spans="3:3" ht="15" x14ac:dyDescent="0.2">
      <c r="C49" s="459" t="s">
        <v>610</v>
      </c>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T39"/>
  <sheetViews>
    <sheetView workbookViewId="0">
      <selection activeCell="O20" sqref="O20"/>
    </sheetView>
  </sheetViews>
  <sheetFormatPr baseColWidth="10" defaultColWidth="8.83203125" defaultRowHeight="13" x14ac:dyDescent="0.15"/>
  <cols>
    <col min="1" max="11" width="8.83203125" style="459"/>
    <col min="12" max="12" width="24.33203125" style="459" customWidth="1"/>
    <col min="13" max="13" width="24.5" style="459" customWidth="1"/>
    <col min="14" max="14" width="15.83203125" style="459" customWidth="1"/>
    <col min="15" max="16384" width="8.83203125" style="459"/>
  </cols>
  <sheetData>
    <row r="1" spans="1:20" s="131" customFormat="1" x14ac:dyDescent="0.15">
      <c r="A1" s="46" t="s">
        <v>67</v>
      </c>
    </row>
    <row r="2" spans="1:20" s="131" customFormat="1" x14ac:dyDescent="0.15">
      <c r="A2" s="131" t="s">
        <v>502</v>
      </c>
      <c r="B2" s="131" t="s">
        <v>611</v>
      </c>
    </row>
    <row r="3" spans="1:20" s="131" customFormat="1" x14ac:dyDescent="0.15">
      <c r="A3" s="131" t="s">
        <v>64</v>
      </c>
    </row>
    <row r="4" spans="1:20" s="131" customFormat="1" x14ac:dyDescent="0.15">
      <c r="A4" s="46" t="s">
        <v>63</v>
      </c>
    </row>
    <row r="5" spans="1:20" s="131" customFormat="1" x14ac:dyDescent="0.15"/>
    <row r="8" spans="1:20" ht="26" x14ac:dyDescent="0.15">
      <c r="B8" s="423" t="s">
        <v>612</v>
      </c>
      <c r="C8" s="422"/>
      <c r="D8" s="422"/>
      <c r="E8" s="422"/>
      <c r="F8" s="422"/>
      <c r="G8" s="422"/>
      <c r="H8" s="422"/>
      <c r="I8" s="422"/>
      <c r="J8" s="422"/>
      <c r="K8" s="422"/>
      <c r="L8" s="485" t="s">
        <v>613</v>
      </c>
      <c r="M8" s="485" t="s">
        <v>614</v>
      </c>
      <c r="N8" s="485" t="s">
        <v>615</v>
      </c>
      <c r="O8" s="422"/>
    </row>
    <row r="9" spans="1:20" x14ac:dyDescent="0.15">
      <c r="L9" s="730" t="s">
        <v>105</v>
      </c>
      <c r="M9" s="730" t="s">
        <v>224</v>
      </c>
      <c r="N9" s="422" t="s">
        <v>230</v>
      </c>
      <c r="P9" s="249"/>
      <c r="S9" s="422" t="s">
        <v>105</v>
      </c>
      <c r="T9" s="422">
        <v>1</v>
      </c>
    </row>
    <row r="10" spans="1:20" x14ac:dyDescent="0.15">
      <c r="L10" s="730" t="s">
        <v>616</v>
      </c>
      <c r="M10" s="730" t="s">
        <v>107</v>
      </c>
      <c r="N10" s="422"/>
      <c r="S10" s="422" t="s">
        <v>616</v>
      </c>
      <c r="T10" s="422">
        <v>1</v>
      </c>
    </row>
    <row r="11" spans="1:20" x14ac:dyDescent="0.15">
      <c r="B11" s="129" t="s">
        <v>617</v>
      </c>
      <c r="C11" s="129"/>
      <c r="D11" s="129"/>
      <c r="E11" s="129"/>
      <c r="L11" s="730" t="s">
        <v>225</v>
      </c>
      <c r="M11" s="730" t="s">
        <v>112</v>
      </c>
      <c r="N11" s="422"/>
      <c r="S11" s="422" t="s">
        <v>225</v>
      </c>
      <c r="T11" s="422">
        <v>1</v>
      </c>
    </row>
    <row r="12" spans="1:20" x14ac:dyDescent="0.15">
      <c r="L12" s="730" t="s">
        <v>349</v>
      </c>
      <c r="M12" s="422"/>
      <c r="N12" s="422"/>
      <c r="S12" s="422" t="s">
        <v>349</v>
      </c>
      <c r="T12" s="422">
        <v>1</v>
      </c>
    </row>
    <row r="13" spans="1:20" x14ac:dyDescent="0.15">
      <c r="L13" s="730" t="s">
        <v>227</v>
      </c>
      <c r="M13" s="422"/>
      <c r="N13" s="422"/>
      <c r="S13" s="422" t="s">
        <v>227</v>
      </c>
      <c r="T13" s="422">
        <v>1</v>
      </c>
    </row>
    <row r="14" spans="1:20" x14ac:dyDescent="0.15">
      <c r="L14" s="730" t="s">
        <v>347</v>
      </c>
      <c r="M14" s="422"/>
      <c r="N14" s="422"/>
      <c r="S14" s="422" t="s">
        <v>347</v>
      </c>
      <c r="T14" s="422">
        <v>1</v>
      </c>
    </row>
    <row r="15" spans="1:20" x14ac:dyDescent="0.15">
      <c r="L15" s="730" t="s">
        <v>519</v>
      </c>
      <c r="M15" s="422"/>
      <c r="N15" s="422"/>
      <c r="S15" s="422" t="s">
        <v>519</v>
      </c>
      <c r="T15" s="422">
        <v>1</v>
      </c>
    </row>
    <row r="16" spans="1:20" x14ac:dyDescent="0.15">
      <c r="L16" s="730" t="s">
        <v>348</v>
      </c>
      <c r="M16" s="422"/>
      <c r="N16" s="422"/>
      <c r="S16" s="422" t="s">
        <v>348</v>
      </c>
      <c r="T16" s="422">
        <v>1</v>
      </c>
    </row>
    <row r="17" spans="12:20" x14ac:dyDescent="0.15">
      <c r="L17" s="730" t="s">
        <v>101</v>
      </c>
      <c r="M17" s="422"/>
      <c r="N17" s="422"/>
      <c r="S17" s="422" t="s">
        <v>101</v>
      </c>
      <c r="T17" s="422">
        <v>1</v>
      </c>
    </row>
    <row r="18" spans="12:20" x14ac:dyDescent="0.15">
      <c r="L18" s="730" t="s">
        <v>253</v>
      </c>
      <c r="M18" s="422"/>
      <c r="N18" s="422"/>
      <c r="S18" s="422" t="s">
        <v>253</v>
      </c>
      <c r="T18" s="422">
        <v>1</v>
      </c>
    </row>
    <row r="19" spans="12:20" x14ac:dyDescent="0.15">
      <c r="L19" s="730" t="s">
        <v>252</v>
      </c>
      <c r="M19" s="422"/>
      <c r="N19" s="422"/>
      <c r="S19" s="422" t="s">
        <v>252</v>
      </c>
      <c r="T19" s="422">
        <v>1</v>
      </c>
    </row>
    <row r="20" spans="12:20" x14ac:dyDescent="0.15">
      <c r="L20" s="730" t="s">
        <v>231</v>
      </c>
      <c r="M20" s="422"/>
      <c r="N20" s="422"/>
      <c r="S20" s="422" t="s">
        <v>231</v>
      </c>
      <c r="T20" s="422">
        <v>1</v>
      </c>
    </row>
    <row r="21" spans="12:20" x14ac:dyDescent="0.15">
      <c r="L21" s="730" t="s">
        <v>352</v>
      </c>
      <c r="M21" s="422"/>
      <c r="N21" s="422"/>
      <c r="S21" s="422" t="s">
        <v>352</v>
      </c>
      <c r="T21" s="422">
        <v>1</v>
      </c>
    </row>
    <row r="22" spans="12:20" x14ac:dyDescent="0.15">
      <c r="L22" s="422"/>
      <c r="M22" s="422"/>
      <c r="N22" s="422"/>
      <c r="S22" s="422" t="s">
        <v>224</v>
      </c>
      <c r="T22" s="422">
        <v>1</v>
      </c>
    </row>
    <row r="23" spans="12:20" x14ac:dyDescent="0.15">
      <c r="L23" s="422"/>
      <c r="M23" s="422"/>
      <c r="N23" s="422"/>
      <c r="S23" s="422" t="s">
        <v>107</v>
      </c>
      <c r="T23" s="422">
        <v>1</v>
      </c>
    </row>
    <row r="24" spans="12:20" x14ac:dyDescent="0.15">
      <c r="S24" s="422" t="s">
        <v>112</v>
      </c>
      <c r="T24" s="422">
        <v>1</v>
      </c>
    </row>
    <row r="25" spans="12:20" x14ac:dyDescent="0.15">
      <c r="S25" s="422" t="s">
        <v>230</v>
      </c>
      <c r="T25" s="422">
        <v>1</v>
      </c>
    </row>
    <row r="29" spans="12:20" x14ac:dyDescent="0.15">
      <c r="N29" s="249"/>
    </row>
    <row r="30" spans="12:20" x14ac:dyDescent="0.15">
      <c r="N30" s="249"/>
      <c r="P30" s="249"/>
    </row>
    <row r="31" spans="12:20" x14ac:dyDescent="0.15">
      <c r="M31" s="249"/>
    </row>
    <row r="39" spans="2:2" x14ac:dyDescent="0.15">
      <c r="B39" s="729" t="s">
        <v>618</v>
      </c>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R40"/>
  <sheetViews>
    <sheetView topLeftCell="B1" workbookViewId="0">
      <selection activeCell="N20" sqref="N20"/>
    </sheetView>
  </sheetViews>
  <sheetFormatPr baseColWidth="10" defaultColWidth="8.83203125" defaultRowHeight="13" x14ac:dyDescent="0.15"/>
  <cols>
    <col min="1" max="2" width="8.83203125" style="459"/>
    <col min="3" max="3" width="13.33203125" style="459" customWidth="1"/>
    <col min="4" max="11" width="8.83203125" style="459"/>
    <col min="12" max="12" width="17.5" style="459" customWidth="1"/>
    <col min="13" max="13" width="23.83203125" style="459" customWidth="1"/>
    <col min="14" max="14" width="27.83203125" style="459" customWidth="1"/>
    <col min="15" max="15" width="23.5" style="459" customWidth="1"/>
    <col min="16" max="16" width="42.1640625" style="459" customWidth="1"/>
    <col min="17" max="16384" width="8.83203125" style="459"/>
  </cols>
  <sheetData>
    <row r="1" spans="1:18" s="131" customFormat="1" x14ac:dyDescent="0.15">
      <c r="A1" s="46" t="s">
        <v>67</v>
      </c>
    </row>
    <row r="2" spans="1:18" s="131" customFormat="1" x14ac:dyDescent="0.15">
      <c r="A2" s="131" t="s">
        <v>502</v>
      </c>
      <c r="B2" s="131" t="s">
        <v>619</v>
      </c>
    </row>
    <row r="3" spans="1:18" s="131" customFormat="1" x14ac:dyDescent="0.15">
      <c r="A3" s="131" t="s">
        <v>64</v>
      </c>
    </row>
    <row r="4" spans="1:18" s="131" customFormat="1" x14ac:dyDescent="0.15">
      <c r="A4" s="46" t="s">
        <v>63</v>
      </c>
    </row>
    <row r="5" spans="1:18" s="131" customFormat="1" x14ac:dyDescent="0.15"/>
    <row r="7" spans="1:18" ht="34.5" customHeight="1" x14ac:dyDescent="0.15">
      <c r="C7" s="423" t="s">
        <v>620</v>
      </c>
      <c r="D7" s="422"/>
      <c r="E7" s="422"/>
      <c r="F7" s="422"/>
      <c r="G7" s="422"/>
      <c r="H7" s="422"/>
      <c r="I7" s="422"/>
      <c r="J7" s="422"/>
      <c r="K7" s="422"/>
      <c r="L7" s="422"/>
      <c r="M7" s="485" t="s">
        <v>621</v>
      </c>
      <c r="N7" s="485" t="s">
        <v>622</v>
      </c>
      <c r="O7" s="485" t="s">
        <v>623</v>
      </c>
      <c r="P7" s="728"/>
    </row>
    <row r="8" spans="1:18" x14ac:dyDescent="0.15">
      <c r="M8" s="422" t="s">
        <v>105</v>
      </c>
      <c r="N8" s="422" t="s">
        <v>224</v>
      </c>
      <c r="O8" s="422" t="s">
        <v>107</v>
      </c>
    </row>
    <row r="9" spans="1:18" x14ac:dyDescent="0.15">
      <c r="M9" s="422" t="s">
        <v>349</v>
      </c>
      <c r="N9" s="422" t="s">
        <v>251</v>
      </c>
      <c r="O9" s="422"/>
      <c r="Q9" s="422" t="s">
        <v>105</v>
      </c>
      <c r="R9" s="422">
        <v>1</v>
      </c>
    </row>
    <row r="10" spans="1:18" x14ac:dyDescent="0.15">
      <c r="C10" s="129" t="s">
        <v>624</v>
      </c>
      <c r="M10" s="422" t="s">
        <v>227</v>
      </c>
      <c r="N10" s="422" t="s">
        <v>225</v>
      </c>
      <c r="O10" s="422"/>
      <c r="Q10" s="422" t="s">
        <v>349</v>
      </c>
      <c r="R10" s="422">
        <v>1</v>
      </c>
    </row>
    <row r="11" spans="1:18" x14ac:dyDescent="0.15">
      <c r="M11" s="422" t="s">
        <v>347</v>
      </c>
      <c r="N11" s="422" t="s">
        <v>112</v>
      </c>
      <c r="O11" s="422"/>
      <c r="Q11" s="422" t="s">
        <v>227</v>
      </c>
      <c r="R11" s="422">
        <v>1</v>
      </c>
    </row>
    <row r="12" spans="1:18" x14ac:dyDescent="0.15">
      <c r="M12" s="422" t="s">
        <v>519</v>
      </c>
      <c r="N12" s="422" t="s">
        <v>101</v>
      </c>
      <c r="O12" s="422"/>
      <c r="Q12" s="422" t="s">
        <v>347</v>
      </c>
      <c r="R12" s="422">
        <v>1</v>
      </c>
    </row>
    <row r="13" spans="1:18" x14ac:dyDescent="0.15">
      <c r="M13" s="422" t="s">
        <v>348</v>
      </c>
      <c r="N13" s="422" t="s">
        <v>252</v>
      </c>
      <c r="O13" s="422"/>
      <c r="Q13" s="422" t="s">
        <v>519</v>
      </c>
      <c r="R13" s="422">
        <v>1</v>
      </c>
    </row>
    <row r="14" spans="1:18" x14ac:dyDescent="0.15">
      <c r="M14" s="422" t="s">
        <v>231</v>
      </c>
      <c r="N14" s="422"/>
      <c r="O14" s="422"/>
      <c r="Q14" s="422" t="s">
        <v>348</v>
      </c>
      <c r="R14" s="422">
        <v>1</v>
      </c>
    </row>
    <row r="15" spans="1:18" x14ac:dyDescent="0.15">
      <c r="M15" s="422" t="s">
        <v>352</v>
      </c>
      <c r="N15" s="422"/>
      <c r="O15" s="422"/>
      <c r="Q15" s="422" t="s">
        <v>231</v>
      </c>
      <c r="R15" s="422">
        <v>1</v>
      </c>
    </row>
    <row r="16" spans="1:18" x14ac:dyDescent="0.15">
      <c r="M16" s="422"/>
      <c r="N16" s="422"/>
      <c r="O16" s="422"/>
      <c r="Q16" s="422" t="s">
        <v>352</v>
      </c>
      <c r="R16" s="422">
        <v>1</v>
      </c>
    </row>
    <row r="17" spans="13:18" x14ac:dyDescent="0.15">
      <c r="M17" s="731"/>
      <c r="N17" s="422"/>
      <c r="O17" s="422"/>
      <c r="Q17" s="422" t="s">
        <v>224</v>
      </c>
      <c r="R17" s="422">
        <v>1</v>
      </c>
    </row>
    <row r="18" spans="13:18" x14ac:dyDescent="0.15">
      <c r="Q18" s="422" t="s">
        <v>251</v>
      </c>
      <c r="R18" s="422">
        <v>1</v>
      </c>
    </row>
    <row r="19" spans="13:18" x14ac:dyDescent="0.15">
      <c r="Q19" s="422" t="s">
        <v>225</v>
      </c>
      <c r="R19" s="422">
        <v>1</v>
      </c>
    </row>
    <row r="20" spans="13:18" x14ac:dyDescent="0.15">
      <c r="Q20" s="422" t="s">
        <v>112</v>
      </c>
      <c r="R20" s="422">
        <v>1</v>
      </c>
    </row>
    <row r="21" spans="13:18" x14ac:dyDescent="0.15">
      <c r="Q21" s="422" t="s">
        <v>101</v>
      </c>
      <c r="R21" s="422">
        <v>1</v>
      </c>
    </row>
    <row r="22" spans="13:18" x14ac:dyDescent="0.15">
      <c r="Q22" s="422" t="s">
        <v>252</v>
      </c>
      <c r="R22" s="422">
        <v>1</v>
      </c>
    </row>
    <row r="23" spans="13:18" x14ac:dyDescent="0.15">
      <c r="N23" s="249"/>
      <c r="Q23" s="422" t="s">
        <v>107</v>
      </c>
      <c r="R23" s="422">
        <v>1</v>
      </c>
    </row>
    <row r="33" spans="3:14" x14ac:dyDescent="0.15">
      <c r="N33" s="249"/>
    </row>
    <row r="40" spans="3:14" x14ac:dyDescent="0.15">
      <c r="C40" s="729" t="s">
        <v>618</v>
      </c>
    </row>
  </sheetData>
  <hyperlinks>
    <hyperlink ref="A1" r:id="rId1" display="http://dx.doi.org/10.1787/9789264266391-es"/>
    <hyperlink ref="A4" r:id="rId2"/>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Q39"/>
  <sheetViews>
    <sheetView workbookViewId="0">
      <selection activeCell="J18" sqref="J18"/>
    </sheetView>
  </sheetViews>
  <sheetFormatPr baseColWidth="10" defaultColWidth="8.83203125" defaultRowHeight="15" x14ac:dyDescent="0.2"/>
  <cols>
    <col min="1" max="1" width="6.5" customWidth="1"/>
    <col min="2" max="2" width="39.33203125" customWidth="1"/>
    <col min="3" max="16" width="14.6640625" customWidth="1"/>
  </cols>
  <sheetData>
    <row r="1" spans="1:10" s="27" customFormat="1" x14ac:dyDescent="0.2">
      <c r="A1" s="23" t="s">
        <v>67</v>
      </c>
    </row>
    <row r="2" spans="1:10" s="27" customFormat="1" ht="13" x14ac:dyDescent="0.15">
      <c r="A2" s="27" t="s">
        <v>66</v>
      </c>
      <c r="B2" s="27" t="s">
        <v>119</v>
      </c>
    </row>
    <row r="3" spans="1:10" s="27" customFormat="1" ht="13" x14ac:dyDescent="0.15">
      <c r="A3" s="27" t="s">
        <v>64</v>
      </c>
    </row>
    <row r="4" spans="1:10" s="27" customFormat="1" x14ac:dyDescent="0.2">
      <c r="A4" s="23" t="s">
        <v>63</v>
      </c>
    </row>
    <row r="5" spans="1:10" s="27" customFormat="1" ht="13" x14ac:dyDescent="0.15"/>
    <row r="6" spans="1:10" x14ac:dyDescent="0.2">
      <c r="A6" s="47"/>
      <c r="B6" s="48"/>
      <c r="G6" s="49"/>
      <c r="H6" s="50"/>
    </row>
    <row r="7" spans="1:10" x14ac:dyDescent="0.2">
      <c r="B7" s="51" t="s">
        <v>120</v>
      </c>
      <c r="C7" s="52"/>
      <c r="D7" s="52"/>
      <c r="E7" s="52"/>
      <c r="F7" s="49"/>
    </row>
    <row r="8" spans="1:10" x14ac:dyDescent="0.2">
      <c r="B8" s="48" t="s">
        <v>121</v>
      </c>
      <c r="D8" s="52"/>
      <c r="E8" s="52"/>
      <c r="F8" s="49"/>
    </row>
    <row r="9" spans="1:10" x14ac:dyDescent="0.2">
      <c r="C9" s="52"/>
      <c r="D9" s="52"/>
      <c r="E9" s="52"/>
      <c r="F9" s="52"/>
      <c r="G9" s="52"/>
      <c r="H9" s="52"/>
      <c r="I9" s="52"/>
    </row>
    <row r="10" spans="1:10" ht="21" x14ac:dyDescent="0.2">
      <c r="C10" s="52"/>
      <c r="D10" s="52"/>
      <c r="E10" s="52"/>
      <c r="F10" s="52"/>
      <c r="G10" s="52"/>
      <c r="H10" s="52"/>
      <c r="I10" s="52"/>
      <c r="J10" s="53"/>
    </row>
    <row r="11" spans="1:10" ht="19" x14ac:dyDescent="0.25">
      <c r="C11" s="52"/>
      <c r="D11" s="52"/>
      <c r="E11" s="52"/>
      <c r="F11" s="52"/>
      <c r="G11" s="52"/>
      <c r="H11" s="52"/>
      <c r="I11" s="52"/>
      <c r="J11" s="54"/>
    </row>
    <row r="12" spans="1:10" x14ac:dyDescent="0.2">
      <c r="C12" s="55"/>
      <c r="D12" s="52"/>
      <c r="E12" s="52"/>
      <c r="F12" s="52"/>
      <c r="G12" s="52"/>
      <c r="H12" s="52"/>
      <c r="I12" s="52"/>
    </row>
    <row r="13" spans="1:10" x14ac:dyDescent="0.2">
      <c r="C13" s="56"/>
      <c r="D13" s="52"/>
      <c r="E13" s="52"/>
      <c r="F13" s="52"/>
      <c r="G13" s="52"/>
      <c r="H13" s="52"/>
      <c r="I13" s="52"/>
    </row>
    <row r="14" spans="1:10" x14ac:dyDescent="0.2">
      <c r="C14" s="52"/>
      <c r="D14" s="52"/>
      <c r="E14" s="52"/>
      <c r="F14" s="52"/>
      <c r="G14" s="52"/>
      <c r="H14" s="52"/>
      <c r="I14" s="52"/>
    </row>
    <row r="15" spans="1:10" x14ac:dyDescent="0.2">
      <c r="C15" s="52"/>
      <c r="D15" s="52"/>
      <c r="E15" s="52"/>
      <c r="F15" s="52"/>
      <c r="G15" s="52"/>
      <c r="H15" s="52"/>
      <c r="I15" s="52"/>
    </row>
    <row r="16" spans="1:10" x14ac:dyDescent="0.2">
      <c r="C16" s="52"/>
      <c r="D16" s="52"/>
      <c r="E16" s="52"/>
      <c r="F16" s="52"/>
      <c r="G16" s="52"/>
      <c r="H16" s="52"/>
      <c r="I16" s="52"/>
    </row>
    <row r="17" spans="2:10" x14ac:dyDescent="0.2">
      <c r="C17" s="52"/>
      <c r="D17" s="52"/>
      <c r="E17" s="52"/>
      <c r="F17" s="52"/>
      <c r="G17" s="52"/>
      <c r="H17" s="52"/>
      <c r="I17" s="52"/>
    </row>
    <row r="18" spans="2:10" x14ac:dyDescent="0.2">
      <c r="C18" s="52"/>
      <c r="D18" s="52"/>
      <c r="E18" s="52"/>
      <c r="F18" s="52"/>
      <c r="G18" s="52"/>
      <c r="H18" s="52"/>
      <c r="I18" s="52"/>
    </row>
    <row r="19" spans="2:10" x14ac:dyDescent="0.2">
      <c r="C19" s="52"/>
      <c r="D19" s="52"/>
      <c r="E19" s="52"/>
      <c r="F19" s="52"/>
      <c r="G19" s="52"/>
      <c r="H19" s="52"/>
      <c r="I19" s="52"/>
    </row>
    <row r="20" spans="2:10" x14ac:dyDescent="0.2">
      <c r="C20" s="52"/>
      <c r="D20" s="52"/>
      <c r="E20" s="52"/>
      <c r="F20" s="52"/>
      <c r="G20" s="52"/>
      <c r="H20" s="52"/>
      <c r="I20" s="52"/>
    </row>
    <row r="21" spans="2:10" x14ac:dyDescent="0.2">
      <c r="C21" s="52"/>
      <c r="D21" s="52"/>
      <c r="E21" s="52"/>
      <c r="F21" s="52"/>
      <c r="G21" s="52"/>
      <c r="H21" s="52"/>
      <c r="I21" s="52"/>
    </row>
    <row r="22" spans="2:10" x14ac:dyDescent="0.2">
      <c r="C22" s="52"/>
      <c r="D22" s="52"/>
      <c r="E22" s="52"/>
      <c r="F22" s="52"/>
      <c r="G22" s="52"/>
      <c r="H22" s="52"/>
      <c r="I22" s="52"/>
    </row>
    <row r="23" spans="2:10" x14ac:dyDescent="0.2">
      <c r="C23" s="52"/>
      <c r="D23" s="52"/>
      <c r="E23" s="52"/>
      <c r="F23" s="52"/>
      <c r="G23" s="52"/>
      <c r="H23" s="52"/>
      <c r="I23" s="52"/>
    </row>
    <row r="24" spans="2:10" x14ac:dyDescent="0.2">
      <c r="C24" s="52"/>
      <c r="D24" s="52"/>
      <c r="E24" s="52"/>
      <c r="F24" s="52"/>
      <c r="G24" s="52"/>
      <c r="H24" s="52"/>
      <c r="I24" s="52"/>
    </row>
    <row r="25" spans="2:10" x14ac:dyDescent="0.2">
      <c r="C25" s="52"/>
      <c r="D25" s="52"/>
      <c r="E25" s="52"/>
      <c r="F25" s="52"/>
      <c r="G25" s="52"/>
      <c r="H25" s="52"/>
      <c r="I25" s="52"/>
    </row>
    <row r="26" spans="2:10" x14ac:dyDescent="0.2">
      <c r="C26" s="52"/>
      <c r="D26" s="52"/>
      <c r="E26" s="52"/>
      <c r="F26" s="52"/>
      <c r="G26" s="52"/>
      <c r="H26" s="52"/>
      <c r="I26" s="52"/>
    </row>
    <row r="27" spans="2:10" x14ac:dyDescent="0.2">
      <c r="B27" s="57"/>
      <c r="C27" s="58"/>
      <c r="D27" s="58"/>
      <c r="E27" s="58"/>
      <c r="F27" s="58"/>
      <c r="G27" s="58"/>
      <c r="H27" s="58"/>
      <c r="I27" s="58"/>
      <c r="J27" s="58"/>
    </row>
    <row r="28" spans="2:10" s="52" customFormat="1" ht="25.5" customHeight="1" x14ac:dyDescent="0.2">
      <c r="B28" s="1487" t="s">
        <v>122</v>
      </c>
      <c r="C28" s="1487"/>
      <c r="D28" s="1487"/>
      <c r="E28" s="1487"/>
      <c r="F28" s="1487"/>
      <c r="G28" s="1487"/>
      <c r="H28" s="1487"/>
      <c r="I28" s="1487"/>
      <c r="J28" s="1487"/>
    </row>
    <row r="29" spans="2:10" s="52" customFormat="1" ht="12" customHeight="1" x14ac:dyDescent="0.2">
      <c r="B29" s="1487" t="s">
        <v>123</v>
      </c>
      <c r="C29" s="1487"/>
      <c r="D29" s="1487"/>
      <c r="E29" s="1487"/>
      <c r="F29" s="1487"/>
      <c r="G29" s="1487"/>
      <c r="H29" s="1487"/>
      <c r="I29" s="1487"/>
      <c r="J29" s="59"/>
    </row>
    <row r="30" spans="2:10" s="52" customFormat="1" ht="23.25" customHeight="1" x14ac:dyDescent="0.2">
      <c r="B30" s="1487" t="s">
        <v>124</v>
      </c>
      <c r="C30" s="1487"/>
      <c r="D30" s="1487"/>
      <c r="E30" s="1487"/>
      <c r="F30" s="1487"/>
      <c r="G30" s="1487"/>
      <c r="H30" s="1487"/>
      <c r="I30" s="1487"/>
      <c r="J30" s="59"/>
    </row>
    <row r="31" spans="2:10" s="52" customFormat="1" ht="23.25" customHeight="1" x14ac:dyDescent="0.2">
      <c r="B31" s="1487" t="s">
        <v>125</v>
      </c>
      <c r="C31" s="1487"/>
      <c r="D31" s="1487"/>
      <c r="E31" s="1487"/>
      <c r="F31" s="1487"/>
      <c r="G31" s="1487"/>
      <c r="H31" s="1487"/>
      <c r="I31" s="1487"/>
      <c r="J31" s="59"/>
    </row>
    <row r="32" spans="2:10" s="52" customFormat="1" ht="12.75" customHeight="1" x14ac:dyDescent="0.2">
      <c r="B32" s="1487" t="s">
        <v>126</v>
      </c>
      <c r="C32" s="1487"/>
      <c r="D32" s="1487"/>
      <c r="E32" s="1487"/>
      <c r="F32" s="1487"/>
      <c r="G32" s="1487"/>
      <c r="H32" s="1487"/>
      <c r="I32" s="1487"/>
      <c r="J32" s="59"/>
    </row>
    <row r="33" spans="1:17" s="52" customFormat="1" ht="12.75" customHeight="1" x14ac:dyDescent="0.2">
      <c r="B33" s="59"/>
      <c r="C33" s="59"/>
      <c r="D33" s="59"/>
      <c r="E33" s="59"/>
      <c r="F33" s="59"/>
      <c r="G33" s="59"/>
      <c r="H33" s="59"/>
      <c r="I33" s="59"/>
      <c r="J33" s="59"/>
    </row>
    <row r="34" spans="1:17" x14ac:dyDescent="0.2">
      <c r="C34" s="47"/>
      <c r="D34" s="47"/>
      <c r="E34" s="47"/>
      <c r="F34" s="47"/>
      <c r="G34" s="47"/>
      <c r="H34" s="47"/>
      <c r="I34" s="47"/>
      <c r="J34" s="47"/>
      <c r="K34" s="47"/>
      <c r="L34" s="47"/>
      <c r="M34" s="47"/>
      <c r="N34" s="47"/>
      <c r="O34" s="47"/>
      <c r="Q34" s="47"/>
    </row>
    <row r="35" spans="1:17" ht="30" x14ac:dyDescent="0.2">
      <c r="C35" s="60" t="s">
        <v>127</v>
      </c>
      <c r="D35" s="61" t="s">
        <v>128</v>
      </c>
      <c r="E35" s="60" t="s">
        <v>129</v>
      </c>
      <c r="F35" s="60" t="s">
        <v>130</v>
      </c>
      <c r="G35" s="61" t="s">
        <v>131</v>
      </c>
      <c r="H35" s="60" t="s">
        <v>132</v>
      </c>
      <c r="I35" s="60" t="s">
        <v>133</v>
      </c>
      <c r="J35" s="60" t="s">
        <v>134</v>
      </c>
      <c r="K35" s="61" t="s">
        <v>135</v>
      </c>
      <c r="L35" s="60" t="s">
        <v>136</v>
      </c>
      <c r="M35" s="61" t="s">
        <v>137</v>
      </c>
      <c r="N35" s="61" t="s">
        <v>138</v>
      </c>
      <c r="O35" s="61" t="s">
        <v>139</v>
      </c>
      <c r="P35" s="60" t="s">
        <v>16</v>
      </c>
    </row>
    <row r="36" spans="1:17" x14ac:dyDescent="0.2">
      <c r="A36" s="47"/>
      <c r="B36" t="s">
        <v>140</v>
      </c>
      <c r="C36" s="62">
        <v>6340</v>
      </c>
      <c r="D36" s="62">
        <v>10150</v>
      </c>
      <c r="E36" s="62">
        <v>7390</v>
      </c>
      <c r="F36" s="62">
        <v>4198</v>
      </c>
      <c r="G36" s="62">
        <v>21110</v>
      </c>
      <c r="H36" s="62">
        <v>9730</v>
      </c>
      <c r="I36" s="62">
        <v>14410</v>
      </c>
      <c r="J36" s="62">
        <v>8310</v>
      </c>
      <c r="K36" s="62">
        <v>11830</v>
      </c>
      <c r="L36" s="62">
        <v>14890</v>
      </c>
      <c r="M36" s="62">
        <v>4910</v>
      </c>
      <c r="N36" s="62"/>
      <c r="O36" s="62">
        <v>12490</v>
      </c>
      <c r="P36" s="62">
        <v>10479.833333333334</v>
      </c>
    </row>
    <row r="37" spans="1:17" x14ac:dyDescent="0.2">
      <c r="B37" t="s">
        <v>141</v>
      </c>
      <c r="C37" s="63">
        <v>7.3626472569770784E-2</v>
      </c>
      <c r="D37" s="63">
        <v>0.1267568784033718</v>
      </c>
      <c r="E37" s="63">
        <v>0.10337923929988335</v>
      </c>
      <c r="F37" s="63">
        <v>0.10079287032464171</v>
      </c>
      <c r="G37" s="63">
        <v>0.14144138477736184</v>
      </c>
      <c r="H37" s="63">
        <v>0.10336659932863226</v>
      </c>
      <c r="I37" s="63">
        <v>0.12397420867707855</v>
      </c>
      <c r="J37" s="63">
        <v>9.2999999999999999E-2</v>
      </c>
      <c r="K37" s="63">
        <v>0.20334311577157566</v>
      </c>
      <c r="L37" s="63">
        <v>0.21614812151016119</v>
      </c>
      <c r="M37" s="63">
        <v>0.18231085176229961</v>
      </c>
      <c r="N37" s="63">
        <v>0.26708953222014692</v>
      </c>
      <c r="O37" s="63">
        <v>0.25260961448583963</v>
      </c>
      <c r="P37" s="64">
        <v>0.15291068377928949</v>
      </c>
    </row>
    <row r="38" spans="1:17" x14ac:dyDescent="0.2">
      <c r="B38" t="s">
        <v>142</v>
      </c>
      <c r="C38" s="56">
        <v>7.4202733815767807E-2</v>
      </c>
      <c r="D38" s="56">
        <v>4.52090900883102E-2</v>
      </c>
      <c r="E38" s="56">
        <v>9.5803957899649933E-2</v>
      </c>
      <c r="F38" s="56">
        <v>0.1012071296753583</v>
      </c>
      <c r="G38" s="56">
        <v>7.5043129295686434E-2</v>
      </c>
      <c r="H38" s="56">
        <v>0.11926814460595841</v>
      </c>
      <c r="I38" s="56">
        <v>0.11282579132292146</v>
      </c>
      <c r="J38" s="56">
        <v>0.14899999999999999</v>
      </c>
      <c r="K38" s="56">
        <v>5.2999525447354034E-2</v>
      </c>
      <c r="L38" s="56">
        <v>6.2851878489838836E-2</v>
      </c>
      <c r="M38" s="56">
        <v>0.15068914823770041</v>
      </c>
      <c r="N38" s="56">
        <v>0.13434914270185205</v>
      </c>
      <c r="O38" s="56">
        <v>0.16124211523937981</v>
      </c>
      <c r="P38" s="65">
        <v>0.10266859898613674</v>
      </c>
    </row>
    <row r="39" spans="1:17" s="52" customFormat="1" x14ac:dyDescent="0.2"/>
  </sheetData>
  <mergeCells count="5">
    <mergeCell ref="B28:J28"/>
    <mergeCell ref="B29:I29"/>
    <mergeCell ref="B30:I30"/>
    <mergeCell ref="B31:I31"/>
    <mergeCell ref="B32:I32"/>
  </mergeCells>
  <hyperlinks>
    <hyperlink ref="A1" r:id="rId1" display="http://dx.doi.org/10.1787/9789264266391-es"/>
    <hyperlink ref="A4" r:id="rId2"/>
  </hyperlinks>
  <pageMargins left="0.75" right="0.75" top="1" bottom="1" header="0.3" footer="0.3"/>
  <pageSetup orientation="portrait" r:id="rId3"/>
  <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O42"/>
  <sheetViews>
    <sheetView topLeftCell="A13" workbookViewId="0">
      <selection activeCell="B33" sqref="B33"/>
    </sheetView>
  </sheetViews>
  <sheetFormatPr baseColWidth="10" defaultColWidth="8.83203125" defaultRowHeight="13" x14ac:dyDescent="0.15"/>
  <cols>
    <col min="1" max="1" width="8.83203125" style="459"/>
    <col min="2" max="2" width="12" style="459" customWidth="1"/>
    <col min="3" max="3" width="11.6640625" style="459" customWidth="1"/>
    <col min="4" max="4" width="10.5" style="459" customWidth="1"/>
    <col min="5" max="5" width="8.83203125" style="459" customWidth="1"/>
    <col min="6" max="7" width="9" style="459" customWidth="1"/>
    <col min="8" max="8" width="8.5" style="459" customWidth="1"/>
    <col min="9" max="9" width="8.83203125" style="459"/>
    <col min="10" max="10" width="7.5" style="459" customWidth="1"/>
    <col min="11" max="11" width="8.83203125" style="459"/>
    <col min="12" max="12" width="8.1640625" style="459" customWidth="1"/>
    <col min="13" max="16384" width="8.83203125" style="459"/>
  </cols>
  <sheetData>
    <row r="1" spans="1:15" s="131" customFormat="1" x14ac:dyDescent="0.15">
      <c r="A1" s="46" t="s">
        <v>67</v>
      </c>
    </row>
    <row r="2" spans="1:15" s="131" customFormat="1" x14ac:dyDescent="0.15">
      <c r="A2" s="131" t="s">
        <v>502</v>
      </c>
      <c r="B2" s="131" t="s">
        <v>625</v>
      </c>
    </row>
    <row r="3" spans="1:15" s="131" customFormat="1" x14ac:dyDescent="0.15">
      <c r="A3" s="131" t="s">
        <v>64</v>
      </c>
    </row>
    <row r="4" spans="1:15" s="131" customFormat="1" x14ac:dyDescent="0.15">
      <c r="A4" s="46" t="s">
        <v>63</v>
      </c>
    </row>
    <row r="5" spans="1:15" s="131" customFormat="1" x14ac:dyDescent="0.15"/>
    <row r="7" spans="1:15" x14ac:dyDescent="0.15">
      <c r="C7" s="423" t="s">
        <v>626</v>
      </c>
      <c r="D7" s="422"/>
      <c r="E7" s="422"/>
      <c r="F7" s="422"/>
      <c r="G7" s="422"/>
      <c r="H7" s="422"/>
      <c r="I7" s="422"/>
      <c r="J7" s="422"/>
      <c r="K7" s="422"/>
      <c r="L7" s="422"/>
      <c r="M7" s="422"/>
      <c r="N7" s="422"/>
      <c r="O7" s="422"/>
    </row>
    <row r="8" spans="1:15" x14ac:dyDescent="0.15">
      <c r="C8" s="423" t="s">
        <v>627</v>
      </c>
      <c r="D8" s="422"/>
      <c r="E8" s="422"/>
      <c r="F8" s="422"/>
      <c r="G8" s="422"/>
      <c r="H8" s="422"/>
      <c r="I8" s="422"/>
      <c r="J8" s="422"/>
      <c r="K8" s="422"/>
      <c r="L8" s="422"/>
      <c r="M8" s="422"/>
      <c r="N8" s="422"/>
      <c r="O8" s="422"/>
    </row>
    <row r="10" spans="1:15" x14ac:dyDescent="0.15">
      <c r="D10" s="129" t="s">
        <v>628</v>
      </c>
    </row>
    <row r="11" spans="1:15" ht="14" thickBot="1" x14ac:dyDescent="0.2">
      <c r="D11" s="129"/>
    </row>
    <row r="12" spans="1:15" ht="14" thickBot="1" x14ac:dyDescent="0.2">
      <c r="B12" s="1547" t="s">
        <v>250</v>
      </c>
      <c r="C12" s="1549" t="s">
        <v>629</v>
      </c>
      <c r="D12" s="1551" t="s">
        <v>630</v>
      </c>
      <c r="E12" s="1552"/>
      <c r="F12" s="1552"/>
      <c r="G12" s="1552"/>
      <c r="H12" s="1552"/>
      <c r="I12" s="1552"/>
      <c r="J12" s="1552"/>
      <c r="K12" s="1552"/>
      <c r="L12" s="1553"/>
    </row>
    <row r="13" spans="1:15" ht="78" thickBot="1" x14ac:dyDescent="0.2">
      <c r="B13" s="1548"/>
      <c r="C13" s="1550"/>
      <c r="D13" s="732" t="s">
        <v>631</v>
      </c>
      <c r="E13" s="733" t="s">
        <v>632</v>
      </c>
      <c r="F13" s="733" t="s">
        <v>633</v>
      </c>
      <c r="G13" s="733" t="s">
        <v>634</v>
      </c>
      <c r="H13" s="733" t="s">
        <v>635</v>
      </c>
      <c r="I13" s="733" t="s">
        <v>636</v>
      </c>
      <c r="J13" s="733" t="s">
        <v>637</v>
      </c>
      <c r="K13" s="733" t="s">
        <v>638</v>
      </c>
      <c r="L13" s="733" t="s">
        <v>639</v>
      </c>
    </row>
    <row r="14" spans="1:15" x14ac:dyDescent="0.15">
      <c r="B14" s="734" t="s">
        <v>105</v>
      </c>
      <c r="C14" s="752" t="s">
        <v>370</v>
      </c>
      <c r="D14" s="753" t="s">
        <v>370</v>
      </c>
      <c r="E14" s="753" t="s">
        <v>370</v>
      </c>
      <c r="F14" s="753" t="s">
        <v>370</v>
      </c>
      <c r="G14" s="753" t="s">
        <v>370</v>
      </c>
      <c r="H14" s="519" t="s">
        <v>371</v>
      </c>
      <c r="I14" s="519" t="s">
        <v>371</v>
      </c>
      <c r="J14" s="519" t="s">
        <v>371</v>
      </c>
      <c r="K14" s="519" t="s">
        <v>371</v>
      </c>
      <c r="L14" s="754" t="s">
        <v>370</v>
      </c>
    </row>
    <row r="15" spans="1:15" x14ac:dyDescent="0.15">
      <c r="B15" s="735" t="s">
        <v>224</v>
      </c>
      <c r="C15" s="755" t="s">
        <v>370</v>
      </c>
      <c r="D15" s="756" t="s">
        <v>370</v>
      </c>
      <c r="E15" s="516" t="s">
        <v>371</v>
      </c>
      <c r="F15" s="756" t="s">
        <v>370</v>
      </c>
      <c r="G15" s="516" t="s">
        <v>371</v>
      </c>
      <c r="H15" s="516" t="s">
        <v>371</v>
      </c>
      <c r="I15" s="516" t="s">
        <v>371</v>
      </c>
      <c r="J15" s="756" t="s">
        <v>370</v>
      </c>
      <c r="K15" s="516" t="s">
        <v>371</v>
      </c>
      <c r="L15" s="757" t="s">
        <v>370</v>
      </c>
    </row>
    <row r="16" spans="1:15" x14ac:dyDescent="0.15">
      <c r="B16" s="734" t="s">
        <v>538</v>
      </c>
      <c r="C16" s="752" t="s">
        <v>370</v>
      </c>
      <c r="D16" s="753" t="s">
        <v>370</v>
      </c>
      <c r="E16" s="753" t="s">
        <v>370</v>
      </c>
      <c r="F16" s="753" t="s">
        <v>370</v>
      </c>
      <c r="G16" s="753" t="s">
        <v>370</v>
      </c>
      <c r="H16" s="753" t="s">
        <v>370</v>
      </c>
      <c r="I16" s="753" t="s">
        <v>370</v>
      </c>
      <c r="J16" s="753" t="s">
        <v>370</v>
      </c>
      <c r="K16" s="753" t="s">
        <v>370</v>
      </c>
      <c r="L16" s="758" t="s">
        <v>370</v>
      </c>
    </row>
    <row r="17" spans="2:12" x14ac:dyDescent="0.15">
      <c r="B17" s="736" t="s">
        <v>230</v>
      </c>
      <c r="C17" s="755" t="s">
        <v>370</v>
      </c>
      <c r="D17" s="756" t="s">
        <v>370</v>
      </c>
      <c r="E17" s="756" t="s">
        <v>370</v>
      </c>
      <c r="F17" s="756" t="s">
        <v>370</v>
      </c>
      <c r="G17" s="756" t="s">
        <v>370</v>
      </c>
      <c r="H17" s="516" t="s">
        <v>371</v>
      </c>
      <c r="I17" s="756" t="s">
        <v>370</v>
      </c>
      <c r="J17" s="756" t="s">
        <v>370</v>
      </c>
      <c r="K17" s="756" t="s">
        <v>370</v>
      </c>
      <c r="L17" s="757" t="s">
        <v>370</v>
      </c>
    </row>
    <row r="18" spans="2:12" x14ac:dyDescent="0.15">
      <c r="B18" s="734" t="s">
        <v>107</v>
      </c>
      <c r="C18" s="752" t="s">
        <v>370</v>
      </c>
      <c r="D18" s="753" t="s">
        <v>370</v>
      </c>
      <c r="E18" s="519" t="s">
        <v>371</v>
      </c>
      <c r="F18" s="753" t="s">
        <v>370</v>
      </c>
      <c r="G18" s="753" t="s">
        <v>370</v>
      </c>
      <c r="H18" s="753" t="s">
        <v>370</v>
      </c>
      <c r="I18" s="753" t="s">
        <v>370</v>
      </c>
      <c r="J18" s="753" t="s">
        <v>370</v>
      </c>
      <c r="K18" s="753" t="s">
        <v>370</v>
      </c>
      <c r="L18" s="758" t="s">
        <v>370</v>
      </c>
    </row>
    <row r="19" spans="2:12" x14ac:dyDescent="0.15">
      <c r="B19" s="735" t="s">
        <v>225</v>
      </c>
      <c r="C19" s="755" t="s">
        <v>370</v>
      </c>
      <c r="D19" s="756" t="s">
        <v>370</v>
      </c>
      <c r="E19" s="516" t="s">
        <v>371</v>
      </c>
      <c r="F19" s="756" t="s">
        <v>370</v>
      </c>
      <c r="G19" s="516" t="s">
        <v>371</v>
      </c>
      <c r="H19" s="516" t="s">
        <v>371</v>
      </c>
      <c r="I19" s="516" t="s">
        <v>371</v>
      </c>
      <c r="J19" s="756" t="s">
        <v>370</v>
      </c>
      <c r="K19" s="516" t="s">
        <v>371</v>
      </c>
      <c r="L19" s="757" t="s">
        <v>370</v>
      </c>
    </row>
    <row r="20" spans="2:12" ht="22" x14ac:dyDescent="0.15">
      <c r="B20" s="734" t="s">
        <v>229</v>
      </c>
      <c r="C20" s="752" t="s">
        <v>370</v>
      </c>
      <c r="D20" s="753" t="s">
        <v>370</v>
      </c>
      <c r="E20" s="519" t="s">
        <v>371</v>
      </c>
      <c r="F20" s="753" t="s">
        <v>370</v>
      </c>
      <c r="G20" s="753" t="s">
        <v>370</v>
      </c>
      <c r="H20" s="753" t="s">
        <v>370</v>
      </c>
      <c r="I20" s="753" t="s">
        <v>370</v>
      </c>
      <c r="J20" s="753" t="s">
        <v>370</v>
      </c>
      <c r="K20" s="753" t="s">
        <v>370</v>
      </c>
      <c r="L20" s="758" t="s">
        <v>370</v>
      </c>
    </row>
    <row r="21" spans="2:12" x14ac:dyDescent="0.15">
      <c r="B21" s="735" t="s">
        <v>112</v>
      </c>
      <c r="C21" s="755" t="s">
        <v>370</v>
      </c>
      <c r="D21" s="756" t="s">
        <v>370</v>
      </c>
      <c r="E21" s="516" t="s">
        <v>371</v>
      </c>
      <c r="F21" s="756" t="s">
        <v>370</v>
      </c>
      <c r="G21" s="516" t="s">
        <v>371</v>
      </c>
      <c r="H21" s="516" t="s">
        <v>371</v>
      </c>
      <c r="I21" s="516" t="s">
        <v>371</v>
      </c>
      <c r="J21" s="756" t="s">
        <v>370</v>
      </c>
      <c r="K21" s="516" t="s">
        <v>371</v>
      </c>
      <c r="L21" s="759" t="s">
        <v>371</v>
      </c>
    </row>
    <row r="22" spans="2:12" x14ac:dyDescent="0.15">
      <c r="B22" s="734" t="s">
        <v>227</v>
      </c>
      <c r="C22" s="752" t="s">
        <v>370</v>
      </c>
      <c r="D22" s="753" t="s">
        <v>370</v>
      </c>
      <c r="E22" s="519" t="s">
        <v>500</v>
      </c>
      <c r="F22" s="753" t="s">
        <v>370</v>
      </c>
      <c r="G22" s="753" t="s">
        <v>370</v>
      </c>
      <c r="H22" s="753" t="s">
        <v>370</v>
      </c>
      <c r="I22" s="753" t="s">
        <v>370</v>
      </c>
      <c r="J22" s="753" t="s">
        <v>370</v>
      </c>
      <c r="K22" s="753" t="s">
        <v>370</v>
      </c>
      <c r="L22" s="758" t="s">
        <v>370</v>
      </c>
    </row>
    <row r="23" spans="2:12" x14ac:dyDescent="0.15">
      <c r="B23" s="735" t="s">
        <v>347</v>
      </c>
      <c r="C23" s="755" t="s">
        <v>370</v>
      </c>
      <c r="D23" s="756" t="s">
        <v>370</v>
      </c>
      <c r="E23" s="516" t="s">
        <v>371</v>
      </c>
      <c r="F23" s="516" t="s">
        <v>371</v>
      </c>
      <c r="G23" s="516" t="s">
        <v>371</v>
      </c>
      <c r="H23" s="516" t="s">
        <v>371</v>
      </c>
      <c r="I23" s="516" t="s">
        <v>371</v>
      </c>
      <c r="J23" s="516" t="s">
        <v>371</v>
      </c>
      <c r="K23" s="516" t="s">
        <v>371</v>
      </c>
      <c r="L23" s="757" t="s">
        <v>370</v>
      </c>
    </row>
    <row r="24" spans="2:12" x14ac:dyDescent="0.15">
      <c r="B24" s="734" t="s">
        <v>441</v>
      </c>
      <c r="C24" s="760" t="s">
        <v>371</v>
      </c>
      <c r="D24" s="753" t="s">
        <v>370</v>
      </c>
      <c r="E24" s="519" t="s">
        <v>371</v>
      </c>
      <c r="F24" s="519" t="s">
        <v>371</v>
      </c>
      <c r="G24" s="753" t="s">
        <v>370</v>
      </c>
      <c r="H24" s="519" t="s">
        <v>371</v>
      </c>
      <c r="I24" s="519" t="s">
        <v>371</v>
      </c>
      <c r="J24" s="519" t="s">
        <v>371</v>
      </c>
      <c r="K24" s="519" t="s">
        <v>371</v>
      </c>
      <c r="L24" s="761" t="s">
        <v>371</v>
      </c>
    </row>
    <row r="25" spans="2:12" x14ac:dyDescent="0.15">
      <c r="B25" s="735" t="s">
        <v>348</v>
      </c>
      <c r="C25" s="762" t="s">
        <v>371</v>
      </c>
      <c r="D25" s="756" t="s">
        <v>370</v>
      </c>
      <c r="E25" s="516" t="s">
        <v>371</v>
      </c>
      <c r="F25" s="756" t="s">
        <v>370</v>
      </c>
      <c r="G25" s="516" t="s">
        <v>371</v>
      </c>
      <c r="H25" s="516" t="s">
        <v>371</v>
      </c>
      <c r="I25" s="516" t="s">
        <v>371</v>
      </c>
      <c r="J25" s="756" t="s">
        <v>370</v>
      </c>
      <c r="K25" s="516" t="s">
        <v>371</v>
      </c>
      <c r="L25" s="757" t="s">
        <v>370</v>
      </c>
    </row>
    <row r="26" spans="2:12" x14ac:dyDescent="0.15">
      <c r="B26" s="737" t="s">
        <v>101</v>
      </c>
      <c r="C26" s="752" t="s">
        <v>370</v>
      </c>
      <c r="D26" s="753" t="s">
        <v>370</v>
      </c>
      <c r="E26" s="753" t="s">
        <v>370</v>
      </c>
      <c r="F26" s="753" t="s">
        <v>370</v>
      </c>
      <c r="G26" s="753" t="s">
        <v>370</v>
      </c>
      <c r="H26" s="753" t="s">
        <v>370</v>
      </c>
      <c r="I26" s="753" t="s">
        <v>370</v>
      </c>
      <c r="J26" s="753" t="s">
        <v>370</v>
      </c>
      <c r="K26" s="753" t="s">
        <v>370</v>
      </c>
      <c r="L26" s="758" t="s">
        <v>370</v>
      </c>
    </row>
    <row r="27" spans="2:12" x14ac:dyDescent="0.15">
      <c r="B27" s="736" t="s">
        <v>110</v>
      </c>
      <c r="C27" s="755" t="s">
        <v>370</v>
      </c>
      <c r="D27" s="756" t="s">
        <v>370</v>
      </c>
      <c r="E27" s="756" t="s">
        <v>370</v>
      </c>
      <c r="F27" s="756" t="s">
        <v>370</v>
      </c>
      <c r="G27" s="756" t="s">
        <v>370</v>
      </c>
      <c r="H27" s="756" t="s">
        <v>370</v>
      </c>
      <c r="I27" s="756" t="s">
        <v>370</v>
      </c>
      <c r="J27" s="756" t="s">
        <v>370</v>
      </c>
      <c r="K27" s="756" t="s">
        <v>370</v>
      </c>
      <c r="L27" s="757" t="s">
        <v>370</v>
      </c>
    </row>
    <row r="28" spans="2:12" x14ac:dyDescent="0.15">
      <c r="B28" s="737" t="s">
        <v>228</v>
      </c>
      <c r="C28" s="760" t="s">
        <v>371</v>
      </c>
      <c r="D28" s="753" t="s">
        <v>370</v>
      </c>
      <c r="E28" s="519" t="s">
        <v>371</v>
      </c>
      <c r="F28" s="519" t="s">
        <v>371</v>
      </c>
      <c r="G28" s="519" t="s">
        <v>371</v>
      </c>
      <c r="H28" s="519" t="s">
        <v>371</v>
      </c>
      <c r="I28" s="519" t="s">
        <v>371</v>
      </c>
      <c r="J28" s="753" t="s">
        <v>370</v>
      </c>
      <c r="K28" s="519" t="s">
        <v>371</v>
      </c>
      <c r="L28" s="761" t="s">
        <v>371</v>
      </c>
    </row>
    <row r="29" spans="2:12" x14ac:dyDescent="0.15">
      <c r="B29" s="738" t="s">
        <v>231</v>
      </c>
      <c r="C29" s="762" t="s">
        <v>371</v>
      </c>
      <c r="D29" s="739" t="s">
        <v>317</v>
      </c>
      <c r="E29" s="739" t="s">
        <v>317</v>
      </c>
      <c r="F29" s="739" t="s">
        <v>317</v>
      </c>
      <c r="G29" s="739" t="s">
        <v>317</v>
      </c>
      <c r="H29" s="739" t="s">
        <v>317</v>
      </c>
      <c r="I29" s="739" t="s">
        <v>317</v>
      </c>
      <c r="J29" s="739" t="s">
        <v>317</v>
      </c>
      <c r="K29" s="739" t="s">
        <v>317</v>
      </c>
      <c r="L29" s="740" t="s">
        <v>317</v>
      </c>
    </row>
    <row r="30" spans="2:12" ht="14" thickBot="1" x14ac:dyDescent="0.2">
      <c r="B30" s="741" t="s">
        <v>106</v>
      </c>
      <c r="C30" s="760" t="s">
        <v>371</v>
      </c>
      <c r="D30" s="763" t="s">
        <v>370</v>
      </c>
      <c r="E30" s="519" t="s">
        <v>371</v>
      </c>
      <c r="F30" s="519" t="s">
        <v>371</v>
      </c>
      <c r="G30" s="763" t="s">
        <v>370</v>
      </c>
      <c r="H30" s="519" t="s">
        <v>371</v>
      </c>
      <c r="I30" s="519" t="s">
        <v>371</v>
      </c>
      <c r="J30" s="519" t="s">
        <v>371</v>
      </c>
      <c r="K30" s="519" t="s">
        <v>371</v>
      </c>
      <c r="L30" s="761" t="s">
        <v>371</v>
      </c>
    </row>
    <row r="31" spans="2:12" x14ac:dyDescent="0.15">
      <c r="B31" s="742" t="s">
        <v>372</v>
      </c>
      <c r="C31" s="743">
        <v>17</v>
      </c>
      <c r="D31" s="744">
        <f>+COUNTIF(D14:D30,$C$7)</f>
        <v>0</v>
      </c>
      <c r="E31" s="744">
        <v>16</v>
      </c>
      <c r="F31" s="744">
        <v>16</v>
      </c>
      <c r="G31" s="744">
        <v>16</v>
      </c>
      <c r="H31" s="744">
        <v>16</v>
      </c>
      <c r="I31" s="744">
        <v>16</v>
      </c>
      <c r="J31" s="744">
        <v>16</v>
      </c>
      <c r="K31" s="744">
        <v>16</v>
      </c>
      <c r="L31" s="743">
        <v>16</v>
      </c>
    </row>
    <row r="32" spans="2:12" x14ac:dyDescent="0.15">
      <c r="B32" s="764" t="s">
        <v>370</v>
      </c>
      <c r="C32" s="295">
        <f t="shared" ref="C32:L32" si="0">+COUNTIF(C14:C30,$B$32)</f>
        <v>12</v>
      </c>
      <c r="D32" s="294">
        <f t="shared" si="0"/>
        <v>16</v>
      </c>
      <c r="E32" s="294">
        <f t="shared" si="0"/>
        <v>5</v>
      </c>
      <c r="F32" s="294">
        <f t="shared" si="0"/>
        <v>12</v>
      </c>
      <c r="G32" s="294">
        <f t="shared" si="0"/>
        <v>10</v>
      </c>
      <c r="H32" s="294">
        <f t="shared" si="0"/>
        <v>6</v>
      </c>
      <c r="I32" s="294">
        <f t="shared" si="0"/>
        <v>7</v>
      </c>
      <c r="J32" s="294">
        <f t="shared" si="0"/>
        <v>12</v>
      </c>
      <c r="K32" s="294">
        <f t="shared" si="0"/>
        <v>7</v>
      </c>
      <c r="L32" s="295">
        <f t="shared" si="0"/>
        <v>12</v>
      </c>
    </row>
    <row r="33" spans="2:12" x14ac:dyDescent="0.15">
      <c r="B33" s="765" t="s">
        <v>371</v>
      </c>
      <c r="C33" s="275">
        <f t="shared" ref="C33:L33" si="1">+COUNTIF(C14:C30,$B$33)</f>
        <v>5</v>
      </c>
      <c r="D33" s="274">
        <f t="shared" si="1"/>
        <v>0</v>
      </c>
      <c r="E33" s="274">
        <f t="shared" si="1"/>
        <v>10</v>
      </c>
      <c r="F33" s="274">
        <f t="shared" si="1"/>
        <v>4</v>
      </c>
      <c r="G33" s="274">
        <f t="shared" si="1"/>
        <v>6</v>
      </c>
      <c r="H33" s="274">
        <f t="shared" si="1"/>
        <v>10</v>
      </c>
      <c r="I33" s="274">
        <f t="shared" si="1"/>
        <v>9</v>
      </c>
      <c r="J33" s="274">
        <f t="shared" si="1"/>
        <v>4</v>
      </c>
      <c r="K33" s="274">
        <f t="shared" si="1"/>
        <v>9</v>
      </c>
      <c r="L33" s="275">
        <f t="shared" si="1"/>
        <v>4</v>
      </c>
    </row>
    <row r="34" spans="2:12" ht="14" thickBot="1" x14ac:dyDescent="0.2">
      <c r="B34" s="300" t="s">
        <v>317</v>
      </c>
      <c r="C34" s="303">
        <v>0</v>
      </c>
      <c r="D34" s="302">
        <v>1</v>
      </c>
      <c r="E34" s="302">
        <v>1</v>
      </c>
      <c r="F34" s="302">
        <v>1</v>
      </c>
      <c r="G34" s="302">
        <v>1</v>
      </c>
      <c r="H34" s="302">
        <v>1</v>
      </c>
      <c r="I34" s="302">
        <v>1</v>
      </c>
      <c r="J34" s="302">
        <v>1</v>
      </c>
      <c r="K34" s="302">
        <v>1</v>
      </c>
      <c r="L34" s="303">
        <v>1</v>
      </c>
    </row>
    <row r="35" spans="2:12" ht="14" thickTop="1" x14ac:dyDescent="0.15">
      <c r="B35" s="742" t="s">
        <v>377</v>
      </c>
      <c r="C35" s="744">
        <v>29</v>
      </c>
      <c r="D35" s="745">
        <v>33</v>
      </c>
      <c r="E35" s="746">
        <v>33</v>
      </c>
      <c r="F35" s="746">
        <v>33</v>
      </c>
      <c r="G35" s="746">
        <v>33</v>
      </c>
      <c r="H35" s="746">
        <v>33</v>
      </c>
      <c r="I35" s="746">
        <v>33</v>
      </c>
      <c r="J35" s="746">
        <v>33</v>
      </c>
      <c r="K35" s="746">
        <v>33</v>
      </c>
      <c r="L35" s="747">
        <v>33</v>
      </c>
    </row>
    <row r="36" spans="2:12" ht="12" customHeight="1" x14ac:dyDescent="0.15">
      <c r="B36" s="764" t="s">
        <v>370</v>
      </c>
      <c r="C36" s="295">
        <v>12</v>
      </c>
      <c r="D36" s="748">
        <v>33</v>
      </c>
      <c r="E36" s="749">
        <v>32</v>
      </c>
      <c r="F36" s="294">
        <v>29</v>
      </c>
      <c r="G36" s="294">
        <v>19</v>
      </c>
      <c r="H36" s="294">
        <v>19</v>
      </c>
      <c r="I36" s="294">
        <v>29</v>
      </c>
      <c r="J36" s="294">
        <v>28</v>
      </c>
      <c r="K36" s="294">
        <v>7</v>
      </c>
      <c r="L36" s="295">
        <v>24</v>
      </c>
    </row>
    <row r="37" spans="2:12" ht="14" thickBot="1" x14ac:dyDescent="0.2">
      <c r="B37" s="766" t="s">
        <v>371</v>
      </c>
      <c r="C37" s="750">
        <v>17</v>
      </c>
      <c r="D37" s="697">
        <v>0</v>
      </c>
      <c r="E37" s="697">
        <v>1</v>
      </c>
      <c r="F37" s="697">
        <v>4</v>
      </c>
      <c r="G37" s="697">
        <f t="shared" ref="G37:L37" si="2">+G35-G36</f>
        <v>14</v>
      </c>
      <c r="H37" s="697">
        <f t="shared" si="2"/>
        <v>14</v>
      </c>
      <c r="I37" s="697">
        <f t="shared" si="2"/>
        <v>4</v>
      </c>
      <c r="J37" s="697">
        <f t="shared" si="2"/>
        <v>5</v>
      </c>
      <c r="K37" s="697">
        <f t="shared" si="2"/>
        <v>26</v>
      </c>
      <c r="L37" s="402">
        <f t="shared" si="2"/>
        <v>9</v>
      </c>
    </row>
    <row r="38" spans="2:12" ht="14" thickTop="1" x14ac:dyDescent="0.15">
      <c r="B38" s="751" t="s">
        <v>484</v>
      </c>
      <c r="C38" s="274"/>
      <c r="D38" s="274"/>
      <c r="E38" s="274"/>
      <c r="F38" s="274"/>
      <c r="G38" s="274"/>
      <c r="H38" s="274"/>
      <c r="I38" s="274"/>
      <c r="J38" s="274"/>
      <c r="K38" s="274"/>
      <c r="L38" s="275"/>
    </row>
    <row r="39" spans="2:12" x14ac:dyDescent="0.15">
      <c r="B39" s="767" t="s">
        <v>370</v>
      </c>
      <c r="C39" s="1554" t="s">
        <v>485</v>
      </c>
      <c r="D39" s="1555"/>
      <c r="E39" s="1555"/>
      <c r="F39" s="1555"/>
      <c r="G39" s="1555"/>
      <c r="H39" s="1555"/>
      <c r="I39" s="1555"/>
      <c r="J39" s="1555"/>
      <c r="K39" s="1555"/>
      <c r="L39" s="1556"/>
    </row>
    <row r="40" spans="2:12" x14ac:dyDescent="0.15">
      <c r="B40" s="768" t="s">
        <v>371</v>
      </c>
      <c r="C40" s="1557" t="s">
        <v>357</v>
      </c>
      <c r="D40" s="1558"/>
      <c r="E40" s="1558"/>
      <c r="F40" s="1558"/>
      <c r="G40" s="1558"/>
      <c r="H40" s="1558"/>
      <c r="I40" s="1558"/>
      <c r="J40" s="1558"/>
      <c r="K40" s="1558"/>
      <c r="L40" s="1559"/>
    </row>
    <row r="41" spans="2:12" ht="14" thickBot="1" x14ac:dyDescent="0.2">
      <c r="B41" s="300" t="s">
        <v>317</v>
      </c>
      <c r="C41" s="1545" t="s">
        <v>640</v>
      </c>
      <c r="D41" s="1545"/>
      <c r="E41" s="1545"/>
      <c r="F41" s="1545"/>
      <c r="G41" s="1545"/>
      <c r="H41" s="1545"/>
      <c r="I41" s="1545"/>
      <c r="J41" s="1545"/>
      <c r="K41" s="1545"/>
      <c r="L41" s="1546"/>
    </row>
    <row r="42" spans="2:12" x14ac:dyDescent="0.15">
      <c r="B42" s="729" t="s">
        <v>618</v>
      </c>
      <c r="D42" s="133"/>
      <c r="E42" s="133"/>
      <c r="F42" s="133"/>
      <c r="G42" s="133"/>
      <c r="H42" s="133"/>
      <c r="I42" s="133"/>
      <c r="J42" s="133"/>
      <c r="K42" s="133"/>
      <c r="L42" s="133"/>
    </row>
  </sheetData>
  <mergeCells count="6">
    <mergeCell ref="C41:L41"/>
    <mergeCell ref="B12:B13"/>
    <mergeCell ref="C12:C13"/>
    <mergeCell ref="D12:L12"/>
    <mergeCell ref="C39:L39"/>
    <mergeCell ref="C40:L40"/>
  </mergeCells>
  <hyperlinks>
    <hyperlink ref="A1" r:id="rId1" display="http://dx.doi.org/10.1787/9789264266391-es"/>
    <hyperlink ref="A4" r:id="rId2"/>
  </hyperlinks>
  <pageMargins left="0.7" right="0.7" top="0.75" bottom="0.75" header="0.3" footer="0.3"/>
  <pageSetup paperSize="9" orientation="portrait"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L74"/>
  <sheetViews>
    <sheetView zoomScale="120" zoomScaleNormal="120" zoomScalePageLayoutView="120" workbookViewId="0">
      <selection activeCell="M22" sqref="M22"/>
    </sheetView>
  </sheetViews>
  <sheetFormatPr baseColWidth="10" defaultColWidth="8.83203125" defaultRowHeight="13" x14ac:dyDescent="0.15"/>
  <cols>
    <col min="1" max="3" width="8.83203125" style="459"/>
    <col min="4" max="4" width="13" style="459" customWidth="1"/>
    <col min="5" max="5" width="8.83203125" style="459"/>
    <col min="6" max="6" width="14.6640625" style="459" customWidth="1"/>
    <col min="7" max="7" width="19" style="459" customWidth="1"/>
    <col min="8" max="16384" width="8.83203125" style="459"/>
  </cols>
  <sheetData>
    <row r="1" spans="1:12" s="131" customFormat="1" x14ac:dyDescent="0.15">
      <c r="A1" s="46" t="s">
        <v>67</v>
      </c>
    </row>
    <row r="2" spans="1:12" s="131" customFormat="1" x14ac:dyDescent="0.15">
      <c r="A2" s="131" t="s">
        <v>502</v>
      </c>
      <c r="B2" s="131" t="s">
        <v>641</v>
      </c>
    </row>
    <row r="3" spans="1:12" s="131" customFormat="1" x14ac:dyDescent="0.15">
      <c r="A3" s="131" t="s">
        <v>64</v>
      </c>
    </row>
    <row r="4" spans="1:12" s="131" customFormat="1" x14ac:dyDescent="0.15">
      <c r="A4" s="46" t="s">
        <v>63</v>
      </c>
    </row>
    <row r="5" spans="1:12" s="131" customFormat="1" x14ac:dyDescent="0.15"/>
    <row r="7" spans="1:12" x14ac:dyDescent="0.15">
      <c r="C7" s="423" t="s">
        <v>642</v>
      </c>
      <c r="D7" s="422"/>
      <c r="E7" s="422"/>
      <c r="F7" s="422"/>
      <c r="G7" s="422"/>
      <c r="H7" s="422"/>
      <c r="I7" s="422"/>
      <c r="J7" s="422"/>
      <c r="K7" s="422"/>
      <c r="L7" s="422"/>
    </row>
    <row r="8" spans="1:12" x14ac:dyDescent="0.15">
      <c r="C8" s="422"/>
      <c r="D8" s="422"/>
      <c r="E8" s="422"/>
      <c r="F8" s="422"/>
      <c r="G8" s="422"/>
      <c r="H8" s="422"/>
      <c r="I8" s="422"/>
      <c r="J8" s="422"/>
      <c r="K8" s="422"/>
      <c r="L8" s="422"/>
    </row>
    <row r="9" spans="1:12" ht="14" thickBot="1" x14ac:dyDescent="0.2">
      <c r="C9" s="129" t="s">
        <v>643</v>
      </c>
    </row>
    <row r="10" spans="1:12" ht="14" thickBot="1" x14ac:dyDescent="0.2">
      <c r="C10" s="1560" t="s">
        <v>250</v>
      </c>
      <c r="D10" s="1562" t="s">
        <v>644</v>
      </c>
      <c r="E10" s="1563"/>
      <c r="F10" s="1563"/>
      <c r="G10" s="1564" t="s">
        <v>645</v>
      </c>
    </row>
    <row r="11" spans="1:12" ht="14" thickBot="1" x14ac:dyDescent="0.2">
      <c r="C11" s="1561"/>
      <c r="D11" s="274">
        <v>2010</v>
      </c>
      <c r="E11" s="769">
        <v>2011</v>
      </c>
      <c r="F11" s="769">
        <v>2012</v>
      </c>
      <c r="G11" s="1565"/>
    </row>
    <row r="12" spans="1:12" x14ac:dyDescent="0.15">
      <c r="C12" s="770" t="s">
        <v>105</v>
      </c>
      <c r="D12" s="800" t="s">
        <v>370</v>
      </c>
      <c r="E12" s="800" t="s">
        <v>370</v>
      </c>
      <c r="F12" s="801" t="s">
        <v>370</v>
      </c>
      <c r="G12" s="802" t="s">
        <v>370</v>
      </c>
    </row>
    <row r="13" spans="1:12" x14ac:dyDescent="0.15">
      <c r="C13" s="771" t="s">
        <v>224</v>
      </c>
      <c r="D13" s="803" t="s">
        <v>370</v>
      </c>
      <c r="E13" s="803" t="s">
        <v>370</v>
      </c>
      <c r="F13" s="804" t="s">
        <v>371</v>
      </c>
      <c r="G13" s="805" t="s">
        <v>371</v>
      </c>
    </row>
    <row r="14" spans="1:12" x14ac:dyDescent="0.15">
      <c r="C14" s="772" t="s">
        <v>538</v>
      </c>
      <c r="D14" s="806" t="s">
        <v>370</v>
      </c>
      <c r="E14" s="806" t="s">
        <v>370</v>
      </c>
      <c r="F14" s="807" t="s">
        <v>370</v>
      </c>
      <c r="G14" s="808" t="s">
        <v>370</v>
      </c>
    </row>
    <row r="15" spans="1:12" x14ac:dyDescent="0.15">
      <c r="C15" s="773" t="s">
        <v>230</v>
      </c>
      <c r="D15" s="809" t="s">
        <v>371</v>
      </c>
      <c r="E15" s="810" t="s">
        <v>371</v>
      </c>
      <c r="F15" s="811" t="s">
        <v>371</v>
      </c>
      <c r="G15" s="812" t="s">
        <v>370</v>
      </c>
    </row>
    <row r="16" spans="1:12" x14ac:dyDescent="0.15">
      <c r="C16" s="772" t="s">
        <v>107</v>
      </c>
      <c r="D16" s="813" t="s">
        <v>371</v>
      </c>
      <c r="E16" s="814" t="s">
        <v>370</v>
      </c>
      <c r="F16" s="815" t="s">
        <v>370</v>
      </c>
      <c r="G16" s="815" t="s">
        <v>370</v>
      </c>
    </row>
    <row r="17" spans="3:7" x14ac:dyDescent="0.15">
      <c r="C17" s="771" t="s">
        <v>225</v>
      </c>
      <c r="D17" s="803" t="s">
        <v>370</v>
      </c>
      <c r="E17" s="803" t="s">
        <v>370</v>
      </c>
      <c r="F17" s="812" t="s">
        <v>370</v>
      </c>
      <c r="G17" s="805" t="s">
        <v>371</v>
      </c>
    </row>
    <row r="18" spans="3:7" ht="22" x14ac:dyDescent="0.15">
      <c r="C18" s="772" t="s">
        <v>229</v>
      </c>
      <c r="D18" s="816" t="s">
        <v>370</v>
      </c>
      <c r="E18" s="816" t="s">
        <v>370</v>
      </c>
      <c r="F18" s="817" t="s">
        <v>370</v>
      </c>
      <c r="G18" s="815" t="s">
        <v>370</v>
      </c>
    </row>
    <row r="19" spans="3:7" x14ac:dyDescent="0.15">
      <c r="C19" s="774" t="s">
        <v>112</v>
      </c>
      <c r="D19" s="809" t="s">
        <v>371</v>
      </c>
      <c r="E19" s="810" t="s">
        <v>371</v>
      </c>
      <c r="F19" s="811" t="s">
        <v>371</v>
      </c>
      <c r="G19" s="818" t="s">
        <v>371</v>
      </c>
    </row>
    <row r="20" spans="3:7" x14ac:dyDescent="0.15">
      <c r="C20" s="772" t="s">
        <v>227</v>
      </c>
      <c r="D20" s="814" t="s">
        <v>370</v>
      </c>
      <c r="E20" s="814" t="s">
        <v>370</v>
      </c>
      <c r="F20" s="819" t="s">
        <v>370</v>
      </c>
      <c r="G20" s="820" t="s">
        <v>371</v>
      </c>
    </row>
    <row r="21" spans="3:7" x14ac:dyDescent="0.15">
      <c r="C21" s="774" t="s">
        <v>347</v>
      </c>
      <c r="D21" s="803" t="s">
        <v>370</v>
      </c>
      <c r="E21" s="803" t="s">
        <v>370</v>
      </c>
      <c r="F21" s="812" t="s">
        <v>370</v>
      </c>
      <c r="G21" s="811" t="s">
        <v>371</v>
      </c>
    </row>
    <row r="22" spans="3:7" x14ac:dyDescent="0.15">
      <c r="C22" s="772" t="s">
        <v>441</v>
      </c>
      <c r="D22" s="814" t="s">
        <v>370</v>
      </c>
      <c r="E22" s="813" t="s">
        <v>371</v>
      </c>
      <c r="F22" s="821" t="s">
        <v>371</v>
      </c>
      <c r="G22" s="720" t="s">
        <v>371</v>
      </c>
    </row>
    <row r="23" spans="3:7" x14ac:dyDescent="0.15">
      <c r="C23" s="774" t="s">
        <v>348</v>
      </c>
      <c r="D23" s="809" t="s">
        <v>371</v>
      </c>
      <c r="E23" s="810" t="s">
        <v>371</v>
      </c>
      <c r="F23" s="811" t="s">
        <v>371</v>
      </c>
      <c r="G23" s="822" t="s">
        <v>370</v>
      </c>
    </row>
    <row r="24" spans="3:7" x14ac:dyDescent="0.15">
      <c r="C24" s="772" t="s">
        <v>101</v>
      </c>
      <c r="D24" s="816" t="s">
        <v>370</v>
      </c>
      <c r="E24" s="816" t="s">
        <v>370</v>
      </c>
      <c r="F24" s="817" t="s">
        <v>370</v>
      </c>
      <c r="G24" s="815" t="s">
        <v>370</v>
      </c>
    </row>
    <row r="25" spans="3:7" x14ac:dyDescent="0.15">
      <c r="C25" s="775" t="s">
        <v>110</v>
      </c>
      <c r="D25" s="809" t="s">
        <v>371</v>
      </c>
      <c r="E25" s="810" t="s">
        <v>371</v>
      </c>
      <c r="F25" s="811" t="s">
        <v>371</v>
      </c>
      <c r="G25" s="811" t="s">
        <v>371</v>
      </c>
    </row>
    <row r="26" spans="3:7" x14ac:dyDescent="0.15">
      <c r="C26" s="772" t="s">
        <v>228</v>
      </c>
      <c r="D26" s="813" t="s">
        <v>371</v>
      </c>
      <c r="E26" s="813" t="s">
        <v>371</v>
      </c>
      <c r="F26" s="823" t="s">
        <v>371</v>
      </c>
      <c r="G26" s="720" t="s">
        <v>371</v>
      </c>
    </row>
    <row r="27" spans="3:7" x14ac:dyDescent="0.15">
      <c r="C27" s="774" t="s">
        <v>231</v>
      </c>
      <c r="D27" s="809" t="s">
        <v>371</v>
      </c>
      <c r="E27" s="810" t="s">
        <v>371</v>
      </c>
      <c r="F27" s="811" t="s">
        <v>371</v>
      </c>
      <c r="G27" s="811" t="s">
        <v>371</v>
      </c>
    </row>
    <row r="28" spans="3:7" ht="14" thickBot="1" x14ac:dyDescent="0.2">
      <c r="C28" s="776" t="s">
        <v>106</v>
      </c>
      <c r="D28" s="824" t="s">
        <v>370</v>
      </c>
      <c r="E28" s="824" t="s">
        <v>370</v>
      </c>
      <c r="F28" s="825" t="s">
        <v>370</v>
      </c>
      <c r="G28" s="826" t="s">
        <v>370</v>
      </c>
    </row>
    <row r="29" spans="3:7" x14ac:dyDescent="0.15">
      <c r="C29" s="777" t="s">
        <v>372</v>
      </c>
      <c r="D29" s="778">
        <v>17</v>
      </c>
      <c r="E29" s="778">
        <v>17</v>
      </c>
      <c r="F29" s="779">
        <v>17</v>
      </c>
      <c r="G29" s="780">
        <v>17</v>
      </c>
    </row>
    <row r="30" spans="3:7" x14ac:dyDescent="0.15">
      <c r="C30" s="827" t="s">
        <v>370</v>
      </c>
      <c r="D30" s="287">
        <v>10</v>
      </c>
      <c r="E30" s="287">
        <v>10</v>
      </c>
      <c r="F30" s="781">
        <v>9</v>
      </c>
      <c r="G30" s="782">
        <v>8</v>
      </c>
    </row>
    <row r="31" spans="3:7" ht="14" thickBot="1" x14ac:dyDescent="0.2">
      <c r="C31" s="828" t="s">
        <v>371</v>
      </c>
      <c r="D31" s="769">
        <v>7</v>
      </c>
      <c r="E31" s="769">
        <v>7</v>
      </c>
      <c r="F31" s="783">
        <v>7</v>
      </c>
      <c r="G31" s="784">
        <v>9</v>
      </c>
    </row>
    <row r="32" spans="3:7" x14ac:dyDescent="0.15">
      <c r="C32" s="785" t="s">
        <v>377</v>
      </c>
      <c r="D32" s="778">
        <v>33</v>
      </c>
      <c r="E32" s="778">
        <v>33</v>
      </c>
      <c r="F32" s="779">
        <v>33</v>
      </c>
      <c r="G32" s="780">
        <v>33</v>
      </c>
    </row>
    <row r="33" spans="3:9" x14ac:dyDescent="0.15">
      <c r="C33" s="827" t="s">
        <v>370</v>
      </c>
      <c r="D33" s="287">
        <v>22</v>
      </c>
      <c r="E33" s="287">
        <v>22</v>
      </c>
      <c r="F33" s="781" t="s">
        <v>646</v>
      </c>
      <c r="G33" s="782">
        <v>25</v>
      </c>
    </row>
    <row r="34" spans="3:9" ht="14" thickBot="1" x14ac:dyDescent="0.2">
      <c r="C34" s="829" t="s">
        <v>371</v>
      </c>
      <c r="D34" s="274">
        <v>11</v>
      </c>
      <c r="E34" s="274">
        <v>11</v>
      </c>
      <c r="F34" s="786" t="s">
        <v>646</v>
      </c>
      <c r="G34" s="787">
        <v>8</v>
      </c>
    </row>
    <row r="35" spans="3:9" ht="15" x14ac:dyDescent="0.2">
      <c r="C35" s="788" t="s">
        <v>484</v>
      </c>
      <c r="D35" s="789"/>
      <c r="E35" s="789"/>
      <c r="F35" s="789"/>
      <c r="G35" s="790"/>
    </row>
    <row r="36" spans="3:9" x14ac:dyDescent="0.15">
      <c r="C36" s="449" t="s">
        <v>370</v>
      </c>
      <c r="D36" s="791" t="s">
        <v>485</v>
      </c>
      <c r="E36" s="792"/>
      <c r="F36" s="792"/>
      <c r="G36" s="793"/>
      <c r="I36" s="207"/>
    </row>
    <row r="37" spans="3:9" x14ac:dyDescent="0.15">
      <c r="C37" s="830" t="s">
        <v>371</v>
      </c>
      <c r="D37" s="794" t="s">
        <v>357</v>
      </c>
      <c r="E37" s="795"/>
      <c r="F37" s="795"/>
      <c r="G37" s="796"/>
    </row>
    <row r="38" spans="3:9" ht="14" thickBot="1" x14ac:dyDescent="0.2">
      <c r="C38" s="831" t="s">
        <v>646</v>
      </c>
      <c r="D38" s="302" t="s">
        <v>640</v>
      </c>
      <c r="E38" s="302"/>
      <c r="F38" s="302"/>
      <c r="G38" s="797"/>
    </row>
    <row r="39" spans="3:9" x14ac:dyDescent="0.15">
      <c r="C39" s="798"/>
      <c r="D39" s="274"/>
      <c r="E39" s="274"/>
      <c r="F39" s="274"/>
      <c r="G39" s="207"/>
    </row>
    <row r="40" spans="3:9" ht="15" x14ac:dyDescent="0.2">
      <c r="C40" s="129" t="s">
        <v>647</v>
      </c>
      <c r="D40" s="799"/>
    </row>
    <row r="41" spans="3:9" ht="15" x14ac:dyDescent="0.2">
      <c r="C41" s="459" t="s">
        <v>648</v>
      </c>
    </row>
    <row r="74" spans="4:4" x14ac:dyDescent="0.15">
      <c r="D74" s="459" t="s">
        <v>649</v>
      </c>
    </row>
  </sheetData>
  <mergeCells count="3">
    <mergeCell ref="C10:C11"/>
    <mergeCell ref="D10:F10"/>
    <mergeCell ref="G10:G11"/>
  </mergeCells>
  <hyperlinks>
    <hyperlink ref="A1" r:id="rId1" display="http://dx.doi.org/10.1787/9789264266391-es"/>
    <hyperlink ref="A4" r:id="rId2"/>
  </hyperlinks>
  <pageMargins left="0.7" right="0.7" top="0.75" bottom="0.75" header="0.3" footer="0.3"/>
  <pageSetup paperSize="9" orientation="portrait"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AU41"/>
  <sheetViews>
    <sheetView workbookViewId="0">
      <selection activeCell="N20" sqref="N20"/>
    </sheetView>
  </sheetViews>
  <sheetFormatPr baseColWidth="10" defaultColWidth="8.83203125" defaultRowHeight="13" x14ac:dyDescent="0.15"/>
  <cols>
    <col min="1" max="16384" width="8.83203125" style="459"/>
  </cols>
  <sheetData>
    <row r="1" spans="1:46" s="131" customFormat="1" x14ac:dyDescent="0.15">
      <c r="A1" s="46" t="s">
        <v>67</v>
      </c>
    </row>
    <row r="2" spans="1:46" s="131" customFormat="1" x14ac:dyDescent="0.15">
      <c r="A2" s="131" t="s">
        <v>502</v>
      </c>
      <c r="B2" s="131" t="s">
        <v>650</v>
      </c>
    </row>
    <row r="3" spans="1:46" s="131" customFormat="1" x14ac:dyDescent="0.15">
      <c r="A3" s="131" t="s">
        <v>64</v>
      </c>
    </row>
    <row r="4" spans="1:46" s="131" customFormat="1" x14ac:dyDescent="0.15">
      <c r="A4" s="46" t="s">
        <v>63</v>
      </c>
    </row>
    <row r="5" spans="1:46" s="131" customFormat="1" x14ac:dyDescent="0.15"/>
    <row r="6" spans="1:46" x14ac:dyDescent="0.15">
      <c r="B6" s="422"/>
      <c r="C6" s="422"/>
      <c r="D6" s="422"/>
      <c r="E6" s="422"/>
      <c r="F6" s="422"/>
      <c r="G6" s="422"/>
      <c r="H6" s="422"/>
      <c r="I6" s="422"/>
      <c r="J6" s="422"/>
      <c r="K6" s="422"/>
      <c r="L6" s="422"/>
      <c r="M6" s="422"/>
      <c r="N6" s="422"/>
      <c r="O6" s="422"/>
      <c r="P6" s="422"/>
    </row>
    <row r="7" spans="1:46" x14ac:dyDescent="0.15">
      <c r="B7" s="423" t="s">
        <v>651</v>
      </c>
      <c r="C7" s="422"/>
      <c r="D7" s="422"/>
      <c r="E7" s="422"/>
      <c r="F7" s="422"/>
      <c r="G7" s="422"/>
      <c r="H7" s="422"/>
      <c r="I7" s="422"/>
      <c r="J7" s="422"/>
      <c r="K7" s="422"/>
      <c r="L7" s="422"/>
      <c r="M7" s="422"/>
      <c r="N7" s="422"/>
      <c r="O7" s="422"/>
      <c r="P7" s="422"/>
      <c r="AT7" s="832"/>
    </row>
    <row r="8" spans="1:46" x14ac:dyDescent="0.15">
      <c r="AT8" s="832"/>
    </row>
    <row r="9" spans="1:46" x14ac:dyDescent="0.15">
      <c r="B9" s="481" t="s">
        <v>652</v>
      </c>
    </row>
    <row r="10" spans="1:46" x14ac:dyDescent="0.15">
      <c r="AT10" s="833"/>
    </row>
    <row r="13" spans="1:46" x14ac:dyDescent="0.15">
      <c r="N13" s="837" t="s">
        <v>653</v>
      </c>
      <c r="O13" s="837" t="s">
        <v>654</v>
      </c>
      <c r="P13" s="838" t="s">
        <v>655</v>
      </c>
      <c r="Q13" s="837" t="s">
        <v>656</v>
      </c>
      <c r="R13" s="837" t="s">
        <v>657</v>
      </c>
      <c r="S13" s="837" t="s">
        <v>658</v>
      </c>
      <c r="T13" s="837" t="s">
        <v>659</v>
      </c>
      <c r="AR13" s="133"/>
      <c r="AS13" s="133"/>
    </row>
    <row r="14" spans="1:46" x14ac:dyDescent="0.15">
      <c r="N14" s="422" t="s">
        <v>224</v>
      </c>
      <c r="O14" s="422" t="s">
        <v>105</v>
      </c>
      <c r="P14" s="422" t="s">
        <v>107</v>
      </c>
      <c r="Q14" s="422" t="s">
        <v>347</v>
      </c>
      <c r="R14" s="422" t="s">
        <v>251</v>
      </c>
      <c r="S14" s="422" t="s">
        <v>352</v>
      </c>
      <c r="T14" s="422" t="s">
        <v>225</v>
      </c>
    </row>
    <row r="15" spans="1:46" x14ac:dyDescent="0.15">
      <c r="N15" s="422" t="s">
        <v>349</v>
      </c>
      <c r="O15" s="422"/>
      <c r="P15" s="422" t="s">
        <v>519</v>
      </c>
      <c r="Q15" s="422"/>
      <c r="R15" s="422"/>
      <c r="S15" s="422"/>
      <c r="T15" s="422"/>
    </row>
    <row r="16" spans="1:46" x14ac:dyDescent="0.15">
      <c r="N16" s="422" t="s">
        <v>227</v>
      </c>
      <c r="O16" s="422"/>
      <c r="P16" s="422" t="s">
        <v>252</v>
      </c>
      <c r="Q16" s="422"/>
      <c r="R16" s="422"/>
      <c r="S16" s="422"/>
      <c r="T16" s="422"/>
    </row>
    <row r="17" spans="14:47" x14ac:dyDescent="0.15">
      <c r="N17" s="422" t="s">
        <v>101</v>
      </c>
      <c r="O17" s="422"/>
      <c r="P17" s="422"/>
      <c r="Q17" s="422"/>
      <c r="R17" s="422"/>
      <c r="S17" s="422"/>
      <c r="T17" s="422"/>
    </row>
    <row r="18" spans="14:47" x14ac:dyDescent="0.15">
      <c r="N18" s="422"/>
      <c r="O18" s="422"/>
      <c r="P18" s="422"/>
      <c r="Q18" s="422"/>
      <c r="R18" s="422"/>
      <c r="S18" s="422"/>
      <c r="T18" s="422"/>
    </row>
    <row r="25" spans="14:47" x14ac:dyDescent="0.15">
      <c r="AQ25" s="422" t="s">
        <v>224</v>
      </c>
      <c r="AR25" s="422">
        <v>1</v>
      </c>
      <c r="AU25" s="248"/>
    </row>
    <row r="26" spans="14:47" x14ac:dyDescent="0.15">
      <c r="AQ26" s="422" t="s">
        <v>349</v>
      </c>
      <c r="AR26" s="422">
        <v>1</v>
      </c>
    </row>
    <row r="27" spans="14:47" x14ac:dyDescent="0.15">
      <c r="AQ27" s="422" t="s">
        <v>227</v>
      </c>
      <c r="AR27" s="422">
        <v>1</v>
      </c>
    </row>
    <row r="28" spans="14:47" x14ac:dyDescent="0.15">
      <c r="AQ28" s="422" t="s">
        <v>101</v>
      </c>
      <c r="AR28" s="422">
        <v>1</v>
      </c>
    </row>
    <row r="29" spans="14:47" x14ac:dyDescent="0.15">
      <c r="AQ29" s="422" t="s">
        <v>107</v>
      </c>
      <c r="AR29" s="422">
        <v>1</v>
      </c>
    </row>
    <row r="30" spans="14:47" x14ac:dyDescent="0.15">
      <c r="AQ30" s="422" t="s">
        <v>519</v>
      </c>
      <c r="AR30" s="422">
        <v>1</v>
      </c>
    </row>
    <row r="31" spans="14:47" x14ac:dyDescent="0.15">
      <c r="AQ31" s="422" t="s">
        <v>252</v>
      </c>
      <c r="AR31" s="422">
        <v>1</v>
      </c>
    </row>
    <row r="32" spans="14:47" x14ac:dyDescent="0.15">
      <c r="AQ32" s="422" t="s">
        <v>105</v>
      </c>
      <c r="AR32" s="422">
        <v>1</v>
      </c>
    </row>
    <row r="33" spans="2:44" x14ac:dyDescent="0.15">
      <c r="AQ33" s="422" t="s">
        <v>347</v>
      </c>
      <c r="AR33" s="422">
        <v>1</v>
      </c>
    </row>
    <row r="34" spans="2:44" x14ac:dyDescent="0.15">
      <c r="AQ34" s="422" t="s">
        <v>251</v>
      </c>
      <c r="AR34" s="422">
        <v>1</v>
      </c>
    </row>
    <row r="35" spans="2:44" x14ac:dyDescent="0.15">
      <c r="B35" s="834" t="s">
        <v>553</v>
      </c>
      <c r="C35" s="729"/>
      <c r="D35" s="729"/>
      <c r="E35" s="729"/>
      <c r="F35" s="729"/>
      <c r="G35" s="729"/>
      <c r="H35" s="729"/>
      <c r="I35" s="729"/>
      <c r="J35" s="729"/>
      <c r="K35" s="729"/>
      <c r="AQ35" s="422" t="s">
        <v>352</v>
      </c>
      <c r="AR35" s="422">
        <v>1</v>
      </c>
    </row>
    <row r="36" spans="2:44" x14ac:dyDescent="0.15">
      <c r="B36" s="729"/>
      <c r="C36" s="729"/>
      <c r="D36" s="729"/>
      <c r="E36" s="729"/>
      <c r="F36" s="729"/>
      <c r="G36" s="729"/>
      <c r="H36" s="729"/>
      <c r="I36" s="729"/>
      <c r="J36" s="729"/>
      <c r="K36" s="729"/>
      <c r="AQ36" s="422" t="s">
        <v>225</v>
      </c>
      <c r="AR36" s="422">
        <v>1</v>
      </c>
    </row>
    <row r="37" spans="2:44" x14ac:dyDescent="0.15">
      <c r="B37" s="835" t="s">
        <v>660</v>
      </c>
      <c r="AR37" s="133"/>
    </row>
    <row r="38" spans="2:44" x14ac:dyDescent="0.15">
      <c r="B38" s="836" t="s">
        <v>661</v>
      </c>
      <c r="AR38" s="133"/>
    </row>
    <row r="39" spans="2:44" x14ac:dyDescent="0.15">
      <c r="B39" s="836" t="s">
        <v>662</v>
      </c>
      <c r="AR39" s="133"/>
    </row>
    <row r="40" spans="2:44" x14ac:dyDescent="0.15">
      <c r="AR40" s="133"/>
    </row>
    <row r="41" spans="2:44" x14ac:dyDescent="0.15">
      <c r="AR41" s="133"/>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pageSetUpPr autoPageBreaks="0"/>
  </sheetPr>
  <dimension ref="A1:H48"/>
  <sheetViews>
    <sheetView workbookViewId="0">
      <selection activeCell="L17" sqref="L17"/>
    </sheetView>
  </sheetViews>
  <sheetFormatPr baseColWidth="10" defaultColWidth="12.5" defaultRowHeight="16" x14ac:dyDescent="0.2"/>
  <cols>
    <col min="1" max="1" width="4.5" style="840" customWidth="1"/>
    <col min="2" max="7" width="12.5" style="840"/>
    <col min="8" max="8" width="13.83203125" style="840" customWidth="1"/>
    <col min="9" max="16384" width="12.5" style="840"/>
  </cols>
  <sheetData>
    <row r="1" spans="1:2" s="839" customFormat="1" ht="13" x14ac:dyDescent="0.15">
      <c r="A1" s="46" t="s">
        <v>67</v>
      </c>
    </row>
    <row r="2" spans="1:2" s="839" customFormat="1" ht="13" x14ac:dyDescent="0.15">
      <c r="A2" s="839" t="s">
        <v>502</v>
      </c>
      <c r="B2" s="839" t="s">
        <v>663</v>
      </c>
    </row>
    <row r="3" spans="1:2" s="839" customFormat="1" ht="13" x14ac:dyDescent="0.15">
      <c r="A3" s="839" t="s">
        <v>64</v>
      </c>
    </row>
    <row r="4" spans="1:2" s="839" customFormat="1" ht="13" x14ac:dyDescent="0.15">
      <c r="A4" s="46" t="s">
        <v>63</v>
      </c>
    </row>
    <row r="5" spans="1:2" s="839" customFormat="1" ht="13" x14ac:dyDescent="0.15"/>
    <row r="7" spans="1:2" x14ac:dyDescent="0.2">
      <c r="B7" s="841" t="s">
        <v>664</v>
      </c>
    </row>
    <row r="25" spans="2:2" x14ac:dyDescent="0.2">
      <c r="B25" s="842" t="s">
        <v>665</v>
      </c>
    </row>
    <row r="26" spans="2:2" x14ac:dyDescent="0.2">
      <c r="B26" s="842" t="s">
        <v>666</v>
      </c>
    </row>
    <row r="27" spans="2:2" x14ac:dyDescent="0.2">
      <c r="B27" s="842" t="s">
        <v>667</v>
      </c>
    </row>
    <row r="28" spans="2:2" x14ac:dyDescent="0.2">
      <c r="B28" s="842" t="s">
        <v>668</v>
      </c>
    </row>
    <row r="29" spans="2:2" x14ac:dyDescent="0.2">
      <c r="B29" s="842" t="s">
        <v>669</v>
      </c>
    </row>
    <row r="30" spans="2:2" x14ac:dyDescent="0.2">
      <c r="B30" s="842" t="s">
        <v>670</v>
      </c>
    </row>
    <row r="31" spans="2:2" x14ac:dyDescent="0.2">
      <c r="B31" s="842" t="s">
        <v>671</v>
      </c>
    </row>
    <row r="32" spans="2:2" x14ac:dyDescent="0.2">
      <c r="B32" s="842" t="s">
        <v>672</v>
      </c>
    </row>
    <row r="34" spans="2:8" ht="17" thickBot="1" x14ac:dyDescent="0.25"/>
    <row r="35" spans="2:8" ht="60" x14ac:dyDescent="0.2">
      <c r="B35" s="843" t="s">
        <v>250</v>
      </c>
      <c r="C35" s="843" t="s">
        <v>673</v>
      </c>
      <c r="D35" s="843" t="s">
        <v>674</v>
      </c>
      <c r="E35" s="843" t="s">
        <v>675</v>
      </c>
      <c r="F35" s="843" t="s">
        <v>676</v>
      </c>
      <c r="G35" s="843" t="s">
        <v>677</v>
      </c>
      <c r="H35" s="843" t="s">
        <v>678</v>
      </c>
    </row>
    <row r="36" spans="2:8" x14ac:dyDescent="0.2">
      <c r="B36" s="844" t="s">
        <v>18</v>
      </c>
      <c r="C36" s="844">
        <v>1</v>
      </c>
      <c r="D36" s="844">
        <v>0</v>
      </c>
      <c r="E36" s="844">
        <v>0.27</v>
      </c>
      <c r="F36" s="844">
        <v>0</v>
      </c>
      <c r="G36" s="844">
        <v>0</v>
      </c>
      <c r="H36" s="844">
        <v>0</v>
      </c>
    </row>
    <row r="37" spans="2:8" x14ac:dyDescent="0.2">
      <c r="B37" s="845" t="s">
        <v>86</v>
      </c>
      <c r="C37" s="845">
        <v>1</v>
      </c>
      <c r="D37" s="845">
        <v>0.2</v>
      </c>
      <c r="E37" s="845">
        <v>0.09</v>
      </c>
      <c r="F37" s="845">
        <v>0.1</v>
      </c>
      <c r="G37" s="845">
        <v>0</v>
      </c>
      <c r="H37" s="845">
        <v>0</v>
      </c>
    </row>
    <row r="38" spans="2:8" x14ac:dyDescent="0.2">
      <c r="B38" s="845" t="s">
        <v>679</v>
      </c>
      <c r="C38" s="845">
        <v>1</v>
      </c>
      <c r="D38" s="845">
        <v>0.3</v>
      </c>
      <c r="E38" s="845" t="s">
        <v>680</v>
      </c>
      <c r="F38" s="845">
        <v>0</v>
      </c>
      <c r="G38" s="845">
        <v>0</v>
      </c>
      <c r="H38" s="845" t="s">
        <v>680</v>
      </c>
    </row>
    <row r="39" spans="2:8" x14ac:dyDescent="0.2">
      <c r="B39" s="845" t="s">
        <v>19</v>
      </c>
      <c r="C39" s="845">
        <v>1</v>
      </c>
      <c r="D39" s="845">
        <v>0.47</v>
      </c>
      <c r="E39" s="845">
        <v>0.11</v>
      </c>
      <c r="F39" s="845">
        <v>0</v>
      </c>
      <c r="G39" s="845">
        <v>0</v>
      </c>
      <c r="H39" s="845">
        <v>0</v>
      </c>
    </row>
    <row r="40" spans="2:8" x14ac:dyDescent="0.2">
      <c r="B40" s="845" t="s">
        <v>15</v>
      </c>
      <c r="C40" s="845">
        <v>0.91</v>
      </c>
      <c r="D40" s="845">
        <v>0.19</v>
      </c>
      <c r="E40" s="845">
        <v>2.8000000000000001E-2</v>
      </c>
      <c r="F40" s="845">
        <v>0</v>
      </c>
      <c r="G40" s="845">
        <v>0</v>
      </c>
      <c r="H40" s="845">
        <v>5.8500000000000003E-2</v>
      </c>
    </row>
    <row r="41" spans="2:8" x14ac:dyDescent="0.2">
      <c r="B41" s="845" t="s">
        <v>9</v>
      </c>
      <c r="C41" s="845">
        <v>0.87</v>
      </c>
      <c r="D41" s="845">
        <v>7.0000000000000007E-2</v>
      </c>
      <c r="E41" s="845" t="s">
        <v>680</v>
      </c>
      <c r="F41" s="845" t="s">
        <v>680</v>
      </c>
      <c r="G41" s="845">
        <v>0</v>
      </c>
      <c r="H41" s="845">
        <v>0.04</v>
      </c>
    </row>
    <row r="42" spans="2:8" x14ac:dyDescent="0.2">
      <c r="B42" s="845" t="s">
        <v>87</v>
      </c>
      <c r="C42" s="845">
        <v>0.6</v>
      </c>
      <c r="D42" s="845">
        <v>0.12</v>
      </c>
      <c r="E42" s="845">
        <v>0.1</v>
      </c>
      <c r="F42" s="845">
        <v>0</v>
      </c>
      <c r="G42" s="845">
        <v>0</v>
      </c>
      <c r="H42" s="845" t="s">
        <v>681</v>
      </c>
    </row>
    <row r="43" spans="2:8" x14ac:dyDescent="0.2">
      <c r="B43" s="845" t="s">
        <v>13</v>
      </c>
      <c r="C43" s="845">
        <v>0.56999999999999995</v>
      </c>
      <c r="D43" s="845">
        <v>0.61</v>
      </c>
      <c r="E43" s="845">
        <v>0</v>
      </c>
      <c r="F43" s="845">
        <v>0</v>
      </c>
      <c r="G43" s="845">
        <v>0</v>
      </c>
      <c r="H43" s="845">
        <v>0.06</v>
      </c>
    </row>
    <row r="44" spans="2:8" x14ac:dyDescent="0.2">
      <c r="B44" s="845" t="s">
        <v>10</v>
      </c>
      <c r="C44" s="845">
        <v>0.53200000000000003</v>
      </c>
      <c r="D44" s="845">
        <v>0.26</v>
      </c>
      <c r="E44" s="845">
        <v>0.04</v>
      </c>
      <c r="F44" s="845">
        <v>2E-3</v>
      </c>
      <c r="G44" s="845">
        <v>0.02</v>
      </c>
      <c r="H44" s="845">
        <v>0.19400000000000001</v>
      </c>
    </row>
    <row r="45" spans="2:8" x14ac:dyDescent="0.2">
      <c r="B45" s="845" t="s">
        <v>12</v>
      </c>
      <c r="C45" s="845">
        <v>0.45</v>
      </c>
      <c r="D45" s="845">
        <v>0.48</v>
      </c>
      <c r="E45" s="845">
        <v>0.05</v>
      </c>
      <c r="F45" s="845">
        <v>0.05</v>
      </c>
      <c r="G45" s="845">
        <v>0</v>
      </c>
      <c r="H45" s="845">
        <v>2.35E-2</v>
      </c>
    </row>
    <row r="46" spans="2:8" x14ac:dyDescent="0.2">
      <c r="B46" s="845" t="s">
        <v>20</v>
      </c>
      <c r="C46" s="845">
        <v>0.24</v>
      </c>
      <c r="D46" s="845">
        <v>0.69</v>
      </c>
      <c r="E46" s="845">
        <v>7.0000000000000007E-2</v>
      </c>
      <c r="F46" s="845">
        <v>7.0000000000000007E-2</v>
      </c>
      <c r="G46" s="845">
        <v>0</v>
      </c>
      <c r="H46" s="845">
        <v>0</v>
      </c>
    </row>
    <row r="47" spans="2:8" x14ac:dyDescent="0.2">
      <c r="B47" s="845" t="s">
        <v>17</v>
      </c>
      <c r="C47" s="845">
        <v>0</v>
      </c>
      <c r="D47" s="845">
        <v>0.76</v>
      </c>
      <c r="E47" s="845" t="s">
        <v>680</v>
      </c>
      <c r="F47" s="845" t="s">
        <v>680</v>
      </c>
      <c r="G47" s="845">
        <v>0.19</v>
      </c>
      <c r="H47" s="845">
        <v>7.0999999999999994E-2</v>
      </c>
    </row>
    <row r="48" spans="2:8" x14ac:dyDescent="0.2">
      <c r="B48" s="844" t="s">
        <v>14</v>
      </c>
      <c r="C48" s="844">
        <v>0</v>
      </c>
      <c r="D48" s="844">
        <v>0.95</v>
      </c>
      <c r="E48" s="844">
        <v>0</v>
      </c>
      <c r="F48" s="844">
        <v>0</v>
      </c>
      <c r="G48" s="844">
        <v>0</v>
      </c>
      <c r="H48" s="844">
        <v>5.0999999999999997E-2</v>
      </c>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P28"/>
  <sheetViews>
    <sheetView workbookViewId="0">
      <selection activeCell="P29" sqref="P29"/>
    </sheetView>
  </sheetViews>
  <sheetFormatPr baseColWidth="10" defaultColWidth="8.83203125" defaultRowHeight="13" x14ac:dyDescent="0.15"/>
  <cols>
    <col min="1" max="1" width="20.6640625" style="459" customWidth="1"/>
    <col min="2" max="2" width="8.83203125" style="459"/>
    <col min="3" max="3" width="10.83203125" style="459" customWidth="1"/>
    <col min="4" max="16384" width="8.83203125" style="459"/>
  </cols>
  <sheetData>
    <row r="1" spans="1:16" s="131" customFormat="1" x14ac:dyDescent="0.15">
      <c r="A1" s="46" t="s">
        <v>67</v>
      </c>
    </row>
    <row r="2" spans="1:16" s="131" customFormat="1" x14ac:dyDescent="0.15">
      <c r="A2" s="131" t="s">
        <v>502</v>
      </c>
      <c r="B2" s="131" t="s">
        <v>682</v>
      </c>
    </row>
    <row r="3" spans="1:16" s="131" customFormat="1" x14ac:dyDescent="0.15">
      <c r="A3" s="131" t="s">
        <v>64</v>
      </c>
    </row>
    <row r="4" spans="1:16" s="131" customFormat="1" x14ac:dyDescent="0.15">
      <c r="A4" s="46" t="s">
        <v>63</v>
      </c>
    </row>
    <row r="5" spans="1:16" s="131" customFormat="1" x14ac:dyDescent="0.15"/>
    <row r="7" spans="1:16" x14ac:dyDescent="0.15">
      <c r="A7" s="129" t="s">
        <v>683</v>
      </c>
    </row>
    <row r="8" spans="1:16" x14ac:dyDescent="0.15">
      <c r="H8" s="129" t="s">
        <v>684</v>
      </c>
    </row>
    <row r="10" spans="1:16" x14ac:dyDescent="0.15">
      <c r="D10" s="846" t="s">
        <v>685</v>
      </c>
      <c r="G10" s="129"/>
    </row>
    <row r="11" spans="1:16" x14ac:dyDescent="0.15">
      <c r="A11" s="459" t="s">
        <v>19</v>
      </c>
      <c r="B11" s="459" t="s">
        <v>685</v>
      </c>
      <c r="D11" s="847" t="s">
        <v>19</v>
      </c>
      <c r="E11" s="459">
        <v>1</v>
      </c>
    </row>
    <row r="12" spans="1:16" x14ac:dyDescent="0.15">
      <c r="A12" s="459" t="s">
        <v>10</v>
      </c>
      <c r="B12" s="459" t="s">
        <v>685</v>
      </c>
      <c r="D12" s="847" t="s">
        <v>10</v>
      </c>
      <c r="E12" s="459">
        <v>1</v>
      </c>
      <c r="O12" s="459">
        <f>1/12</f>
        <v>8.3333333333333329E-2</v>
      </c>
    </row>
    <row r="13" spans="1:16" x14ac:dyDescent="0.15">
      <c r="A13" s="459" t="s">
        <v>20</v>
      </c>
      <c r="B13" s="459" t="s">
        <v>685</v>
      </c>
      <c r="D13" s="847" t="s">
        <v>14</v>
      </c>
      <c r="E13" s="459">
        <v>1</v>
      </c>
    </row>
    <row r="14" spans="1:16" x14ac:dyDescent="0.15">
      <c r="A14" s="459" t="s">
        <v>87</v>
      </c>
      <c r="B14" s="459" t="s">
        <v>686</v>
      </c>
      <c r="D14" s="847" t="s">
        <v>12</v>
      </c>
      <c r="E14" s="459">
        <v>1</v>
      </c>
      <c r="P14" s="848"/>
    </row>
    <row r="15" spans="1:16" x14ac:dyDescent="0.15">
      <c r="A15" s="459" t="s">
        <v>12</v>
      </c>
      <c r="B15" s="459" t="s">
        <v>685</v>
      </c>
      <c r="D15" s="847" t="s">
        <v>679</v>
      </c>
      <c r="E15" s="459">
        <v>1</v>
      </c>
    </row>
    <row r="16" spans="1:16" x14ac:dyDescent="0.15">
      <c r="A16" s="459" t="s">
        <v>13</v>
      </c>
      <c r="B16" s="459" t="s">
        <v>357</v>
      </c>
      <c r="D16" s="847" t="s">
        <v>9</v>
      </c>
      <c r="E16" s="459">
        <v>1</v>
      </c>
    </row>
    <row r="17" spans="1:15" x14ac:dyDescent="0.15">
      <c r="A17" s="459" t="s">
        <v>9</v>
      </c>
      <c r="B17" s="459" t="s">
        <v>685</v>
      </c>
      <c r="D17" s="847" t="s">
        <v>15</v>
      </c>
      <c r="E17" s="459">
        <v>1</v>
      </c>
    </row>
    <row r="18" spans="1:15" x14ac:dyDescent="0.15">
      <c r="A18" s="459" t="s">
        <v>15</v>
      </c>
      <c r="B18" s="459" t="s">
        <v>685</v>
      </c>
      <c r="D18" s="847" t="s">
        <v>86</v>
      </c>
      <c r="E18" s="459">
        <v>1</v>
      </c>
    </row>
    <row r="19" spans="1:15" x14ac:dyDescent="0.15">
      <c r="A19" s="459" t="s">
        <v>86</v>
      </c>
      <c r="B19" s="459" t="s">
        <v>685</v>
      </c>
      <c r="D19" s="847" t="s">
        <v>17</v>
      </c>
      <c r="E19" s="459">
        <v>1</v>
      </c>
    </row>
    <row r="20" spans="1:15" x14ac:dyDescent="0.15">
      <c r="A20" s="459" t="s">
        <v>17</v>
      </c>
      <c r="B20" s="459" t="s">
        <v>685</v>
      </c>
      <c r="D20" s="847" t="s">
        <v>20</v>
      </c>
      <c r="E20" s="459">
        <v>1</v>
      </c>
      <c r="O20" s="129"/>
    </row>
    <row r="21" spans="1:15" x14ac:dyDescent="0.15">
      <c r="A21" s="459" t="s">
        <v>679</v>
      </c>
      <c r="B21" s="459" t="s">
        <v>685</v>
      </c>
      <c r="D21" s="847" t="s">
        <v>13</v>
      </c>
      <c r="E21" s="459">
        <v>1</v>
      </c>
    </row>
    <row r="22" spans="1:15" x14ac:dyDescent="0.15">
      <c r="A22" s="459" t="s">
        <v>14</v>
      </c>
      <c r="B22" s="459" t="s">
        <v>685</v>
      </c>
      <c r="D22" s="849" t="s">
        <v>18</v>
      </c>
      <c r="E22" s="459">
        <v>1</v>
      </c>
    </row>
    <row r="23" spans="1:15" x14ac:dyDescent="0.15">
      <c r="A23" s="459" t="s">
        <v>18</v>
      </c>
      <c r="B23" s="459" t="s">
        <v>357</v>
      </c>
      <c r="D23" s="846" t="s">
        <v>687</v>
      </c>
      <c r="H23" s="842"/>
    </row>
    <row r="24" spans="1:15" x14ac:dyDescent="0.15">
      <c r="H24" s="842" t="s">
        <v>665</v>
      </c>
    </row>
    <row r="25" spans="1:15" x14ac:dyDescent="0.15">
      <c r="H25" s="459" t="s">
        <v>688</v>
      </c>
    </row>
    <row r="27" spans="1:15" ht="14.5" customHeight="1" x14ac:dyDescent="0.15"/>
    <row r="28" spans="1:15" ht="16" x14ac:dyDescent="0.15">
      <c r="A28" s="129"/>
      <c r="C28" s="850"/>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O27"/>
  <sheetViews>
    <sheetView workbookViewId="0"/>
  </sheetViews>
  <sheetFormatPr baseColWidth="10" defaultColWidth="8.83203125" defaultRowHeight="13" x14ac:dyDescent="0.15"/>
  <cols>
    <col min="1" max="16384" width="8.83203125" style="459"/>
  </cols>
  <sheetData>
    <row r="1" spans="1:8" s="131" customFormat="1" x14ac:dyDescent="0.15">
      <c r="A1" s="46" t="s">
        <v>67</v>
      </c>
    </row>
    <row r="2" spans="1:8" s="131" customFormat="1" x14ac:dyDescent="0.15">
      <c r="A2" s="131" t="s">
        <v>502</v>
      </c>
      <c r="B2" s="131" t="s">
        <v>689</v>
      </c>
    </row>
    <row r="3" spans="1:8" s="131" customFormat="1" x14ac:dyDescent="0.15">
      <c r="A3" s="131" t="s">
        <v>64</v>
      </c>
    </row>
    <row r="4" spans="1:8" s="131" customFormat="1" x14ac:dyDescent="0.15">
      <c r="A4" s="46" t="s">
        <v>63</v>
      </c>
    </row>
    <row r="5" spans="1:8" s="131" customFormat="1" x14ac:dyDescent="0.15"/>
    <row r="7" spans="1:8" ht="16" x14ac:dyDescent="0.15">
      <c r="A7" s="129" t="s">
        <v>690</v>
      </c>
      <c r="C7" s="850"/>
    </row>
    <row r="8" spans="1:8" ht="16" x14ac:dyDescent="0.15">
      <c r="A8" s="129"/>
      <c r="C8" s="850"/>
    </row>
    <row r="9" spans="1:8" ht="16" x14ac:dyDescent="0.15">
      <c r="C9" s="850"/>
      <c r="D9" s="846" t="s">
        <v>685</v>
      </c>
      <c r="G9" s="129"/>
    </row>
    <row r="10" spans="1:8" x14ac:dyDescent="0.15">
      <c r="A10" s="459" t="s">
        <v>19</v>
      </c>
      <c r="B10" s="459" t="s">
        <v>685</v>
      </c>
      <c r="D10" s="847" t="s">
        <v>19</v>
      </c>
      <c r="E10" s="459">
        <v>1</v>
      </c>
    </row>
    <row r="11" spans="1:8" x14ac:dyDescent="0.15">
      <c r="A11" s="459" t="s">
        <v>10</v>
      </c>
      <c r="B11" s="459" t="s">
        <v>691</v>
      </c>
      <c r="D11" s="847" t="s">
        <v>20</v>
      </c>
      <c r="E11" s="459">
        <v>1</v>
      </c>
      <c r="H11" s="129" t="s">
        <v>692</v>
      </c>
    </row>
    <row r="12" spans="1:8" x14ac:dyDescent="0.15">
      <c r="A12" s="459" t="s">
        <v>20</v>
      </c>
      <c r="B12" s="459" t="s">
        <v>685</v>
      </c>
      <c r="D12" s="847" t="s">
        <v>12</v>
      </c>
      <c r="E12" s="459">
        <v>1</v>
      </c>
    </row>
    <row r="13" spans="1:8" x14ac:dyDescent="0.15">
      <c r="A13" s="459" t="s">
        <v>87</v>
      </c>
      <c r="B13" s="459" t="s">
        <v>686</v>
      </c>
      <c r="D13" s="847" t="s">
        <v>9</v>
      </c>
      <c r="E13" s="459">
        <v>1</v>
      </c>
    </row>
    <row r="14" spans="1:8" x14ac:dyDescent="0.15">
      <c r="A14" s="459" t="s">
        <v>12</v>
      </c>
      <c r="B14" s="459" t="s">
        <v>685</v>
      </c>
      <c r="D14" s="847" t="s">
        <v>17</v>
      </c>
      <c r="E14" s="459">
        <v>1</v>
      </c>
    </row>
    <row r="15" spans="1:8" x14ac:dyDescent="0.15">
      <c r="A15" s="459" t="s">
        <v>13</v>
      </c>
      <c r="B15" s="459" t="s">
        <v>357</v>
      </c>
      <c r="D15" s="846" t="s">
        <v>687</v>
      </c>
    </row>
    <row r="16" spans="1:8" x14ac:dyDescent="0.15">
      <c r="A16" s="459" t="s">
        <v>9</v>
      </c>
      <c r="B16" s="459" t="s">
        <v>685</v>
      </c>
      <c r="D16" s="851" t="s">
        <v>86</v>
      </c>
      <c r="E16" s="459">
        <v>1</v>
      </c>
    </row>
    <row r="17" spans="1:15" x14ac:dyDescent="0.15">
      <c r="A17" s="459" t="s">
        <v>15</v>
      </c>
      <c r="B17" s="459" t="s">
        <v>357</v>
      </c>
      <c r="D17" s="851" t="s">
        <v>14</v>
      </c>
      <c r="E17" s="459">
        <v>1</v>
      </c>
    </row>
    <row r="18" spans="1:15" x14ac:dyDescent="0.15">
      <c r="A18" s="459" t="s">
        <v>86</v>
      </c>
      <c r="B18" s="459" t="s">
        <v>357</v>
      </c>
      <c r="D18" s="851" t="s">
        <v>15</v>
      </c>
      <c r="E18" s="459">
        <v>1</v>
      </c>
    </row>
    <row r="19" spans="1:15" x14ac:dyDescent="0.15">
      <c r="A19" s="459" t="s">
        <v>17</v>
      </c>
      <c r="B19" s="459" t="s">
        <v>685</v>
      </c>
      <c r="D19" s="851" t="s">
        <v>10</v>
      </c>
      <c r="E19" s="459">
        <v>1</v>
      </c>
    </row>
    <row r="20" spans="1:15" x14ac:dyDescent="0.15">
      <c r="A20" s="459" t="s">
        <v>679</v>
      </c>
      <c r="B20" s="459" t="s">
        <v>686</v>
      </c>
      <c r="D20" s="851" t="s">
        <v>13</v>
      </c>
      <c r="E20" s="459">
        <v>1</v>
      </c>
      <c r="O20" s="129"/>
    </row>
    <row r="21" spans="1:15" x14ac:dyDescent="0.15">
      <c r="A21" s="459" t="s">
        <v>14</v>
      </c>
      <c r="B21" s="459" t="s">
        <v>685</v>
      </c>
    </row>
    <row r="22" spans="1:15" x14ac:dyDescent="0.15">
      <c r="A22" s="459" t="s">
        <v>18</v>
      </c>
      <c r="B22" s="459" t="s">
        <v>693</v>
      </c>
    </row>
    <row r="26" spans="1:15" x14ac:dyDescent="0.15">
      <c r="H26" s="842" t="s">
        <v>665</v>
      </c>
    </row>
    <row r="27" spans="1:15" x14ac:dyDescent="0.15">
      <c r="H27" s="459" t="s">
        <v>694</v>
      </c>
    </row>
  </sheetData>
  <hyperlinks>
    <hyperlink ref="A1" r:id="rId1" display="http://dx.doi.org/10.1787/9789264266391-es"/>
    <hyperlink ref="A4" r:id="rId2"/>
  </hyperlinks>
  <pageMargins left="0.7" right="0.7" top="0.75" bottom="0.75" header="0.3" footer="0.3"/>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P77"/>
  <sheetViews>
    <sheetView workbookViewId="0"/>
  </sheetViews>
  <sheetFormatPr baseColWidth="10" defaultColWidth="8.83203125" defaultRowHeight="13" x14ac:dyDescent="0.15"/>
  <cols>
    <col min="1" max="1" width="21" style="459" customWidth="1"/>
    <col min="2" max="2" width="8.83203125" style="459"/>
    <col min="3" max="3" width="17.33203125" style="459" customWidth="1"/>
    <col min="4" max="4" width="15.6640625" style="459" customWidth="1"/>
    <col min="5" max="5" width="14.6640625" style="459" customWidth="1"/>
    <col min="6" max="16384" width="8.83203125" style="459"/>
  </cols>
  <sheetData>
    <row r="1" spans="1:2" s="131" customFormat="1" x14ac:dyDescent="0.15">
      <c r="A1" s="46" t="s">
        <v>67</v>
      </c>
    </row>
    <row r="2" spans="1:2" s="131" customFormat="1" x14ac:dyDescent="0.15">
      <c r="A2" s="131" t="s">
        <v>502</v>
      </c>
      <c r="B2" s="131" t="s">
        <v>695</v>
      </c>
    </row>
    <row r="3" spans="1:2" s="131" customFormat="1" x14ac:dyDescent="0.15">
      <c r="A3" s="131" t="s">
        <v>64</v>
      </c>
    </row>
    <row r="4" spans="1:2" s="131" customFormat="1" x14ac:dyDescent="0.15">
      <c r="A4" s="46" t="s">
        <v>63</v>
      </c>
    </row>
    <row r="5" spans="1:2" s="131" customFormat="1" x14ac:dyDescent="0.15"/>
    <row r="6" spans="1:2" x14ac:dyDescent="0.15">
      <c r="A6" s="129">
        <v>5.18</v>
      </c>
      <c r="B6" s="129" t="s">
        <v>696</v>
      </c>
    </row>
    <row r="31" spans="2:2" x14ac:dyDescent="0.15">
      <c r="B31" s="842" t="s">
        <v>697</v>
      </c>
    </row>
    <row r="32" spans="2:2" x14ac:dyDescent="0.15">
      <c r="B32" s="459" t="s">
        <v>698</v>
      </c>
    </row>
    <row r="33" spans="1:12" x14ac:dyDescent="0.15">
      <c r="B33" s="459" t="s">
        <v>699</v>
      </c>
    </row>
    <row r="34" spans="1:12" x14ac:dyDescent="0.15">
      <c r="B34" s="459" t="s">
        <v>700</v>
      </c>
    </row>
    <row r="36" spans="1:12" x14ac:dyDescent="0.15">
      <c r="A36" s="458" t="s">
        <v>701</v>
      </c>
      <c r="B36" s="852" t="s">
        <v>702</v>
      </c>
    </row>
    <row r="37" spans="1:12" x14ac:dyDescent="0.15">
      <c r="A37" s="853" t="s">
        <v>703</v>
      </c>
      <c r="B37" s="852" t="s">
        <v>704</v>
      </c>
    </row>
    <row r="39" spans="1:12" ht="39" x14ac:dyDescent="0.15">
      <c r="C39" s="854" t="s">
        <v>705</v>
      </c>
      <c r="D39" s="854" t="s">
        <v>706</v>
      </c>
    </row>
    <row r="40" spans="1:12" ht="15" x14ac:dyDescent="0.15">
      <c r="B40" s="459" t="s">
        <v>19</v>
      </c>
      <c r="C40" s="459" t="s">
        <v>707</v>
      </c>
      <c r="D40" s="459" t="s">
        <v>708</v>
      </c>
      <c r="G40" s="855"/>
      <c r="H40" s="855"/>
      <c r="I40" s="855"/>
      <c r="J40" s="856"/>
      <c r="K40" s="855"/>
    </row>
    <row r="41" spans="1:12" x14ac:dyDescent="0.15">
      <c r="B41" s="459" t="s">
        <v>10</v>
      </c>
      <c r="C41" s="846" t="s">
        <v>707</v>
      </c>
      <c r="D41" s="459" t="s">
        <v>709</v>
      </c>
      <c r="G41" s="857"/>
      <c r="H41" s="855"/>
      <c r="I41" s="855"/>
      <c r="J41" s="858"/>
      <c r="K41" s="855"/>
    </row>
    <row r="42" spans="1:12" x14ac:dyDescent="0.15">
      <c r="B42" s="459" t="s">
        <v>679</v>
      </c>
      <c r="C42" s="459" t="s">
        <v>710</v>
      </c>
      <c r="D42" s="459" t="s">
        <v>709</v>
      </c>
      <c r="G42" s="859"/>
      <c r="H42" s="859"/>
      <c r="I42" s="855"/>
      <c r="J42" s="858"/>
      <c r="K42" s="855"/>
    </row>
    <row r="43" spans="1:12" x14ac:dyDescent="0.15">
      <c r="B43" s="459" t="s">
        <v>15</v>
      </c>
      <c r="C43" s="860" t="s">
        <v>707</v>
      </c>
      <c r="D43" s="459" t="s">
        <v>711</v>
      </c>
      <c r="G43" s="861"/>
      <c r="H43" s="861"/>
      <c r="I43" s="855"/>
      <c r="J43" s="858"/>
      <c r="K43" s="855"/>
    </row>
    <row r="44" spans="1:12" x14ac:dyDescent="0.15">
      <c r="B44" s="459" t="s">
        <v>86</v>
      </c>
      <c r="C44" s="860" t="s">
        <v>712</v>
      </c>
      <c r="D44" s="459" t="s">
        <v>713</v>
      </c>
      <c r="G44" s="855"/>
      <c r="H44" s="855"/>
      <c r="I44" s="855"/>
      <c r="J44" s="858"/>
      <c r="K44" s="855"/>
    </row>
    <row r="45" spans="1:12" ht="16" x14ac:dyDescent="0.15">
      <c r="B45" s="459" t="s">
        <v>17</v>
      </c>
      <c r="C45" s="846" t="s">
        <v>707</v>
      </c>
      <c r="D45" s="459" t="s">
        <v>714</v>
      </c>
      <c r="G45" s="855"/>
      <c r="H45" s="855"/>
      <c r="I45" s="855"/>
      <c r="J45" s="862"/>
      <c r="K45" s="855"/>
    </row>
    <row r="46" spans="1:12" x14ac:dyDescent="0.15">
      <c r="B46" s="459" t="s">
        <v>12</v>
      </c>
      <c r="C46" s="860" t="s">
        <v>707</v>
      </c>
      <c r="D46" s="459" t="s">
        <v>714</v>
      </c>
      <c r="G46" s="857"/>
      <c r="H46" s="857"/>
      <c r="I46" s="855"/>
      <c r="J46" s="858"/>
      <c r="K46" s="855"/>
    </row>
    <row r="47" spans="1:12" x14ac:dyDescent="0.15">
      <c r="B47" s="459" t="s">
        <v>20</v>
      </c>
      <c r="C47" s="860" t="s">
        <v>707</v>
      </c>
      <c r="D47" s="459" t="s">
        <v>714</v>
      </c>
      <c r="G47" s="857"/>
      <c r="H47" s="857"/>
      <c r="I47" s="855"/>
      <c r="J47" s="858"/>
      <c r="K47" s="855"/>
    </row>
    <row r="48" spans="1:12" x14ac:dyDescent="0.15">
      <c r="B48" s="459" t="s">
        <v>9</v>
      </c>
      <c r="C48" s="860" t="s">
        <v>707</v>
      </c>
      <c r="D48" s="459" t="s">
        <v>707</v>
      </c>
      <c r="G48" s="857"/>
      <c r="H48" s="857"/>
      <c r="I48" s="855"/>
      <c r="J48" s="858"/>
      <c r="K48" s="855"/>
      <c r="L48" s="129"/>
    </row>
    <row r="49" spans="2:11" x14ac:dyDescent="0.15">
      <c r="B49" s="459" t="s">
        <v>14</v>
      </c>
      <c r="C49" s="846" t="s">
        <v>707</v>
      </c>
      <c r="D49" s="459" t="s">
        <v>715</v>
      </c>
      <c r="G49" s="855"/>
      <c r="H49" s="855"/>
      <c r="I49" s="855"/>
      <c r="J49" s="858"/>
      <c r="K49" s="855"/>
    </row>
    <row r="50" spans="2:11" x14ac:dyDescent="0.15">
      <c r="B50" s="459" t="s">
        <v>87</v>
      </c>
      <c r="C50" s="863" t="s">
        <v>716</v>
      </c>
      <c r="D50" s="459" t="s">
        <v>709</v>
      </c>
      <c r="G50" s="855"/>
      <c r="H50" s="855"/>
      <c r="I50" s="855"/>
      <c r="J50" s="858"/>
      <c r="K50" s="855"/>
    </row>
    <row r="51" spans="2:11" x14ac:dyDescent="0.15">
      <c r="B51" s="459" t="s">
        <v>13</v>
      </c>
      <c r="C51" s="846" t="s">
        <v>714</v>
      </c>
      <c r="D51" s="459" t="s">
        <v>713</v>
      </c>
      <c r="G51" s="855"/>
      <c r="H51" s="855"/>
      <c r="I51" s="855"/>
      <c r="J51" s="858"/>
      <c r="K51" s="855"/>
    </row>
    <row r="52" spans="2:11" x14ac:dyDescent="0.15">
      <c r="B52" s="459" t="s">
        <v>18</v>
      </c>
      <c r="C52" s="860" t="s">
        <v>707</v>
      </c>
      <c r="D52" s="459" t="s">
        <v>543</v>
      </c>
      <c r="G52" s="855"/>
      <c r="H52" s="857"/>
      <c r="I52" s="855"/>
      <c r="J52" s="858"/>
      <c r="K52" s="855"/>
    </row>
    <row r="53" spans="2:11" x14ac:dyDescent="0.15">
      <c r="G53" s="855"/>
      <c r="H53" s="855"/>
      <c r="I53" s="855"/>
      <c r="J53" s="855"/>
      <c r="K53" s="855"/>
    </row>
    <row r="54" spans="2:11" x14ac:dyDescent="0.15">
      <c r="G54" s="855"/>
      <c r="H54" s="855"/>
      <c r="I54" s="855"/>
      <c r="J54" s="855"/>
      <c r="K54" s="855"/>
    </row>
    <row r="58" spans="2:11" ht="26" x14ac:dyDescent="0.15">
      <c r="C58" s="854" t="s">
        <v>717</v>
      </c>
      <c r="D58" s="854" t="s">
        <v>718</v>
      </c>
    </row>
    <row r="59" spans="2:11" x14ac:dyDescent="0.15">
      <c r="B59" s="459" t="s">
        <v>10</v>
      </c>
      <c r="C59" s="864">
        <v>1</v>
      </c>
      <c r="D59" s="864">
        <v>6</v>
      </c>
    </row>
    <row r="60" spans="2:11" x14ac:dyDescent="0.15">
      <c r="B60" s="459" t="s">
        <v>679</v>
      </c>
      <c r="C60" s="864">
        <v>1</v>
      </c>
      <c r="D60" s="864">
        <v>6</v>
      </c>
    </row>
    <row r="61" spans="2:11" x14ac:dyDescent="0.15">
      <c r="B61" s="459" t="s">
        <v>15</v>
      </c>
      <c r="C61" s="864">
        <v>1</v>
      </c>
      <c r="D61" s="864">
        <v>5</v>
      </c>
    </row>
    <row r="62" spans="2:11" x14ac:dyDescent="0.15">
      <c r="B62" s="459" t="s">
        <v>19</v>
      </c>
      <c r="C62" s="864">
        <v>1</v>
      </c>
      <c r="D62" s="864">
        <v>4</v>
      </c>
    </row>
    <row r="63" spans="2:11" x14ac:dyDescent="0.15">
      <c r="B63" s="459" t="s">
        <v>86</v>
      </c>
      <c r="C63" s="864">
        <v>4</v>
      </c>
      <c r="D63" s="864">
        <v>3</v>
      </c>
    </row>
    <row r="64" spans="2:11" x14ac:dyDescent="0.15">
      <c r="B64" s="459" t="s">
        <v>13</v>
      </c>
      <c r="C64" s="864">
        <v>2</v>
      </c>
      <c r="D64" s="864">
        <v>3</v>
      </c>
    </row>
    <row r="65" spans="2:16" x14ac:dyDescent="0.15">
      <c r="B65" s="459" t="s">
        <v>17</v>
      </c>
      <c r="C65" s="864">
        <v>1</v>
      </c>
      <c r="D65" s="864">
        <v>2</v>
      </c>
    </row>
    <row r="66" spans="2:16" x14ac:dyDescent="0.15">
      <c r="B66" s="459" t="s">
        <v>39</v>
      </c>
      <c r="C66" s="864"/>
      <c r="D66" s="864">
        <v>2</v>
      </c>
    </row>
    <row r="67" spans="2:16" x14ac:dyDescent="0.15">
      <c r="B67" s="459" t="s">
        <v>12</v>
      </c>
      <c r="C67" s="864">
        <v>1</v>
      </c>
      <c r="D67" s="864">
        <v>2</v>
      </c>
    </row>
    <row r="68" spans="2:16" x14ac:dyDescent="0.15">
      <c r="B68" s="459" t="s">
        <v>20</v>
      </c>
      <c r="C68" s="864">
        <v>1</v>
      </c>
      <c r="D68" s="864">
        <v>2</v>
      </c>
    </row>
    <row r="69" spans="2:16" x14ac:dyDescent="0.15">
      <c r="B69" s="459" t="s">
        <v>9</v>
      </c>
      <c r="C69" s="864">
        <v>1</v>
      </c>
      <c r="D69" s="864">
        <v>1</v>
      </c>
    </row>
    <row r="70" spans="2:16" x14ac:dyDescent="0.15">
      <c r="B70" s="459" t="s">
        <v>14</v>
      </c>
      <c r="C70" s="864">
        <v>1</v>
      </c>
      <c r="D70" s="864">
        <v>1</v>
      </c>
    </row>
    <row r="71" spans="2:16" x14ac:dyDescent="0.15">
      <c r="B71" s="459" t="s">
        <v>87</v>
      </c>
      <c r="C71" s="864">
        <v>1</v>
      </c>
      <c r="D71" s="864" t="s">
        <v>719</v>
      </c>
    </row>
    <row r="72" spans="2:16" x14ac:dyDescent="0.15">
      <c r="B72" s="459" t="s">
        <v>18</v>
      </c>
      <c r="C72" s="864">
        <v>1</v>
      </c>
      <c r="D72" s="864" t="s">
        <v>543</v>
      </c>
    </row>
    <row r="73" spans="2:16" x14ac:dyDescent="0.15">
      <c r="C73" s="865"/>
      <c r="D73" s="865"/>
    </row>
    <row r="74" spans="2:16" x14ac:dyDescent="0.15">
      <c r="B74" s="459" t="s">
        <v>720</v>
      </c>
      <c r="C74" s="865">
        <v>1.7083333333333333</v>
      </c>
      <c r="D74" s="865"/>
    </row>
    <row r="77" spans="2:16" ht="15" x14ac:dyDescent="0.2">
      <c r="P77" s="866"/>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E44"/>
  <sheetViews>
    <sheetView workbookViewId="0">
      <selection activeCell="L29" sqref="L29"/>
    </sheetView>
  </sheetViews>
  <sheetFormatPr baseColWidth="10" defaultColWidth="8.83203125" defaultRowHeight="13" x14ac:dyDescent="0.15"/>
  <cols>
    <col min="1" max="1" width="8.83203125" style="459"/>
    <col min="2" max="2" width="15.5" style="868" customWidth="1"/>
    <col min="3" max="3" width="11.1640625" style="459" customWidth="1"/>
    <col min="4" max="4" width="12.83203125" style="459" customWidth="1"/>
    <col min="5" max="6" width="15.5" style="459" customWidth="1"/>
    <col min="7" max="7" width="11.1640625" style="459" customWidth="1"/>
    <col min="8" max="8" width="12.83203125" style="459" customWidth="1"/>
    <col min="9" max="10" width="15.5" style="459" customWidth="1"/>
    <col min="11" max="11" width="11.1640625" style="459" customWidth="1"/>
    <col min="12" max="12" width="12.83203125" style="459" customWidth="1"/>
    <col min="13" max="14" width="15.5" style="459" customWidth="1"/>
    <col min="15" max="15" width="12.6640625" style="459" customWidth="1"/>
    <col min="16" max="16" width="12.83203125" style="459" customWidth="1"/>
    <col min="17" max="18" width="15.5" style="459" customWidth="1"/>
    <col min="19" max="19" width="11.1640625" style="459" customWidth="1"/>
    <col min="20" max="20" width="14" style="459" customWidth="1"/>
    <col min="21" max="22" width="15.5" style="459" customWidth="1"/>
    <col min="23" max="23" width="12.6640625" style="459" customWidth="1"/>
    <col min="24" max="24" width="12.83203125" style="459" customWidth="1"/>
    <col min="25" max="26" width="16.5" style="459" customWidth="1"/>
    <col min="27" max="27" width="12.6640625" style="459" customWidth="1"/>
    <col min="28" max="28" width="14" style="459" customWidth="1"/>
    <col min="29" max="30" width="16.5" style="459" customWidth="1"/>
    <col min="31" max="31" width="12.6640625" style="459" customWidth="1"/>
    <col min="32" max="32" width="14" style="459" customWidth="1"/>
    <col min="33" max="34" width="16.5" style="459" customWidth="1"/>
    <col min="35" max="35" width="12.6640625" style="459" customWidth="1"/>
    <col min="36" max="16384" width="8.83203125" style="459"/>
  </cols>
  <sheetData>
    <row r="1" spans="1:2" s="131" customFormat="1" x14ac:dyDescent="0.15">
      <c r="A1" s="46" t="s">
        <v>67</v>
      </c>
    </row>
    <row r="2" spans="1:2" s="131" customFormat="1" x14ac:dyDescent="0.15">
      <c r="A2" s="131" t="s">
        <v>502</v>
      </c>
      <c r="B2" s="131" t="s">
        <v>721</v>
      </c>
    </row>
    <row r="3" spans="1:2" s="131" customFormat="1" x14ac:dyDescent="0.15">
      <c r="A3" s="131" t="s">
        <v>64</v>
      </c>
    </row>
    <row r="4" spans="1:2" s="131" customFormat="1" x14ac:dyDescent="0.15">
      <c r="A4" s="46" t="s">
        <v>63</v>
      </c>
    </row>
    <row r="5" spans="1:2" s="131" customFormat="1" x14ac:dyDescent="0.15"/>
    <row r="8" spans="1:2" x14ac:dyDescent="0.15">
      <c r="B8" s="129" t="s">
        <v>722</v>
      </c>
    </row>
    <row r="29" spans="2:5" x14ac:dyDescent="0.15">
      <c r="B29" s="867" t="s">
        <v>723</v>
      </c>
    </row>
    <row r="30" spans="2:5" x14ac:dyDescent="0.15">
      <c r="B30" s="729"/>
    </row>
    <row r="31" spans="2:5" x14ac:dyDescent="0.15">
      <c r="B31" s="869"/>
      <c r="C31" s="869" t="s">
        <v>724</v>
      </c>
      <c r="D31" s="869" t="s">
        <v>725</v>
      </c>
      <c r="E31" s="869" t="s">
        <v>726</v>
      </c>
    </row>
    <row r="32" spans="2:5" x14ac:dyDescent="0.15">
      <c r="B32" s="869" t="s">
        <v>14</v>
      </c>
      <c r="C32" s="869">
        <v>0</v>
      </c>
      <c r="D32" s="869">
        <v>10</v>
      </c>
      <c r="E32" s="869">
        <v>0</v>
      </c>
    </row>
    <row r="33" spans="2:5" x14ac:dyDescent="0.15">
      <c r="B33" s="869" t="s">
        <v>10</v>
      </c>
      <c r="C33" s="869">
        <v>1</v>
      </c>
      <c r="D33" s="869">
        <v>9</v>
      </c>
      <c r="E33" s="869">
        <v>0</v>
      </c>
    </row>
    <row r="34" spans="2:5" x14ac:dyDescent="0.15">
      <c r="B34" s="869" t="s">
        <v>86</v>
      </c>
      <c r="C34" s="869">
        <v>0</v>
      </c>
      <c r="D34" s="869">
        <v>8</v>
      </c>
      <c r="E34" s="869">
        <v>2</v>
      </c>
    </row>
    <row r="35" spans="2:5" x14ac:dyDescent="0.15">
      <c r="B35" s="869" t="s">
        <v>9</v>
      </c>
      <c r="C35" s="869">
        <v>0</v>
      </c>
      <c r="D35" s="869">
        <v>7</v>
      </c>
      <c r="E35" s="869">
        <v>3</v>
      </c>
    </row>
    <row r="36" spans="2:5" x14ac:dyDescent="0.15">
      <c r="B36" s="869" t="s">
        <v>15</v>
      </c>
      <c r="C36" s="869">
        <v>2</v>
      </c>
      <c r="D36" s="869">
        <v>5</v>
      </c>
      <c r="E36" s="869">
        <v>3</v>
      </c>
    </row>
    <row r="37" spans="2:5" x14ac:dyDescent="0.15">
      <c r="B37" s="869" t="s">
        <v>679</v>
      </c>
      <c r="C37" s="869">
        <v>0</v>
      </c>
      <c r="D37" s="869">
        <v>5</v>
      </c>
      <c r="E37" s="869">
        <v>5</v>
      </c>
    </row>
    <row r="38" spans="2:5" x14ac:dyDescent="0.15">
      <c r="B38" s="869" t="s">
        <v>18</v>
      </c>
      <c r="C38" s="869">
        <v>0</v>
      </c>
      <c r="D38" s="869">
        <v>5</v>
      </c>
      <c r="E38" s="869">
        <v>5</v>
      </c>
    </row>
    <row r="39" spans="2:5" x14ac:dyDescent="0.15">
      <c r="B39" s="869" t="s">
        <v>87</v>
      </c>
      <c r="C39" s="869">
        <v>0</v>
      </c>
      <c r="D39" s="869">
        <v>4</v>
      </c>
      <c r="E39" s="869">
        <v>6</v>
      </c>
    </row>
    <row r="40" spans="2:5" x14ac:dyDescent="0.15">
      <c r="B40" s="869" t="s">
        <v>20</v>
      </c>
      <c r="C40" s="869">
        <v>0</v>
      </c>
      <c r="D40" s="869">
        <v>4</v>
      </c>
      <c r="E40" s="869">
        <v>6</v>
      </c>
    </row>
    <row r="41" spans="2:5" x14ac:dyDescent="0.15">
      <c r="B41" s="869" t="s">
        <v>12</v>
      </c>
      <c r="C41" s="869">
        <v>0</v>
      </c>
      <c r="D41" s="869">
        <v>0</v>
      </c>
      <c r="E41" s="869">
        <v>10</v>
      </c>
    </row>
    <row r="42" spans="2:5" x14ac:dyDescent="0.15">
      <c r="B42" s="869" t="s">
        <v>13</v>
      </c>
      <c r="C42" s="869">
        <v>3</v>
      </c>
      <c r="D42" s="869">
        <v>0</v>
      </c>
      <c r="E42" s="869">
        <v>7</v>
      </c>
    </row>
    <row r="43" spans="2:5" x14ac:dyDescent="0.15">
      <c r="B43" s="869" t="s">
        <v>19</v>
      </c>
      <c r="C43" s="869">
        <v>7</v>
      </c>
      <c r="D43" s="869">
        <v>0</v>
      </c>
      <c r="E43" s="869">
        <v>3</v>
      </c>
    </row>
    <row r="44" spans="2:5" x14ac:dyDescent="0.15">
      <c r="B44" s="869" t="s">
        <v>17</v>
      </c>
      <c r="C44" s="869">
        <v>9</v>
      </c>
      <c r="D44" s="869">
        <v>0</v>
      </c>
      <c r="E44" s="869">
        <v>1</v>
      </c>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sheetPr>
  <dimension ref="A1:K44"/>
  <sheetViews>
    <sheetView workbookViewId="0">
      <selection activeCell="P24" sqref="P24"/>
    </sheetView>
  </sheetViews>
  <sheetFormatPr baseColWidth="10" defaultColWidth="8.83203125" defaultRowHeight="15" x14ac:dyDescent="0.2"/>
  <cols>
    <col min="1" max="1" width="11.5" style="871" customWidth="1"/>
    <col min="2" max="3" width="8.83203125" style="871"/>
    <col min="4" max="4" width="14.5" style="871" customWidth="1"/>
    <col min="5" max="5" width="20" style="871" customWidth="1"/>
    <col min="6" max="6" width="13.33203125" style="871" customWidth="1"/>
    <col min="7" max="7" width="12.1640625" style="871" customWidth="1"/>
    <col min="8" max="9" width="8.83203125" style="871"/>
    <col min="10" max="10" width="13.1640625" style="871" customWidth="1"/>
    <col min="11" max="16384" width="8.83203125" style="871"/>
  </cols>
  <sheetData>
    <row r="1" spans="1:11" s="870" customFormat="1" x14ac:dyDescent="0.2">
      <c r="A1" s="23" t="s">
        <v>67</v>
      </c>
    </row>
    <row r="2" spans="1:11" s="870" customFormat="1" ht="13" x14ac:dyDescent="0.15">
      <c r="A2" s="870" t="s">
        <v>727</v>
      </c>
      <c r="B2" s="870" t="s">
        <v>728</v>
      </c>
    </row>
    <row r="3" spans="1:11" s="870" customFormat="1" ht="13" x14ac:dyDescent="0.15">
      <c r="A3" s="870" t="s">
        <v>64</v>
      </c>
    </row>
    <row r="4" spans="1:11" s="870" customFormat="1" x14ac:dyDescent="0.2">
      <c r="A4" s="23" t="s">
        <v>63</v>
      </c>
    </row>
    <row r="5" spans="1:11" s="870" customFormat="1" ht="13" x14ac:dyDescent="0.15"/>
    <row r="7" spans="1:11" ht="25.5" customHeight="1" x14ac:dyDescent="0.2">
      <c r="E7" s="1566" t="s">
        <v>729</v>
      </c>
      <c r="F7" s="1566"/>
      <c r="G7" s="1566"/>
      <c r="H7" s="1566"/>
      <c r="I7" s="1566"/>
      <c r="J7" s="1566"/>
      <c r="K7" s="1566"/>
    </row>
    <row r="8" spans="1:11" x14ac:dyDescent="0.2">
      <c r="E8" s="872" t="s">
        <v>730</v>
      </c>
    </row>
    <row r="24" spans="5:7" x14ac:dyDescent="0.2">
      <c r="E24" s="871" t="s">
        <v>731</v>
      </c>
    </row>
    <row r="27" spans="5:7" x14ac:dyDescent="0.2">
      <c r="F27" s="873">
        <v>2004</v>
      </c>
      <c r="G27" s="873" t="s">
        <v>732</v>
      </c>
    </row>
    <row r="28" spans="5:7" x14ac:dyDescent="0.2">
      <c r="E28" s="871" t="s">
        <v>17</v>
      </c>
      <c r="F28" s="871">
        <v>73</v>
      </c>
      <c r="G28" s="871">
        <v>80</v>
      </c>
    </row>
    <row r="29" spans="5:7" x14ac:dyDescent="0.2">
      <c r="E29" s="871" t="s">
        <v>18</v>
      </c>
      <c r="F29" s="871">
        <v>63</v>
      </c>
      <c r="G29" s="871">
        <v>63</v>
      </c>
    </row>
    <row r="30" spans="5:7" ht="12.75" customHeight="1" x14ac:dyDescent="0.2">
      <c r="E30" s="871" t="s">
        <v>12</v>
      </c>
      <c r="F30" s="871">
        <v>50</v>
      </c>
      <c r="G30" s="871">
        <v>57</v>
      </c>
    </row>
    <row r="31" spans="5:7" x14ac:dyDescent="0.2">
      <c r="E31" s="871" t="s">
        <v>15</v>
      </c>
      <c r="F31" s="871">
        <v>20</v>
      </c>
      <c r="G31" s="871">
        <v>53</v>
      </c>
    </row>
    <row r="32" spans="5:7" x14ac:dyDescent="0.2">
      <c r="E32" s="871" t="s">
        <v>14</v>
      </c>
      <c r="F32" s="871">
        <v>40</v>
      </c>
      <c r="G32" s="871">
        <v>50</v>
      </c>
    </row>
    <row r="33" spans="5:7" x14ac:dyDescent="0.2">
      <c r="E33" s="871" t="s">
        <v>20</v>
      </c>
      <c r="F33" s="871">
        <v>50</v>
      </c>
      <c r="G33" s="871">
        <v>50</v>
      </c>
    </row>
    <row r="34" spans="5:7" x14ac:dyDescent="0.2">
      <c r="E34" s="871" t="s">
        <v>91</v>
      </c>
      <c r="F34" s="871">
        <v>23</v>
      </c>
      <c r="G34" s="871">
        <v>43</v>
      </c>
    </row>
    <row r="35" spans="5:7" x14ac:dyDescent="0.2">
      <c r="E35" s="871" t="s">
        <v>10</v>
      </c>
      <c r="F35" s="871">
        <v>20</v>
      </c>
      <c r="G35" s="871">
        <v>43</v>
      </c>
    </row>
    <row r="36" spans="5:7" x14ac:dyDescent="0.2">
      <c r="E36" s="871" t="s">
        <v>89</v>
      </c>
      <c r="F36" s="871">
        <v>7</v>
      </c>
      <c r="G36" s="871">
        <v>40</v>
      </c>
    </row>
    <row r="37" spans="5:7" x14ac:dyDescent="0.2">
      <c r="E37" s="871" t="s">
        <v>13</v>
      </c>
      <c r="F37" s="871">
        <v>33</v>
      </c>
      <c r="G37" s="871">
        <v>40</v>
      </c>
    </row>
    <row r="38" spans="5:7" x14ac:dyDescent="0.2">
      <c r="E38" s="871" t="s">
        <v>11</v>
      </c>
      <c r="F38" s="871">
        <v>30</v>
      </c>
      <c r="G38" s="871">
        <v>30</v>
      </c>
    </row>
    <row r="39" spans="5:7" x14ac:dyDescent="0.2">
      <c r="E39" s="871" t="s">
        <v>9</v>
      </c>
      <c r="F39" s="871">
        <v>27</v>
      </c>
      <c r="G39" s="871">
        <v>30</v>
      </c>
    </row>
    <row r="40" spans="5:7" x14ac:dyDescent="0.2">
      <c r="E40" s="871" t="s">
        <v>92</v>
      </c>
      <c r="F40" s="871">
        <v>13</v>
      </c>
      <c r="G40" s="871">
        <v>30</v>
      </c>
    </row>
    <row r="41" spans="5:7" x14ac:dyDescent="0.2">
      <c r="E41" s="871" t="s">
        <v>84</v>
      </c>
      <c r="F41" s="871">
        <v>17</v>
      </c>
      <c r="G41" s="871">
        <v>27</v>
      </c>
    </row>
    <row r="42" spans="5:7" x14ac:dyDescent="0.2">
      <c r="E42" s="871" t="s">
        <v>87</v>
      </c>
      <c r="F42" s="871">
        <v>17</v>
      </c>
      <c r="G42" s="871">
        <v>23</v>
      </c>
    </row>
    <row r="43" spans="5:7" x14ac:dyDescent="0.2">
      <c r="E43" s="871" t="s">
        <v>86</v>
      </c>
      <c r="F43" s="871">
        <v>17</v>
      </c>
      <c r="G43" s="871">
        <v>20</v>
      </c>
    </row>
    <row r="44" spans="5:7" x14ac:dyDescent="0.2">
      <c r="E44" s="871" t="s">
        <v>419</v>
      </c>
      <c r="F44" s="874">
        <f>AVERAGE(F28:F43)</f>
        <v>31.25</v>
      </c>
      <c r="G44" s="874">
        <f>AVERAGE(G28:G43)</f>
        <v>42.4375</v>
      </c>
    </row>
  </sheetData>
  <mergeCells count="1">
    <mergeCell ref="E7:K7"/>
  </mergeCells>
  <hyperlinks>
    <hyperlink ref="A1" r:id="rId1" display="http://dx.doi.org/10.1787/9789264266391-es"/>
    <hyperlink ref="A4" r:id="rId2"/>
  </hyperlinks>
  <pageMargins left="0.7" right="0.7" top="0.75" bottom="0.75" header="0.3" footer="0.3"/>
  <pageSetup orientation="portrait" r:id="rId3"/>
  <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sheetPr>
  <dimension ref="A1:I32"/>
  <sheetViews>
    <sheetView topLeftCell="A13" workbookViewId="0">
      <selection activeCell="K11" sqref="K11"/>
    </sheetView>
  </sheetViews>
  <sheetFormatPr baseColWidth="10" defaultColWidth="8.83203125" defaultRowHeight="15" x14ac:dyDescent="0.2"/>
  <cols>
    <col min="1" max="2" width="8.83203125" style="871"/>
    <col min="3" max="3" width="17" style="871" customWidth="1"/>
    <col min="4" max="4" width="13.33203125" style="871" customWidth="1"/>
    <col min="5" max="5" width="13.6640625" style="871" customWidth="1"/>
    <col min="6" max="8" width="8.83203125" style="871"/>
    <col min="9" max="9" width="18" style="871" customWidth="1"/>
    <col min="10" max="16384" width="8.83203125" style="871"/>
  </cols>
  <sheetData>
    <row r="1" spans="1:9" s="870" customFormat="1" x14ac:dyDescent="0.2">
      <c r="A1" s="23" t="s">
        <v>67</v>
      </c>
    </row>
    <row r="2" spans="1:9" s="870" customFormat="1" ht="13" x14ac:dyDescent="0.15">
      <c r="A2" s="870" t="s">
        <v>727</v>
      </c>
      <c r="B2" s="870" t="s">
        <v>733</v>
      </c>
    </row>
    <row r="3" spans="1:9" s="870" customFormat="1" ht="13" x14ac:dyDescent="0.15">
      <c r="A3" s="870" t="s">
        <v>64</v>
      </c>
    </row>
    <row r="4" spans="1:9" s="870" customFormat="1" x14ac:dyDescent="0.2">
      <c r="A4" s="23" t="s">
        <v>63</v>
      </c>
    </row>
    <row r="5" spans="1:9" s="870" customFormat="1" ht="13" x14ac:dyDescent="0.15"/>
    <row r="8" spans="1:9" x14ac:dyDescent="0.2">
      <c r="C8" s="875" t="s">
        <v>734</v>
      </c>
    </row>
    <row r="9" spans="1:9" x14ac:dyDescent="0.2">
      <c r="C9" s="876" t="s">
        <v>735</v>
      </c>
    </row>
    <row r="10" spans="1:9" ht="16" thickBot="1" x14ac:dyDescent="0.25">
      <c r="C10" s="1569"/>
      <c r="D10" s="1569"/>
      <c r="E10" s="1569"/>
      <c r="F10" s="1569"/>
      <c r="G10" s="1569"/>
      <c r="H10" s="1569"/>
      <c r="I10" s="1569"/>
    </row>
    <row r="11" spans="1:9" ht="78" thickBot="1" x14ac:dyDescent="0.25">
      <c r="C11" s="877" t="s">
        <v>60</v>
      </c>
      <c r="D11" s="878" t="s">
        <v>736</v>
      </c>
      <c r="E11" s="879" t="s">
        <v>737</v>
      </c>
      <c r="F11" s="878" t="s">
        <v>738</v>
      </c>
      <c r="G11" s="878" t="s">
        <v>739</v>
      </c>
      <c r="H11" s="878" t="s">
        <v>740</v>
      </c>
      <c r="I11" s="880" t="s">
        <v>741</v>
      </c>
    </row>
    <row r="12" spans="1:9" x14ac:dyDescent="0.2">
      <c r="C12" s="881" t="s">
        <v>114</v>
      </c>
      <c r="D12" s="882">
        <v>1</v>
      </c>
      <c r="E12" s="882">
        <v>2</v>
      </c>
      <c r="F12" s="882">
        <v>1</v>
      </c>
      <c r="G12" s="882">
        <v>3</v>
      </c>
      <c r="H12" s="882">
        <v>1</v>
      </c>
      <c r="I12" s="883">
        <v>1</v>
      </c>
    </row>
    <row r="13" spans="1:9" x14ac:dyDescent="0.2">
      <c r="C13" s="884" t="s">
        <v>251</v>
      </c>
      <c r="D13" s="885">
        <v>3</v>
      </c>
      <c r="E13" s="885">
        <v>4</v>
      </c>
      <c r="F13" s="885">
        <v>3</v>
      </c>
      <c r="G13" s="885">
        <v>2</v>
      </c>
      <c r="H13" s="885">
        <v>4</v>
      </c>
      <c r="I13" s="886">
        <v>3</v>
      </c>
    </row>
    <row r="14" spans="1:9" x14ac:dyDescent="0.2">
      <c r="C14" s="881" t="s">
        <v>230</v>
      </c>
      <c r="D14" s="882">
        <v>4</v>
      </c>
      <c r="E14" s="882">
        <v>4</v>
      </c>
      <c r="F14" s="882">
        <v>4</v>
      </c>
      <c r="G14" s="882">
        <v>5</v>
      </c>
      <c r="H14" s="882">
        <v>4</v>
      </c>
      <c r="I14" s="883">
        <v>3</v>
      </c>
    </row>
    <row r="15" spans="1:9" x14ac:dyDescent="0.2">
      <c r="C15" s="884" t="s">
        <v>107</v>
      </c>
      <c r="D15" s="885">
        <v>2</v>
      </c>
      <c r="E15" s="885">
        <v>3</v>
      </c>
      <c r="F15" s="885">
        <v>3</v>
      </c>
      <c r="G15" s="885">
        <v>3</v>
      </c>
      <c r="H15" s="885">
        <v>4</v>
      </c>
      <c r="I15" s="886">
        <v>2</v>
      </c>
    </row>
    <row r="16" spans="1:9" x14ac:dyDescent="0.2">
      <c r="C16" s="881" t="s">
        <v>225</v>
      </c>
      <c r="D16" s="882">
        <v>2</v>
      </c>
      <c r="E16" s="882">
        <v>3</v>
      </c>
      <c r="F16" s="882">
        <v>2</v>
      </c>
      <c r="G16" s="882">
        <v>3</v>
      </c>
      <c r="H16" s="882">
        <v>3</v>
      </c>
      <c r="I16" s="883">
        <v>2</v>
      </c>
    </row>
    <row r="17" spans="3:9" x14ac:dyDescent="0.2">
      <c r="C17" s="884" t="s">
        <v>742</v>
      </c>
      <c r="D17" s="885">
        <v>1</v>
      </c>
      <c r="E17" s="885">
        <v>1</v>
      </c>
      <c r="F17" s="885">
        <v>1</v>
      </c>
      <c r="G17" s="885">
        <v>2</v>
      </c>
      <c r="H17" s="885">
        <v>1</v>
      </c>
      <c r="I17" s="886">
        <v>2</v>
      </c>
    </row>
    <row r="18" spans="3:9" x14ac:dyDescent="0.2">
      <c r="C18" s="881" t="s">
        <v>112</v>
      </c>
      <c r="D18" s="882">
        <v>1</v>
      </c>
      <c r="E18" s="882">
        <v>2</v>
      </c>
      <c r="F18" s="882">
        <v>1</v>
      </c>
      <c r="G18" s="882">
        <v>2</v>
      </c>
      <c r="H18" s="882">
        <v>2</v>
      </c>
      <c r="I18" s="883">
        <v>1</v>
      </c>
    </row>
    <row r="19" spans="3:9" x14ac:dyDescent="0.2">
      <c r="C19" s="884" t="s">
        <v>227</v>
      </c>
      <c r="D19" s="885">
        <v>2</v>
      </c>
      <c r="E19" s="885">
        <v>3</v>
      </c>
      <c r="F19" s="885">
        <v>1</v>
      </c>
      <c r="G19" s="885">
        <v>2</v>
      </c>
      <c r="H19" s="885">
        <v>2</v>
      </c>
      <c r="I19" s="886">
        <v>2</v>
      </c>
    </row>
    <row r="20" spans="3:9" x14ac:dyDescent="0.2">
      <c r="C20" s="881" t="s">
        <v>347</v>
      </c>
      <c r="D20" s="882">
        <v>1</v>
      </c>
      <c r="E20" s="882">
        <v>2</v>
      </c>
      <c r="F20" s="882">
        <v>1</v>
      </c>
      <c r="G20" s="882">
        <v>3</v>
      </c>
      <c r="H20" s="882">
        <v>1</v>
      </c>
      <c r="I20" s="883">
        <v>1</v>
      </c>
    </row>
    <row r="21" spans="3:9" x14ac:dyDescent="0.2">
      <c r="C21" s="884" t="s">
        <v>348</v>
      </c>
      <c r="D21" s="885">
        <v>1</v>
      </c>
      <c r="E21" s="885">
        <v>3</v>
      </c>
      <c r="F21" s="885">
        <v>0</v>
      </c>
      <c r="G21" s="885">
        <v>1</v>
      </c>
      <c r="H21" s="885">
        <v>1</v>
      </c>
      <c r="I21" s="886">
        <v>1</v>
      </c>
    </row>
    <row r="22" spans="3:9" x14ac:dyDescent="0.2">
      <c r="C22" s="881" t="s">
        <v>253</v>
      </c>
      <c r="D22" s="882">
        <v>1</v>
      </c>
      <c r="E22" s="882">
        <v>4</v>
      </c>
      <c r="F22" s="882">
        <v>1</v>
      </c>
      <c r="G22" s="882">
        <v>3</v>
      </c>
      <c r="H22" s="882">
        <v>1</v>
      </c>
      <c r="I22" s="883">
        <v>2</v>
      </c>
    </row>
    <row r="23" spans="3:9" x14ac:dyDescent="0.2">
      <c r="C23" s="884" t="s">
        <v>743</v>
      </c>
      <c r="D23" s="885">
        <v>2</v>
      </c>
      <c r="E23" s="885">
        <v>3</v>
      </c>
      <c r="F23" s="885">
        <v>2</v>
      </c>
      <c r="G23" s="885">
        <v>2</v>
      </c>
      <c r="H23" s="885">
        <v>2</v>
      </c>
      <c r="I23" s="886">
        <v>2</v>
      </c>
    </row>
    <row r="24" spans="3:9" x14ac:dyDescent="0.2">
      <c r="C24" s="881" t="s">
        <v>252</v>
      </c>
      <c r="D24" s="882">
        <v>2</v>
      </c>
      <c r="E24" s="882">
        <v>2</v>
      </c>
      <c r="F24" s="882">
        <v>1</v>
      </c>
      <c r="G24" s="882">
        <v>2</v>
      </c>
      <c r="H24" s="882">
        <v>1</v>
      </c>
      <c r="I24" s="883">
        <v>1</v>
      </c>
    </row>
    <row r="25" spans="3:9" x14ac:dyDescent="0.2">
      <c r="C25" s="884" t="s">
        <v>231</v>
      </c>
      <c r="D25" s="885">
        <v>1</v>
      </c>
      <c r="E25" s="885">
        <v>2</v>
      </c>
      <c r="F25" s="885">
        <v>1</v>
      </c>
      <c r="G25" s="885">
        <v>0</v>
      </c>
      <c r="H25" s="885">
        <v>2</v>
      </c>
      <c r="I25" s="886">
        <v>0</v>
      </c>
    </row>
    <row r="26" spans="3:9" x14ac:dyDescent="0.2">
      <c r="C26" s="881" t="s">
        <v>352</v>
      </c>
      <c r="D26" s="882">
        <v>2</v>
      </c>
      <c r="E26" s="882">
        <v>2</v>
      </c>
      <c r="F26" s="882">
        <v>1</v>
      </c>
      <c r="G26" s="882">
        <v>3</v>
      </c>
      <c r="H26" s="882">
        <v>3</v>
      </c>
      <c r="I26" s="883">
        <v>2</v>
      </c>
    </row>
    <row r="27" spans="3:9" x14ac:dyDescent="0.2">
      <c r="C27" s="884" t="s">
        <v>226</v>
      </c>
      <c r="D27" s="885">
        <v>2</v>
      </c>
      <c r="E27" s="885">
        <v>3</v>
      </c>
      <c r="F27" s="885">
        <v>2</v>
      </c>
      <c r="G27" s="885">
        <v>2</v>
      </c>
      <c r="H27" s="885">
        <v>4</v>
      </c>
      <c r="I27" s="886">
        <v>2</v>
      </c>
    </row>
    <row r="28" spans="3:9" x14ac:dyDescent="0.2">
      <c r="C28" s="1570" t="s">
        <v>744</v>
      </c>
      <c r="D28" s="1571"/>
      <c r="E28" s="1571"/>
      <c r="F28" s="1571"/>
      <c r="G28" s="1571"/>
      <c r="H28" s="1571"/>
      <c r="I28" s="1572"/>
    </row>
    <row r="29" spans="3:9" x14ac:dyDescent="0.2">
      <c r="C29" s="1573" t="s">
        <v>745</v>
      </c>
      <c r="D29" s="1574"/>
      <c r="E29" s="1574"/>
      <c r="F29" s="1574"/>
      <c r="G29" s="1574"/>
      <c r="H29" s="1574"/>
      <c r="I29" s="1575"/>
    </row>
    <row r="30" spans="3:9" x14ac:dyDescent="0.2">
      <c r="C30" s="1573" t="s">
        <v>746</v>
      </c>
      <c r="D30" s="1574"/>
      <c r="E30" s="1574"/>
      <c r="F30" s="1574"/>
      <c r="G30" s="1574"/>
      <c r="H30" s="1574"/>
      <c r="I30" s="1575"/>
    </row>
    <row r="31" spans="3:9" ht="16" thickBot="1" x14ac:dyDescent="0.25">
      <c r="C31" s="1576" t="s">
        <v>747</v>
      </c>
      <c r="D31" s="1577"/>
      <c r="E31" s="1577"/>
      <c r="F31" s="1577"/>
      <c r="G31" s="1577"/>
      <c r="H31" s="1577"/>
      <c r="I31" s="1578"/>
    </row>
    <row r="32" spans="3:9" x14ac:dyDescent="0.2">
      <c r="C32" s="1567" t="s">
        <v>731</v>
      </c>
      <c r="D32" s="1568"/>
      <c r="E32" s="1568"/>
      <c r="F32" s="1568"/>
      <c r="G32" s="1568"/>
      <c r="H32" s="1568"/>
      <c r="I32" s="1568"/>
    </row>
  </sheetData>
  <mergeCells count="6">
    <mergeCell ref="C32:I32"/>
    <mergeCell ref="C10:I10"/>
    <mergeCell ref="C28:I28"/>
    <mergeCell ref="C29:I29"/>
    <mergeCell ref="C30:I30"/>
    <mergeCell ref="C31:I31"/>
  </mergeCells>
  <hyperlinks>
    <hyperlink ref="A1" r:id="rId1" display="http://dx.doi.org/10.1787/9789264266391-es"/>
    <hyperlink ref="A4" r:id="rId2"/>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Q45"/>
  <sheetViews>
    <sheetView workbookViewId="0">
      <selection activeCell="I20" sqref="I20"/>
    </sheetView>
  </sheetViews>
  <sheetFormatPr baseColWidth="10" defaultColWidth="8.83203125" defaultRowHeight="15" x14ac:dyDescent="0.2"/>
  <cols>
    <col min="1" max="1" width="5.5" customWidth="1"/>
    <col min="2" max="2" width="28.83203125" customWidth="1"/>
    <col min="3" max="12" width="19.33203125" customWidth="1"/>
    <col min="13" max="13" width="16.1640625" customWidth="1"/>
    <col min="14" max="14" width="13.33203125" customWidth="1"/>
    <col min="15" max="15" width="16.6640625" customWidth="1"/>
    <col min="16" max="16" width="12.83203125" customWidth="1"/>
    <col min="17" max="17" width="11.83203125" customWidth="1"/>
  </cols>
  <sheetData>
    <row r="1" spans="1:12" s="27" customFormat="1" x14ac:dyDescent="0.2">
      <c r="A1" s="23" t="s">
        <v>67</v>
      </c>
    </row>
    <row r="2" spans="1:12" s="27" customFormat="1" ht="13" x14ac:dyDescent="0.15">
      <c r="A2" s="27" t="s">
        <v>66</v>
      </c>
      <c r="B2" s="27" t="s">
        <v>153</v>
      </c>
    </row>
    <row r="3" spans="1:12" s="27" customFormat="1" ht="13" x14ac:dyDescent="0.15">
      <c r="A3" s="27" t="s">
        <v>64</v>
      </c>
    </row>
    <row r="4" spans="1:12" s="27" customFormat="1" x14ac:dyDescent="0.2">
      <c r="A4" s="23" t="s">
        <v>63</v>
      </c>
    </row>
    <row r="5" spans="1:12" s="27" customFormat="1" ht="13" x14ac:dyDescent="0.15"/>
    <row r="6" spans="1:12" x14ac:dyDescent="0.2">
      <c r="B6" s="48"/>
      <c r="C6" s="72"/>
      <c r="D6" s="72"/>
      <c r="E6" s="72"/>
      <c r="F6" s="72"/>
      <c r="G6" s="72"/>
      <c r="H6" s="72"/>
      <c r="I6" s="72"/>
    </row>
    <row r="7" spans="1:12" x14ac:dyDescent="0.2">
      <c r="B7" s="51" t="s">
        <v>152</v>
      </c>
      <c r="G7" s="52"/>
      <c r="H7" s="52"/>
      <c r="I7" s="52"/>
      <c r="J7" s="52"/>
    </row>
    <row r="8" spans="1:12" x14ac:dyDescent="0.2">
      <c r="B8" s="48" t="s">
        <v>121</v>
      </c>
      <c r="D8" s="52"/>
      <c r="F8" s="52"/>
      <c r="G8" s="52"/>
      <c r="H8" s="52"/>
      <c r="I8" s="52"/>
      <c r="J8" s="52"/>
      <c r="K8" s="52"/>
      <c r="L8" s="52"/>
    </row>
    <row r="9" spans="1:12" x14ac:dyDescent="0.2">
      <c r="B9" s="52"/>
      <c r="C9" s="52"/>
      <c r="D9" s="52"/>
      <c r="E9" s="52"/>
      <c r="F9" s="52"/>
      <c r="G9" s="52"/>
      <c r="H9" s="52"/>
      <c r="I9" s="52"/>
      <c r="J9" s="52"/>
      <c r="K9" s="52"/>
      <c r="L9" s="52"/>
    </row>
    <row r="10" spans="1:12" x14ac:dyDescent="0.2">
      <c r="B10" s="52"/>
      <c r="C10" s="52"/>
      <c r="D10" s="52"/>
      <c r="E10" s="52"/>
      <c r="F10" s="52"/>
      <c r="G10" s="52"/>
      <c r="H10" s="52"/>
      <c r="I10" s="52"/>
      <c r="J10" s="52"/>
      <c r="K10" s="52"/>
      <c r="L10" s="52"/>
    </row>
    <row r="11" spans="1:12" x14ac:dyDescent="0.2">
      <c r="B11" s="52"/>
      <c r="C11" s="52"/>
      <c r="D11" s="52"/>
      <c r="E11" s="52"/>
      <c r="F11" s="52"/>
      <c r="G11" s="52"/>
      <c r="H11" s="52"/>
      <c r="I11" s="52"/>
      <c r="J11" s="52"/>
      <c r="K11" s="52"/>
      <c r="L11" s="52"/>
    </row>
    <row r="12" spans="1:12" x14ac:dyDescent="0.2">
      <c r="B12" s="52"/>
      <c r="C12" s="52"/>
      <c r="D12" s="52"/>
      <c r="E12" s="52"/>
      <c r="F12" s="52"/>
      <c r="G12" s="52"/>
      <c r="H12" s="52"/>
      <c r="I12" s="52"/>
      <c r="J12" s="52"/>
      <c r="K12" s="52"/>
      <c r="L12" s="52"/>
    </row>
    <row r="13" spans="1:12" x14ac:dyDescent="0.2">
      <c r="B13" s="52"/>
      <c r="C13" s="52"/>
      <c r="D13" s="52"/>
      <c r="E13" s="52"/>
      <c r="F13" s="52"/>
      <c r="G13" s="52"/>
      <c r="H13" s="52"/>
      <c r="I13" s="52"/>
      <c r="J13" s="52"/>
      <c r="K13" s="52"/>
      <c r="L13" s="52"/>
    </row>
    <row r="14" spans="1:12" x14ac:dyDescent="0.2">
      <c r="B14" s="52"/>
      <c r="C14" s="52"/>
      <c r="D14" s="52"/>
      <c r="E14" s="52"/>
      <c r="F14" s="52"/>
      <c r="G14" s="52"/>
      <c r="H14" s="52"/>
      <c r="I14" s="52"/>
      <c r="J14" s="52"/>
      <c r="K14" s="52"/>
      <c r="L14" s="52"/>
    </row>
    <row r="15" spans="1:12" x14ac:dyDescent="0.2">
      <c r="B15" s="52"/>
      <c r="C15" s="52"/>
      <c r="D15" s="52"/>
      <c r="E15" s="52"/>
      <c r="F15" s="52"/>
      <c r="G15" s="52"/>
      <c r="H15" s="52"/>
      <c r="I15" s="52"/>
      <c r="J15" s="52"/>
      <c r="K15" s="52"/>
      <c r="L15" s="52"/>
    </row>
    <row r="16" spans="1:12" x14ac:dyDescent="0.2">
      <c r="B16" s="52"/>
      <c r="C16" s="52"/>
      <c r="D16" s="52"/>
      <c r="E16" s="52"/>
      <c r="F16" s="52"/>
      <c r="G16" s="52"/>
      <c r="H16" s="52"/>
      <c r="I16" s="52"/>
      <c r="J16" s="52"/>
      <c r="K16" s="52"/>
      <c r="L16" s="52"/>
    </row>
    <row r="17" spans="2:12" x14ac:dyDescent="0.2">
      <c r="B17" s="52"/>
      <c r="C17" s="52"/>
      <c r="D17" s="52"/>
      <c r="E17" s="52"/>
      <c r="F17" s="52"/>
      <c r="G17" s="52"/>
      <c r="H17" s="52"/>
      <c r="I17" s="52"/>
      <c r="J17" s="52"/>
      <c r="K17" s="52"/>
      <c r="L17" s="52"/>
    </row>
    <row r="18" spans="2:12" x14ac:dyDescent="0.2">
      <c r="B18" s="52"/>
      <c r="C18" s="52"/>
      <c r="D18" s="52"/>
      <c r="E18" s="52"/>
      <c r="F18" s="52"/>
      <c r="G18" s="52"/>
      <c r="H18" s="52"/>
      <c r="I18" s="52"/>
      <c r="J18" s="52"/>
      <c r="K18" s="52"/>
      <c r="L18" s="52"/>
    </row>
    <row r="19" spans="2:12" x14ac:dyDescent="0.2">
      <c r="B19" s="52"/>
      <c r="C19" s="52"/>
      <c r="D19" s="52"/>
      <c r="E19" s="52"/>
      <c r="F19" s="52"/>
      <c r="G19" s="52"/>
      <c r="H19" s="52"/>
      <c r="I19" s="52"/>
      <c r="J19" s="52"/>
      <c r="K19" s="52"/>
      <c r="L19" s="52"/>
    </row>
    <row r="20" spans="2:12" x14ac:dyDescent="0.2">
      <c r="B20" s="52"/>
      <c r="C20" s="52"/>
      <c r="D20" s="52"/>
      <c r="E20" s="52"/>
      <c r="F20" s="52"/>
      <c r="G20" s="52"/>
      <c r="H20" s="52"/>
      <c r="I20" s="52"/>
      <c r="J20" s="52"/>
      <c r="K20" s="52"/>
      <c r="L20" s="52"/>
    </row>
    <row r="21" spans="2:12" x14ac:dyDescent="0.2">
      <c r="B21" s="52"/>
      <c r="C21" s="52"/>
      <c r="D21" s="52"/>
      <c r="E21" s="52"/>
      <c r="F21" s="52"/>
      <c r="G21" s="52"/>
      <c r="H21" s="52"/>
      <c r="I21" s="52"/>
      <c r="J21" s="52"/>
      <c r="K21" s="52"/>
      <c r="L21" s="52"/>
    </row>
    <row r="22" spans="2:12" x14ac:dyDescent="0.2">
      <c r="B22" s="52"/>
      <c r="C22" s="52"/>
      <c r="D22" s="52"/>
      <c r="E22" s="52"/>
      <c r="F22" s="52"/>
      <c r="G22" s="52"/>
      <c r="H22" s="52"/>
      <c r="I22" s="52"/>
      <c r="J22" s="52"/>
      <c r="K22" s="52"/>
      <c r="L22" s="52"/>
    </row>
    <row r="23" spans="2:12" x14ac:dyDescent="0.2">
      <c r="B23" s="52"/>
      <c r="C23" s="52"/>
      <c r="D23" s="52"/>
      <c r="E23" s="52"/>
      <c r="F23" s="52"/>
      <c r="G23" s="52"/>
      <c r="H23" s="52"/>
      <c r="I23" s="52"/>
      <c r="J23" s="52"/>
      <c r="K23" s="52"/>
      <c r="L23" s="52"/>
    </row>
    <row r="24" spans="2:12" x14ac:dyDescent="0.2">
      <c r="B24" s="52"/>
      <c r="C24" s="52"/>
      <c r="D24" s="52"/>
      <c r="E24" s="52"/>
      <c r="F24" s="52"/>
      <c r="G24" s="52"/>
      <c r="H24" s="52"/>
      <c r="I24" s="52"/>
      <c r="J24" s="52"/>
      <c r="K24" s="52"/>
      <c r="L24" s="52"/>
    </row>
    <row r="25" spans="2:12" x14ac:dyDescent="0.2">
      <c r="B25" s="52"/>
      <c r="C25" s="52"/>
      <c r="D25" s="52"/>
      <c r="E25" s="52"/>
      <c r="F25" s="52"/>
      <c r="G25" s="52"/>
      <c r="H25" s="52"/>
      <c r="I25" s="52"/>
      <c r="J25" s="52"/>
      <c r="K25" s="52"/>
      <c r="L25" s="52"/>
    </row>
    <row r="26" spans="2:12" x14ac:dyDescent="0.2">
      <c r="B26" s="52"/>
      <c r="C26" s="52"/>
      <c r="D26" s="52"/>
      <c r="E26" s="52"/>
      <c r="F26" s="52"/>
      <c r="G26" s="52"/>
      <c r="H26" s="52"/>
      <c r="I26" s="52"/>
      <c r="J26" s="52"/>
      <c r="K26" s="52"/>
      <c r="L26" s="52"/>
    </row>
    <row r="27" spans="2:12" x14ac:dyDescent="0.2">
      <c r="B27" s="52"/>
      <c r="C27" s="52"/>
      <c r="D27" s="52"/>
      <c r="E27" s="52"/>
      <c r="F27" s="52"/>
      <c r="G27" s="52"/>
      <c r="H27" s="52"/>
      <c r="I27" s="52"/>
      <c r="J27" s="52"/>
      <c r="K27" s="52"/>
      <c r="L27" s="52"/>
    </row>
    <row r="28" spans="2:12" x14ac:dyDescent="0.2">
      <c r="B28" s="52"/>
      <c r="C28" s="52"/>
      <c r="D28" s="52"/>
      <c r="E28" s="52"/>
      <c r="F28" s="52"/>
      <c r="G28" s="52"/>
      <c r="H28" s="52"/>
      <c r="I28" s="52"/>
      <c r="J28" s="52"/>
      <c r="K28" s="52"/>
      <c r="L28" s="52"/>
    </row>
    <row r="29" spans="2:12" x14ac:dyDescent="0.2">
      <c r="B29" s="52"/>
      <c r="C29" s="52"/>
      <c r="D29" s="52"/>
      <c r="E29" s="52"/>
      <c r="F29" s="52"/>
      <c r="G29" s="52"/>
      <c r="H29" s="52"/>
      <c r="I29" s="52"/>
      <c r="J29" s="52"/>
      <c r="K29" s="52"/>
      <c r="L29" s="52"/>
    </row>
    <row r="30" spans="2:12" x14ac:dyDescent="0.2">
      <c r="B30" s="52"/>
      <c r="C30" s="52"/>
      <c r="D30" s="52"/>
      <c r="E30" s="52"/>
      <c r="F30" s="52"/>
      <c r="G30" s="52"/>
      <c r="H30" s="52"/>
      <c r="I30" s="52"/>
      <c r="J30" s="52"/>
      <c r="K30" s="52"/>
      <c r="L30" s="52"/>
    </row>
    <row r="31" spans="2:12" x14ac:dyDescent="0.2">
      <c r="B31" s="52"/>
      <c r="C31" s="52"/>
      <c r="D31" s="52"/>
      <c r="E31" s="52"/>
      <c r="F31" s="52"/>
      <c r="G31" s="52"/>
      <c r="H31" s="52"/>
      <c r="I31" s="52"/>
      <c r="J31" s="52"/>
      <c r="K31" s="52"/>
      <c r="L31" s="52"/>
    </row>
    <row r="32" spans="2:12" s="52" customFormat="1" ht="36.75" customHeight="1" x14ac:dyDescent="0.2">
      <c r="B32" s="1488" t="s">
        <v>151</v>
      </c>
      <c r="C32" s="1488"/>
      <c r="D32" s="1488"/>
      <c r="E32" s="1488"/>
      <c r="F32" s="1488"/>
      <c r="G32" s="1488"/>
      <c r="H32" s="1488"/>
      <c r="I32" s="71"/>
      <c r="J32" s="71"/>
    </row>
    <row r="33" spans="1:17" s="52" customFormat="1" ht="13.5" customHeight="1" x14ac:dyDescent="0.2">
      <c r="B33" s="71" t="s">
        <v>123</v>
      </c>
      <c r="C33" s="71"/>
      <c r="D33" s="71"/>
      <c r="E33" s="71"/>
      <c r="F33" s="71"/>
      <c r="G33" s="71"/>
      <c r="H33" s="71"/>
      <c r="I33" s="71"/>
      <c r="J33" s="71"/>
    </row>
    <row r="34" spans="1:17" s="52" customFormat="1" ht="24.75" customHeight="1" x14ac:dyDescent="0.2">
      <c r="B34" s="1488" t="s">
        <v>150</v>
      </c>
      <c r="C34" s="1488"/>
      <c r="D34" s="1488"/>
      <c r="E34" s="1488"/>
      <c r="F34" s="1488"/>
      <c r="G34" s="1488"/>
      <c r="H34" s="1488"/>
      <c r="I34" s="71"/>
      <c r="J34" s="71"/>
    </row>
    <row r="35" spans="1:17" s="52" customFormat="1" ht="23.25" customHeight="1" x14ac:dyDescent="0.2">
      <c r="B35" s="1488" t="s">
        <v>149</v>
      </c>
      <c r="C35" s="1488"/>
      <c r="D35" s="1488"/>
      <c r="E35" s="1488"/>
      <c r="F35" s="1488"/>
      <c r="G35" s="1488"/>
      <c r="H35" s="1488"/>
      <c r="I35" s="71"/>
      <c r="J35" s="71"/>
    </row>
    <row r="36" spans="1:17" s="52" customFormat="1" ht="14.25" customHeight="1" x14ac:dyDescent="0.2">
      <c r="B36" s="71" t="s">
        <v>126</v>
      </c>
      <c r="C36" s="71"/>
      <c r="D36" s="71"/>
      <c r="E36" s="71"/>
      <c r="F36" s="71"/>
      <c r="G36" s="71"/>
      <c r="H36" s="71"/>
      <c r="I36" s="71"/>
      <c r="J36" s="71"/>
    </row>
    <row r="37" spans="1:17" ht="14.25" customHeight="1" x14ac:dyDescent="0.2"/>
    <row r="38" spans="1:17" x14ac:dyDescent="0.2">
      <c r="C38" s="47"/>
      <c r="D38" s="47"/>
      <c r="E38" s="47"/>
      <c r="F38" s="47"/>
      <c r="G38" s="47"/>
      <c r="H38" s="47"/>
      <c r="I38" s="47"/>
      <c r="J38" s="47"/>
      <c r="K38" s="47"/>
      <c r="L38" s="47"/>
      <c r="M38" s="47"/>
      <c r="N38" s="47"/>
      <c r="O38" s="47"/>
    </row>
    <row r="39" spans="1:17" ht="26" x14ac:dyDescent="0.2">
      <c r="B39" s="67"/>
      <c r="C39" s="70" t="s">
        <v>127</v>
      </c>
      <c r="D39" s="70" t="s">
        <v>134</v>
      </c>
      <c r="E39" s="70" t="s">
        <v>130</v>
      </c>
      <c r="F39" s="70" t="s">
        <v>132</v>
      </c>
      <c r="G39" s="70" t="s">
        <v>129</v>
      </c>
      <c r="H39" s="70" t="s">
        <v>133</v>
      </c>
      <c r="I39" s="70" t="s">
        <v>128</v>
      </c>
      <c r="J39" s="70" t="s">
        <v>131</v>
      </c>
      <c r="K39" s="70" t="s">
        <v>137</v>
      </c>
      <c r="L39" s="70" t="s">
        <v>135</v>
      </c>
      <c r="M39" s="70" t="s">
        <v>136</v>
      </c>
      <c r="N39" s="70" t="s">
        <v>139</v>
      </c>
      <c r="O39" s="70" t="s">
        <v>138</v>
      </c>
      <c r="P39" s="70" t="s">
        <v>16</v>
      </c>
      <c r="Q39" s="70" t="s">
        <v>148</v>
      </c>
    </row>
    <row r="40" spans="1:17" x14ac:dyDescent="0.2">
      <c r="A40" s="47"/>
      <c r="B40" s="67" t="s">
        <v>140</v>
      </c>
      <c r="C40" s="69">
        <v>6340</v>
      </c>
      <c r="D40" s="69">
        <v>8310</v>
      </c>
      <c r="E40" s="69">
        <v>4198</v>
      </c>
      <c r="F40" s="69">
        <v>9730</v>
      </c>
      <c r="G40" s="69">
        <v>7390</v>
      </c>
      <c r="H40" s="69">
        <v>14410</v>
      </c>
      <c r="I40" s="69">
        <v>10150</v>
      </c>
      <c r="J40" s="69">
        <v>21110</v>
      </c>
      <c r="K40" s="69">
        <v>4910</v>
      </c>
      <c r="L40" s="69">
        <v>11830</v>
      </c>
      <c r="M40" s="69">
        <v>14890</v>
      </c>
      <c r="N40" s="69">
        <v>12490</v>
      </c>
      <c r="O40" s="69"/>
      <c r="P40" s="69"/>
      <c r="Q40" s="68"/>
    </row>
    <row r="41" spans="1:17" x14ac:dyDescent="0.2">
      <c r="A41" s="47"/>
      <c r="B41" s="67" t="s">
        <v>147</v>
      </c>
      <c r="C41" s="66">
        <v>4.0469002191619221E-3</v>
      </c>
      <c r="D41" s="66">
        <v>3.6463091666348248E-3</v>
      </c>
      <c r="E41" s="66">
        <v>3.9602683717590006E-3</v>
      </c>
      <c r="F41" s="66">
        <v>1.2160615527414162E-2</v>
      </c>
      <c r="G41" s="66">
        <v>1.37068866416008E-2</v>
      </c>
      <c r="H41" s="66">
        <v>9.6455810438202984E-3</v>
      </c>
      <c r="I41" s="66">
        <v>4.6132873575030642E-3</v>
      </c>
      <c r="J41" s="66">
        <v>1.6424405628939445E-2</v>
      </c>
      <c r="K41" s="66">
        <v>2.0460335124114808E-2</v>
      </c>
      <c r="L41" s="66">
        <v>1.1797009158257109E-2</v>
      </c>
      <c r="M41" s="66">
        <v>2.2644109943923567E-2</v>
      </c>
      <c r="N41" s="66">
        <v>4.1504221826075209E-2</v>
      </c>
      <c r="O41" s="66">
        <v>5.5287850273199997E-2</v>
      </c>
      <c r="P41" s="66">
        <v>1.6915213867877248E-2</v>
      </c>
      <c r="Q41" s="66">
        <v>4.4000000000000004E-2</v>
      </c>
    </row>
    <row r="42" spans="1:17" x14ac:dyDescent="0.2">
      <c r="A42" s="47"/>
      <c r="B42" s="67" t="s">
        <v>146</v>
      </c>
      <c r="C42" s="66">
        <v>2.7104971313812506E-2</v>
      </c>
      <c r="D42" s="66">
        <v>2.8000000000000001E-2</v>
      </c>
      <c r="E42" s="66">
        <v>6.0844413112822238E-2</v>
      </c>
      <c r="F42" s="66">
        <v>3.1030142359924424E-2</v>
      </c>
      <c r="G42" s="66">
        <v>2.9285127626950156E-2</v>
      </c>
      <c r="H42" s="66">
        <v>4.5435318542916533E-2</v>
      </c>
      <c r="I42" s="66">
        <v>3.3392629443883902E-2</v>
      </c>
      <c r="J42" s="66">
        <v>3.9552637295799296E-2</v>
      </c>
      <c r="K42" s="66">
        <v>8.2706474940349786E-2</v>
      </c>
      <c r="L42" s="66">
        <v>6.2E-2</v>
      </c>
      <c r="M42" s="66">
        <v>3.7002590603378779E-2</v>
      </c>
      <c r="N42" s="66">
        <v>5.3118948284908762E-2</v>
      </c>
      <c r="O42" s="66">
        <v>7.1308766118001604E-2</v>
      </c>
      <c r="P42" s="66">
        <v>4.6214001510980617E-2</v>
      </c>
      <c r="Q42" s="66">
        <v>5.2999999999999999E-2</v>
      </c>
    </row>
    <row r="43" spans="1:17" x14ac:dyDescent="0.2">
      <c r="A43" s="47"/>
      <c r="B43" s="67" t="s">
        <v>145</v>
      </c>
      <c r="C43" s="66">
        <v>2.1374603967431412E-2</v>
      </c>
      <c r="D43" s="66">
        <v>3.1E-2</v>
      </c>
      <c r="E43" s="66">
        <v>3.5330929949902695E-2</v>
      </c>
      <c r="F43" s="66">
        <v>1.5952025312138435E-2</v>
      </c>
      <c r="G43" s="66">
        <v>4.2858377630839717E-2</v>
      </c>
      <c r="H43" s="66">
        <v>3.0575474631866918E-2</v>
      </c>
      <c r="I43" s="66">
        <v>4.9756533021118501E-2</v>
      </c>
      <c r="J43" s="66">
        <v>3.8077730541244539E-2</v>
      </c>
      <c r="K43" s="66">
        <v>3.6005303086285467E-2</v>
      </c>
      <c r="L43" s="66">
        <v>6.0999999999999999E-2</v>
      </c>
      <c r="M43" s="66">
        <v>4.6810415350045265E-2</v>
      </c>
      <c r="N43" s="66">
        <v>5.2121097876199521E-2</v>
      </c>
      <c r="O43" s="66">
        <v>5.3879288014574103E-2</v>
      </c>
      <c r="P43" s="66">
        <v>3.9595521490895888E-2</v>
      </c>
      <c r="Q43" s="66">
        <v>6.2E-2</v>
      </c>
    </row>
    <row r="44" spans="1:17" x14ac:dyDescent="0.2">
      <c r="A44" s="47"/>
      <c r="B44" s="67" t="s">
        <v>144</v>
      </c>
      <c r="C44" s="66">
        <v>4.9450101338350235E-3</v>
      </c>
      <c r="D44" s="66">
        <v>8.9999999999999993E-3</v>
      </c>
      <c r="E44" s="66">
        <v>6.0412897078988674E-4</v>
      </c>
      <c r="F44" s="66">
        <v>4.1682065751810486E-2</v>
      </c>
      <c r="G44" s="66">
        <v>1.7528847400492677E-2</v>
      </c>
      <c r="H44" s="66">
        <v>2.58E-2</v>
      </c>
      <c r="I44" s="66">
        <v>3.1398873971416198E-2</v>
      </c>
      <c r="J44" s="66">
        <v>2.9256726915790728E-2</v>
      </c>
      <c r="K44" s="66">
        <v>3.5400000000000001E-2</v>
      </c>
      <c r="L44" s="66">
        <v>4.8000000000000001E-2</v>
      </c>
      <c r="M44" s="66">
        <v>8.6691005612813565E-2</v>
      </c>
      <c r="N44" s="66">
        <v>9.0609614485839651E-2</v>
      </c>
      <c r="O44" s="66">
        <v>6.7729318688023996E-2</v>
      </c>
      <c r="P44" s="66">
        <v>3.7588122456216323E-2</v>
      </c>
      <c r="Q44" s="66">
        <v>7.9000000000000001E-2</v>
      </c>
    </row>
    <row r="45" spans="1:17" x14ac:dyDescent="0.2">
      <c r="A45" s="47"/>
      <c r="B45" s="67" t="s">
        <v>143</v>
      </c>
      <c r="C45" s="66">
        <v>1.6154986935529924E-2</v>
      </c>
      <c r="D45" s="66">
        <v>2.1353690833365177E-2</v>
      </c>
      <c r="E45" s="66">
        <v>5.3129919367885301E-5</v>
      </c>
      <c r="F45" s="66">
        <v>2.5417503773447689E-3</v>
      </c>
      <c r="G45" s="66">
        <v>0</v>
      </c>
      <c r="H45" s="66">
        <v>1.25178344584748E-2</v>
      </c>
      <c r="I45" s="66">
        <v>7.5955546094501197E-3</v>
      </c>
      <c r="J45" s="66">
        <v>1.8129884395587846E-2</v>
      </c>
      <c r="K45" s="66">
        <v>7.7387386115495855E-3</v>
      </c>
      <c r="L45" s="66">
        <v>2.0546106613318547E-2</v>
      </c>
      <c r="M45" s="66">
        <v>2.3E-2</v>
      </c>
      <c r="N45" s="66">
        <v>1.5255732012816492E-2</v>
      </c>
      <c r="O45" s="66">
        <v>1.8884309126347198E-2</v>
      </c>
      <c r="P45" s="66">
        <v>1.259782445331941E-2</v>
      </c>
      <c r="Q45" s="66">
        <v>2.9000000000000026E-2</v>
      </c>
    </row>
  </sheetData>
  <mergeCells count="3">
    <mergeCell ref="B32:H32"/>
    <mergeCell ref="B34:H34"/>
    <mergeCell ref="B35:H35"/>
  </mergeCells>
  <hyperlinks>
    <hyperlink ref="A1" r:id="rId1" display="http://dx.doi.org/10.1787/9789264266391-es"/>
    <hyperlink ref="A4" r:id="rId2"/>
  </hyperlinks>
  <pageMargins left="0.75" right="0.75" top="1" bottom="1" header="0.3" footer="0.3"/>
  <pageSetup orientation="portrait" r:id="rId3"/>
  <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sheetPr>
  <dimension ref="A1:J44"/>
  <sheetViews>
    <sheetView workbookViewId="0">
      <selection activeCell="K28" sqref="K28"/>
    </sheetView>
  </sheetViews>
  <sheetFormatPr baseColWidth="10" defaultColWidth="8.83203125" defaultRowHeight="15" x14ac:dyDescent="0.2"/>
  <cols>
    <col min="1" max="2" width="8.83203125" style="871"/>
    <col min="3" max="3" width="14.83203125" style="871" customWidth="1"/>
    <col min="4" max="4" width="16" style="871" customWidth="1"/>
    <col min="5" max="5" width="17" style="871" customWidth="1"/>
    <col min="6" max="6" width="18.5" style="871" customWidth="1"/>
    <col min="7" max="16384" width="8.83203125" style="871"/>
  </cols>
  <sheetData>
    <row r="1" spans="1:10" s="870" customFormat="1" x14ac:dyDescent="0.2">
      <c r="A1" s="23" t="s">
        <v>67</v>
      </c>
    </row>
    <row r="2" spans="1:10" s="870" customFormat="1" ht="13" x14ac:dyDescent="0.15">
      <c r="A2" s="870" t="s">
        <v>727</v>
      </c>
      <c r="B2" s="870" t="s">
        <v>748</v>
      </c>
    </row>
    <row r="3" spans="1:10" s="870" customFormat="1" ht="13" x14ac:dyDescent="0.15">
      <c r="A3" s="870" t="s">
        <v>64</v>
      </c>
    </row>
    <row r="4" spans="1:10" s="870" customFormat="1" x14ac:dyDescent="0.2">
      <c r="A4" s="23" t="s">
        <v>63</v>
      </c>
    </row>
    <row r="5" spans="1:10" s="870" customFormat="1" ht="13" x14ac:dyDescent="0.15"/>
    <row r="7" spans="1:10" x14ac:dyDescent="0.2">
      <c r="C7" s="875" t="s">
        <v>749</v>
      </c>
    </row>
    <row r="8" spans="1:10" x14ac:dyDescent="0.2">
      <c r="C8" s="887" t="s">
        <v>730</v>
      </c>
      <c r="J8" s="888"/>
    </row>
    <row r="25" spans="2:5" x14ac:dyDescent="0.2">
      <c r="B25" s="889"/>
      <c r="C25" s="890" t="s">
        <v>750</v>
      </c>
    </row>
    <row r="27" spans="2:5" x14ac:dyDescent="0.2">
      <c r="C27" s="891" t="s">
        <v>60</v>
      </c>
      <c r="D27" s="873">
        <v>2004</v>
      </c>
      <c r="E27" s="873" t="s">
        <v>732</v>
      </c>
    </row>
    <row r="28" spans="2:5" x14ac:dyDescent="0.2">
      <c r="C28" s="871" t="s">
        <v>18</v>
      </c>
      <c r="D28" s="871">
        <v>93</v>
      </c>
      <c r="E28" s="871">
        <v>93</v>
      </c>
    </row>
    <row r="29" spans="2:5" ht="12" customHeight="1" x14ac:dyDescent="0.2">
      <c r="C29" s="871" t="s">
        <v>14</v>
      </c>
      <c r="D29" s="871">
        <v>67</v>
      </c>
      <c r="E29" s="871">
        <v>73</v>
      </c>
    </row>
    <row r="30" spans="2:5" x14ac:dyDescent="0.2">
      <c r="C30" s="871" t="s">
        <v>20</v>
      </c>
      <c r="D30" s="871">
        <v>53</v>
      </c>
      <c r="E30" s="871">
        <v>73</v>
      </c>
    </row>
    <row r="31" spans="2:5" x14ac:dyDescent="0.2">
      <c r="C31" s="871" t="s">
        <v>17</v>
      </c>
      <c r="D31" s="871">
        <v>60</v>
      </c>
      <c r="E31" s="871">
        <v>67</v>
      </c>
    </row>
    <row r="32" spans="2:5" x14ac:dyDescent="0.2">
      <c r="C32" s="871" t="s">
        <v>12</v>
      </c>
      <c r="D32" s="871">
        <v>53</v>
      </c>
      <c r="E32" s="871">
        <v>67</v>
      </c>
    </row>
    <row r="33" spans="3:5" x14ac:dyDescent="0.2">
      <c r="C33" s="871" t="s">
        <v>15</v>
      </c>
      <c r="D33" s="871">
        <v>20</v>
      </c>
      <c r="E33" s="871">
        <v>53</v>
      </c>
    </row>
    <row r="34" spans="3:5" x14ac:dyDescent="0.2">
      <c r="C34" s="871" t="s">
        <v>10</v>
      </c>
      <c r="D34" s="871">
        <v>20</v>
      </c>
      <c r="E34" s="871">
        <v>53</v>
      </c>
    </row>
    <row r="35" spans="3:5" x14ac:dyDescent="0.2">
      <c r="C35" s="871" t="s">
        <v>13</v>
      </c>
      <c r="D35" s="871">
        <v>47</v>
      </c>
      <c r="E35" s="871">
        <v>40</v>
      </c>
    </row>
    <row r="36" spans="3:5" x14ac:dyDescent="0.2">
      <c r="C36" s="871" t="s">
        <v>91</v>
      </c>
      <c r="D36" s="871">
        <v>20</v>
      </c>
      <c r="E36" s="871">
        <v>40</v>
      </c>
    </row>
    <row r="37" spans="3:5" x14ac:dyDescent="0.2">
      <c r="C37" s="871" t="s">
        <v>86</v>
      </c>
      <c r="D37" s="871">
        <v>13</v>
      </c>
      <c r="E37" s="871">
        <v>40</v>
      </c>
    </row>
    <row r="38" spans="3:5" x14ac:dyDescent="0.2">
      <c r="C38" s="871" t="s">
        <v>89</v>
      </c>
      <c r="D38" s="871">
        <v>13</v>
      </c>
      <c r="E38" s="871">
        <v>33</v>
      </c>
    </row>
    <row r="39" spans="3:5" x14ac:dyDescent="0.2">
      <c r="C39" s="871" t="s">
        <v>84</v>
      </c>
      <c r="D39" s="871">
        <v>7</v>
      </c>
      <c r="E39" s="871">
        <v>27</v>
      </c>
    </row>
    <row r="40" spans="3:5" x14ac:dyDescent="0.2">
      <c r="C40" s="871" t="s">
        <v>9</v>
      </c>
      <c r="D40" s="871">
        <v>20</v>
      </c>
      <c r="E40" s="871">
        <v>20</v>
      </c>
    </row>
    <row r="41" spans="3:5" x14ac:dyDescent="0.2">
      <c r="C41" s="871" t="s">
        <v>92</v>
      </c>
      <c r="D41" s="871">
        <v>0</v>
      </c>
      <c r="E41" s="871">
        <v>20</v>
      </c>
    </row>
    <row r="42" spans="3:5" x14ac:dyDescent="0.2">
      <c r="C42" s="871" t="s">
        <v>11</v>
      </c>
      <c r="D42" s="871">
        <v>27</v>
      </c>
      <c r="E42" s="871">
        <v>7</v>
      </c>
    </row>
    <row r="43" spans="3:5" x14ac:dyDescent="0.2">
      <c r="C43" s="871" t="s">
        <v>87</v>
      </c>
      <c r="D43" s="871">
        <v>7</v>
      </c>
      <c r="E43" s="871">
        <v>7</v>
      </c>
    </row>
    <row r="44" spans="3:5" x14ac:dyDescent="0.2">
      <c r="C44" s="871" t="s">
        <v>419</v>
      </c>
      <c r="D44" s="874">
        <f>AVERAGE(D28:D43)</f>
        <v>32.5</v>
      </c>
      <c r="E44" s="874">
        <f>AVERAGE(E28:E43)</f>
        <v>44.5625</v>
      </c>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sheetPr>
  <dimension ref="A1:G32"/>
  <sheetViews>
    <sheetView workbookViewId="0">
      <selection activeCell="J12" sqref="J12"/>
    </sheetView>
  </sheetViews>
  <sheetFormatPr baseColWidth="10" defaultColWidth="8.83203125" defaultRowHeight="15" x14ac:dyDescent="0.2"/>
  <cols>
    <col min="1" max="1" width="8.83203125" style="871"/>
    <col min="2" max="2" width="16.6640625" style="871" customWidth="1"/>
    <col min="3" max="3" width="13.83203125" style="871" customWidth="1"/>
    <col min="4" max="4" width="12.83203125" style="871" customWidth="1"/>
    <col min="5" max="5" width="11.83203125" style="871" customWidth="1"/>
    <col min="6" max="16384" width="8.83203125" style="871"/>
  </cols>
  <sheetData>
    <row r="1" spans="1:7" s="870" customFormat="1" x14ac:dyDescent="0.2">
      <c r="A1" s="23" t="s">
        <v>67</v>
      </c>
    </row>
    <row r="2" spans="1:7" s="870" customFormat="1" ht="13" x14ac:dyDescent="0.15">
      <c r="A2" s="870" t="s">
        <v>727</v>
      </c>
      <c r="B2" s="870" t="s">
        <v>751</v>
      </c>
    </row>
    <row r="3" spans="1:7" s="870" customFormat="1" ht="13" x14ac:dyDescent="0.15">
      <c r="A3" s="870" t="s">
        <v>64</v>
      </c>
    </row>
    <row r="4" spans="1:7" s="870" customFormat="1" x14ac:dyDescent="0.2">
      <c r="A4" s="23" t="s">
        <v>63</v>
      </c>
    </row>
    <row r="5" spans="1:7" s="870" customFormat="1" ht="13" x14ac:dyDescent="0.15"/>
    <row r="7" spans="1:7" x14ac:dyDescent="0.2">
      <c r="B7" s="875" t="s">
        <v>752</v>
      </c>
    </row>
    <row r="8" spans="1:7" x14ac:dyDescent="0.2">
      <c r="B8" s="1579" t="s">
        <v>753</v>
      </c>
      <c r="C8" s="1579"/>
      <c r="D8" s="1579"/>
      <c r="E8" s="1579"/>
      <c r="F8" s="1579"/>
      <c r="G8" s="1579"/>
    </row>
    <row r="9" spans="1:7" ht="16" thickBot="1" x14ac:dyDescent="0.25"/>
    <row r="10" spans="1:7" ht="89" thickBot="1" x14ac:dyDescent="0.25">
      <c r="B10" s="892"/>
      <c r="C10" s="893" t="s">
        <v>754</v>
      </c>
      <c r="D10" s="893" t="s">
        <v>755</v>
      </c>
      <c r="E10" s="894" t="s">
        <v>756</v>
      </c>
    </row>
    <row r="11" spans="1:7" x14ac:dyDescent="0.2">
      <c r="B11" s="895" t="s">
        <v>114</v>
      </c>
      <c r="C11" s="896">
        <v>1</v>
      </c>
      <c r="D11" s="896">
        <v>0</v>
      </c>
      <c r="E11" s="897">
        <v>0</v>
      </c>
    </row>
    <row r="12" spans="1:7" x14ac:dyDescent="0.2">
      <c r="B12" s="898" t="s">
        <v>251</v>
      </c>
      <c r="C12" s="899">
        <v>5</v>
      </c>
      <c r="D12" s="899">
        <v>4</v>
      </c>
      <c r="E12" s="900">
        <v>5</v>
      </c>
    </row>
    <row r="13" spans="1:7" x14ac:dyDescent="0.2">
      <c r="B13" s="895" t="s">
        <v>230</v>
      </c>
      <c r="C13" s="896">
        <v>4</v>
      </c>
      <c r="D13" s="896">
        <v>3</v>
      </c>
      <c r="E13" s="897">
        <v>3</v>
      </c>
    </row>
    <row r="14" spans="1:7" x14ac:dyDescent="0.2">
      <c r="B14" s="898" t="s">
        <v>107</v>
      </c>
      <c r="C14" s="899">
        <v>4</v>
      </c>
      <c r="D14" s="899">
        <v>4</v>
      </c>
      <c r="E14" s="900">
        <v>2</v>
      </c>
    </row>
    <row r="15" spans="1:7" x14ac:dyDescent="0.2">
      <c r="B15" s="895" t="s">
        <v>225</v>
      </c>
      <c r="C15" s="896">
        <v>4</v>
      </c>
      <c r="D15" s="896">
        <v>4</v>
      </c>
      <c r="E15" s="897">
        <v>3</v>
      </c>
    </row>
    <row r="16" spans="1:7" x14ac:dyDescent="0.2">
      <c r="B16" s="898" t="s">
        <v>742</v>
      </c>
      <c r="C16" s="899">
        <v>1</v>
      </c>
      <c r="D16" s="899">
        <v>2</v>
      </c>
      <c r="E16" s="900">
        <v>1</v>
      </c>
    </row>
    <row r="17" spans="2:5" x14ac:dyDescent="0.2">
      <c r="B17" s="895" t="s">
        <v>112</v>
      </c>
      <c r="C17" s="896">
        <v>3</v>
      </c>
      <c r="D17" s="896">
        <v>3</v>
      </c>
      <c r="E17" s="897">
        <v>1</v>
      </c>
    </row>
    <row r="18" spans="2:5" x14ac:dyDescent="0.2">
      <c r="B18" s="898" t="s">
        <v>227</v>
      </c>
      <c r="C18" s="899">
        <v>2</v>
      </c>
      <c r="D18" s="899">
        <v>1</v>
      </c>
      <c r="E18" s="900">
        <v>2</v>
      </c>
    </row>
    <row r="19" spans="2:5" x14ac:dyDescent="0.2">
      <c r="B19" s="895" t="s">
        <v>347</v>
      </c>
      <c r="C19" s="896">
        <v>1</v>
      </c>
      <c r="D19" s="896">
        <v>1</v>
      </c>
      <c r="E19" s="897">
        <v>1</v>
      </c>
    </row>
    <row r="20" spans="2:5" x14ac:dyDescent="0.2">
      <c r="B20" s="898" t="s">
        <v>348</v>
      </c>
      <c r="C20" s="899">
        <v>1</v>
      </c>
      <c r="D20" s="899">
        <v>0</v>
      </c>
      <c r="E20" s="900">
        <v>0</v>
      </c>
    </row>
    <row r="21" spans="2:5" x14ac:dyDescent="0.2">
      <c r="B21" s="895" t="s">
        <v>253</v>
      </c>
      <c r="C21" s="896">
        <v>2</v>
      </c>
      <c r="D21" s="896">
        <v>1</v>
      </c>
      <c r="E21" s="897">
        <v>3</v>
      </c>
    </row>
    <row r="22" spans="2:5" x14ac:dyDescent="0.2">
      <c r="B22" s="898" t="s">
        <v>743</v>
      </c>
      <c r="C22" s="899">
        <v>2</v>
      </c>
      <c r="D22" s="899">
        <v>2</v>
      </c>
      <c r="E22" s="900">
        <v>2</v>
      </c>
    </row>
    <row r="23" spans="2:5" x14ac:dyDescent="0.2">
      <c r="B23" s="895" t="s">
        <v>252</v>
      </c>
      <c r="C23" s="896">
        <v>1</v>
      </c>
      <c r="D23" s="896">
        <v>1</v>
      </c>
      <c r="E23" s="897">
        <v>1</v>
      </c>
    </row>
    <row r="24" spans="2:5" x14ac:dyDescent="0.2">
      <c r="B24" s="898" t="s">
        <v>231</v>
      </c>
      <c r="C24" s="899">
        <v>2</v>
      </c>
      <c r="D24" s="899">
        <v>2</v>
      </c>
      <c r="E24" s="900">
        <v>2</v>
      </c>
    </row>
    <row r="25" spans="2:5" x14ac:dyDescent="0.2">
      <c r="B25" s="895" t="s">
        <v>352</v>
      </c>
      <c r="C25" s="896">
        <v>3</v>
      </c>
      <c r="D25" s="896">
        <v>2</v>
      </c>
      <c r="E25" s="897">
        <v>3</v>
      </c>
    </row>
    <row r="26" spans="2:5" ht="16" thickBot="1" x14ac:dyDescent="0.25">
      <c r="B26" s="901" t="s">
        <v>226</v>
      </c>
      <c r="C26" s="902">
        <v>4</v>
      </c>
      <c r="D26" s="902">
        <v>4</v>
      </c>
      <c r="E26" s="903">
        <v>3</v>
      </c>
    </row>
    <row r="27" spans="2:5" x14ac:dyDescent="0.2">
      <c r="B27" s="1580" t="s">
        <v>757</v>
      </c>
      <c r="C27" s="1581"/>
      <c r="D27" s="1581"/>
      <c r="E27" s="1582"/>
    </row>
    <row r="28" spans="2:5" x14ac:dyDescent="0.2">
      <c r="B28" s="1573" t="s">
        <v>758</v>
      </c>
      <c r="C28" s="1574"/>
      <c r="D28" s="1574"/>
      <c r="E28" s="1575"/>
    </row>
    <row r="29" spans="2:5" x14ac:dyDescent="0.2">
      <c r="B29" s="1573" t="s">
        <v>759</v>
      </c>
      <c r="C29" s="1574"/>
      <c r="D29" s="1574"/>
      <c r="E29" s="1575"/>
    </row>
    <row r="30" spans="2:5" ht="16" thickBot="1" x14ac:dyDescent="0.25">
      <c r="B30" s="1576" t="s">
        <v>760</v>
      </c>
      <c r="C30" s="1577"/>
      <c r="D30" s="1577"/>
      <c r="E30" s="1578"/>
    </row>
    <row r="32" spans="2:5" x14ac:dyDescent="0.2">
      <c r="B32" s="890" t="s">
        <v>761</v>
      </c>
    </row>
  </sheetData>
  <mergeCells count="5">
    <mergeCell ref="B8:G8"/>
    <mergeCell ref="B27:E27"/>
    <mergeCell ref="B28:E28"/>
    <mergeCell ref="B29:E29"/>
    <mergeCell ref="B30:E30"/>
  </mergeCells>
  <hyperlinks>
    <hyperlink ref="A1" r:id="rId1" display="http://dx.doi.org/10.1787/9789264266391-es"/>
    <hyperlink ref="A4" r:id="rId2"/>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sheetPr>
  <dimension ref="A1:H44"/>
  <sheetViews>
    <sheetView workbookViewId="0">
      <selection activeCell="L25" sqref="L25"/>
    </sheetView>
  </sheetViews>
  <sheetFormatPr baseColWidth="10" defaultColWidth="8.83203125" defaultRowHeight="15" x14ac:dyDescent="0.2"/>
  <cols>
    <col min="1" max="4" width="8.83203125" style="871"/>
    <col min="5" max="5" width="14.5" style="871" customWidth="1"/>
    <col min="6" max="6" width="12.6640625" style="871" customWidth="1"/>
    <col min="7" max="7" width="10.83203125" style="871" customWidth="1"/>
    <col min="8" max="8" width="13.6640625" style="871" customWidth="1"/>
    <col min="9" max="16384" width="8.83203125" style="871"/>
  </cols>
  <sheetData>
    <row r="1" spans="1:8" s="870" customFormat="1" x14ac:dyDescent="0.2">
      <c r="A1" s="23" t="s">
        <v>67</v>
      </c>
    </row>
    <row r="2" spans="1:8" s="870" customFormat="1" ht="13" x14ac:dyDescent="0.15">
      <c r="A2" s="870" t="s">
        <v>727</v>
      </c>
      <c r="B2" s="870" t="s">
        <v>762</v>
      </c>
    </row>
    <row r="3" spans="1:8" s="870" customFormat="1" ht="13" x14ac:dyDescent="0.15">
      <c r="A3" s="870" t="s">
        <v>64</v>
      </c>
    </row>
    <row r="4" spans="1:8" s="870" customFormat="1" x14ac:dyDescent="0.2">
      <c r="A4" s="23" t="s">
        <v>63</v>
      </c>
    </row>
    <row r="5" spans="1:8" s="870" customFormat="1" ht="13" x14ac:dyDescent="0.15"/>
    <row r="7" spans="1:8" x14ac:dyDescent="0.2">
      <c r="E7" s="875" t="s">
        <v>763</v>
      </c>
    </row>
    <row r="8" spans="1:8" x14ac:dyDescent="0.2">
      <c r="E8" s="1579" t="s">
        <v>730</v>
      </c>
      <c r="F8" s="1579"/>
      <c r="G8" s="1579"/>
      <c r="H8" s="1579"/>
    </row>
    <row r="25" spans="5:7" x14ac:dyDescent="0.2">
      <c r="E25" s="890" t="s">
        <v>731</v>
      </c>
    </row>
    <row r="27" spans="5:7" x14ac:dyDescent="0.2">
      <c r="F27" s="873">
        <v>2004</v>
      </c>
      <c r="G27" s="873" t="s">
        <v>732</v>
      </c>
    </row>
    <row r="28" spans="5:7" ht="32.25" customHeight="1" x14ac:dyDescent="0.2">
      <c r="E28" s="871" t="s">
        <v>17</v>
      </c>
      <c r="F28" s="871">
        <v>73</v>
      </c>
      <c r="G28" s="871">
        <v>73</v>
      </c>
    </row>
    <row r="29" spans="5:7" x14ac:dyDescent="0.2">
      <c r="E29" s="871" t="s">
        <v>14</v>
      </c>
      <c r="F29" s="871">
        <v>33</v>
      </c>
      <c r="G29" s="871">
        <v>53</v>
      </c>
    </row>
    <row r="30" spans="5:7" x14ac:dyDescent="0.2">
      <c r="E30" s="871" t="s">
        <v>18</v>
      </c>
      <c r="F30" s="871">
        <v>47</v>
      </c>
      <c r="G30" s="871">
        <v>47</v>
      </c>
    </row>
    <row r="31" spans="5:7" x14ac:dyDescent="0.2">
      <c r="E31" s="871" t="s">
        <v>84</v>
      </c>
      <c r="F31" s="871">
        <v>13</v>
      </c>
      <c r="G31" s="871">
        <v>40</v>
      </c>
    </row>
    <row r="32" spans="5:7" x14ac:dyDescent="0.2">
      <c r="E32" s="871" t="s">
        <v>13</v>
      </c>
      <c r="F32" s="871">
        <v>40</v>
      </c>
      <c r="G32" s="871">
        <v>40</v>
      </c>
    </row>
    <row r="33" spans="5:7" x14ac:dyDescent="0.2">
      <c r="E33" s="871" t="s">
        <v>20</v>
      </c>
      <c r="F33" s="871">
        <v>47</v>
      </c>
      <c r="G33" s="871">
        <v>40</v>
      </c>
    </row>
    <row r="34" spans="5:7" x14ac:dyDescent="0.2">
      <c r="E34" s="871" t="s">
        <v>12</v>
      </c>
      <c r="F34" s="871">
        <v>33</v>
      </c>
      <c r="G34" s="871">
        <v>33</v>
      </c>
    </row>
    <row r="35" spans="5:7" x14ac:dyDescent="0.2">
      <c r="E35" s="871" t="s">
        <v>10</v>
      </c>
      <c r="F35" s="871">
        <v>20</v>
      </c>
      <c r="G35" s="871">
        <v>33</v>
      </c>
    </row>
    <row r="36" spans="5:7" x14ac:dyDescent="0.2">
      <c r="E36" s="871" t="s">
        <v>91</v>
      </c>
      <c r="F36" s="871">
        <v>7</v>
      </c>
      <c r="G36" s="871">
        <v>27</v>
      </c>
    </row>
    <row r="37" spans="5:7" x14ac:dyDescent="0.2">
      <c r="E37" s="871" t="s">
        <v>15</v>
      </c>
      <c r="F37" s="871">
        <v>20</v>
      </c>
      <c r="G37" s="871">
        <v>20</v>
      </c>
    </row>
    <row r="38" spans="5:7" x14ac:dyDescent="0.2">
      <c r="E38" s="871" t="s">
        <v>9</v>
      </c>
      <c r="F38" s="871">
        <v>7</v>
      </c>
      <c r="G38" s="871">
        <v>20</v>
      </c>
    </row>
    <row r="39" spans="5:7" x14ac:dyDescent="0.2">
      <c r="E39" s="871" t="s">
        <v>11</v>
      </c>
      <c r="F39" s="871">
        <v>13</v>
      </c>
      <c r="G39" s="871">
        <v>13</v>
      </c>
    </row>
    <row r="40" spans="5:7" x14ac:dyDescent="0.2">
      <c r="E40" s="871" t="s">
        <v>89</v>
      </c>
      <c r="F40" s="871">
        <v>20</v>
      </c>
      <c r="G40" s="871">
        <v>13</v>
      </c>
    </row>
    <row r="41" spans="5:7" x14ac:dyDescent="0.2">
      <c r="E41" s="871" t="s">
        <v>87</v>
      </c>
      <c r="F41" s="871">
        <v>7</v>
      </c>
      <c r="G41" s="871">
        <v>13</v>
      </c>
    </row>
    <row r="42" spans="5:7" x14ac:dyDescent="0.2">
      <c r="E42" s="871" t="s">
        <v>92</v>
      </c>
      <c r="F42" s="871">
        <v>7</v>
      </c>
      <c r="G42" s="871">
        <v>13</v>
      </c>
    </row>
    <row r="43" spans="5:7" x14ac:dyDescent="0.2">
      <c r="E43" s="871" t="s">
        <v>86</v>
      </c>
      <c r="F43" s="871">
        <v>13</v>
      </c>
      <c r="G43" s="871">
        <v>13</v>
      </c>
    </row>
    <row r="44" spans="5:7" x14ac:dyDescent="0.2">
      <c r="E44" s="871" t="s">
        <v>419</v>
      </c>
      <c r="F44" s="871">
        <f>AVERAGE(F28:F43)</f>
        <v>25</v>
      </c>
      <c r="G44" s="874">
        <f>AVERAGE(G28:G43)</f>
        <v>30.6875</v>
      </c>
    </row>
  </sheetData>
  <mergeCells count="1">
    <mergeCell ref="E8:H8"/>
  </mergeCells>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sheetPr>
  <dimension ref="A1:H31"/>
  <sheetViews>
    <sheetView workbookViewId="0">
      <selection activeCell="H23" sqref="H23"/>
    </sheetView>
  </sheetViews>
  <sheetFormatPr baseColWidth="10" defaultColWidth="8.83203125" defaultRowHeight="15" x14ac:dyDescent="0.2"/>
  <cols>
    <col min="1" max="1" width="8.83203125" style="871"/>
    <col min="2" max="2" width="9.1640625" style="871" customWidth="1"/>
    <col min="3" max="3" width="16.33203125" style="871" customWidth="1"/>
    <col min="4" max="4" width="13.5" style="871" customWidth="1"/>
    <col min="5" max="5" width="15" style="871" customWidth="1"/>
    <col min="6" max="6" width="16.5" style="871" customWidth="1"/>
    <col min="7" max="16384" width="8.83203125" style="871"/>
  </cols>
  <sheetData>
    <row r="1" spans="1:8" s="870" customFormat="1" x14ac:dyDescent="0.2">
      <c r="A1" s="23" t="s">
        <v>67</v>
      </c>
    </row>
    <row r="2" spans="1:8" s="870" customFormat="1" ht="13" x14ac:dyDescent="0.15">
      <c r="A2" s="870" t="s">
        <v>727</v>
      </c>
      <c r="B2" s="870" t="s">
        <v>764</v>
      </c>
    </row>
    <row r="3" spans="1:8" s="870" customFormat="1" ht="13" x14ac:dyDescent="0.15">
      <c r="A3" s="870" t="s">
        <v>64</v>
      </c>
    </row>
    <row r="4" spans="1:8" s="870" customFormat="1" x14ac:dyDescent="0.2">
      <c r="A4" s="23" t="s">
        <v>63</v>
      </c>
    </row>
    <row r="5" spans="1:8" s="870" customFormat="1" ht="13" x14ac:dyDescent="0.15"/>
    <row r="7" spans="1:8" x14ac:dyDescent="0.2">
      <c r="C7" s="875" t="s">
        <v>765</v>
      </c>
    </row>
    <row r="8" spans="1:8" x14ac:dyDescent="0.2">
      <c r="C8" s="1579" t="s">
        <v>766</v>
      </c>
      <c r="D8" s="1579"/>
      <c r="E8" s="1579"/>
      <c r="F8" s="1579"/>
      <c r="G8" s="1579"/>
      <c r="H8" s="1579"/>
    </row>
    <row r="9" spans="1:8" ht="15.75" customHeight="1" thickBot="1" x14ac:dyDescent="0.25">
      <c r="D9" s="904"/>
      <c r="E9" s="904"/>
      <c r="F9" s="904"/>
    </row>
    <row r="10" spans="1:8" ht="56" thickBot="1" x14ac:dyDescent="0.25">
      <c r="C10" s="877"/>
      <c r="D10" s="905" t="s">
        <v>767</v>
      </c>
      <c r="E10" s="905" t="s">
        <v>768</v>
      </c>
      <c r="F10" s="906" t="s">
        <v>769</v>
      </c>
    </row>
    <row r="11" spans="1:8" x14ac:dyDescent="0.2">
      <c r="C11" s="881" t="s">
        <v>114</v>
      </c>
      <c r="D11" s="907">
        <v>1</v>
      </c>
      <c r="E11" s="907">
        <v>0</v>
      </c>
      <c r="F11" s="908">
        <v>1</v>
      </c>
    </row>
    <row r="12" spans="1:8" x14ac:dyDescent="0.2">
      <c r="C12" s="884" t="s">
        <v>251</v>
      </c>
      <c r="D12" s="885">
        <v>2</v>
      </c>
      <c r="E12" s="885">
        <v>3</v>
      </c>
      <c r="F12" s="909">
        <v>2</v>
      </c>
    </row>
    <row r="13" spans="1:8" x14ac:dyDescent="0.2">
      <c r="C13" s="881" t="s">
        <v>230</v>
      </c>
      <c r="D13" s="882">
        <v>4</v>
      </c>
      <c r="E13" s="882">
        <v>3</v>
      </c>
      <c r="F13" s="910">
        <v>4</v>
      </c>
    </row>
    <row r="14" spans="1:8" x14ac:dyDescent="0.2">
      <c r="C14" s="884" t="s">
        <v>107</v>
      </c>
      <c r="D14" s="885">
        <v>2</v>
      </c>
      <c r="E14" s="885">
        <v>1</v>
      </c>
      <c r="F14" s="909">
        <v>2</v>
      </c>
    </row>
    <row r="15" spans="1:8" x14ac:dyDescent="0.2">
      <c r="C15" s="881" t="s">
        <v>225</v>
      </c>
      <c r="D15" s="882">
        <v>3</v>
      </c>
      <c r="E15" s="882">
        <v>3</v>
      </c>
      <c r="F15" s="910">
        <v>2</v>
      </c>
    </row>
    <row r="16" spans="1:8" x14ac:dyDescent="0.2">
      <c r="C16" s="884" t="s">
        <v>742</v>
      </c>
      <c r="D16" s="885">
        <v>2</v>
      </c>
      <c r="E16" s="885">
        <v>2</v>
      </c>
      <c r="F16" s="909">
        <v>2</v>
      </c>
    </row>
    <row r="17" spans="3:6" x14ac:dyDescent="0.2">
      <c r="C17" s="881" t="s">
        <v>112</v>
      </c>
      <c r="D17" s="882">
        <v>1</v>
      </c>
      <c r="E17" s="882">
        <v>1</v>
      </c>
      <c r="F17" s="910">
        <v>1</v>
      </c>
    </row>
    <row r="18" spans="3:6" x14ac:dyDescent="0.2">
      <c r="C18" s="884" t="s">
        <v>227</v>
      </c>
      <c r="D18" s="885">
        <v>1</v>
      </c>
      <c r="E18" s="885">
        <v>0</v>
      </c>
      <c r="F18" s="909">
        <v>1</v>
      </c>
    </row>
    <row r="19" spans="3:6" x14ac:dyDescent="0.2">
      <c r="C19" s="881" t="s">
        <v>347</v>
      </c>
      <c r="D19" s="882">
        <v>1</v>
      </c>
      <c r="E19" s="882">
        <v>1</v>
      </c>
      <c r="F19" s="910">
        <v>1</v>
      </c>
    </row>
    <row r="20" spans="3:6" x14ac:dyDescent="0.2">
      <c r="C20" s="884" t="s">
        <v>348</v>
      </c>
      <c r="D20" s="885">
        <v>1</v>
      </c>
      <c r="E20" s="885">
        <v>0</v>
      </c>
      <c r="F20" s="909">
        <v>1</v>
      </c>
    </row>
    <row r="21" spans="3:6" x14ac:dyDescent="0.2">
      <c r="C21" s="881" t="s">
        <v>253</v>
      </c>
      <c r="D21" s="882">
        <v>2</v>
      </c>
      <c r="E21" s="882">
        <v>2</v>
      </c>
      <c r="F21" s="910">
        <v>2</v>
      </c>
    </row>
    <row r="22" spans="3:6" x14ac:dyDescent="0.2">
      <c r="C22" s="884" t="s">
        <v>743</v>
      </c>
      <c r="D22" s="885">
        <v>2</v>
      </c>
      <c r="E22" s="885">
        <v>1</v>
      </c>
      <c r="F22" s="909">
        <v>1</v>
      </c>
    </row>
    <row r="23" spans="3:6" x14ac:dyDescent="0.2">
      <c r="C23" s="881" t="s">
        <v>252</v>
      </c>
      <c r="D23" s="882">
        <v>1</v>
      </c>
      <c r="E23" s="882">
        <v>0</v>
      </c>
      <c r="F23" s="910">
        <v>1</v>
      </c>
    </row>
    <row r="24" spans="3:6" x14ac:dyDescent="0.2">
      <c r="C24" s="884" t="s">
        <v>231</v>
      </c>
      <c r="D24" s="885">
        <v>1</v>
      </c>
      <c r="E24" s="885">
        <v>0</v>
      </c>
      <c r="F24" s="909">
        <v>1</v>
      </c>
    </row>
    <row r="25" spans="3:6" x14ac:dyDescent="0.2">
      <c r="C25" s="881" t="s">
        <v>352</v>
      </c>
      <c r="D25" s="882">
        <v>2</v>
      </c>
      <c r="E25" s="882">
        <v>1</v>
      </c>
      <c r="F25" s="910">
        <v>2</v>
      </c>
    </row>
    <row r="26" spans="3:6" x14ac:dyDescent="0.2">
      <c r="C26" s="884" t="s">
        <v>226</v>
      </c>
      <c r="D26" s="911">
        <v>2</v>
      </c>
      <c r="E26" s="911">
        <v>2</v>
      </c>
      <c r="F26" s="912">
        <v>2</v>
      </c>
    </row>
    <row r="27" spans="3:6" x14ac:dyDescent="0.2">
      <c r="C27" s="1570" t="s">
        <v>744</v>
      </c>
      <c r="D27" s="1571"/>
      <c r="E27" s="1571"/>
      <c r="F27" s="1572"/>
    </row>
    <row r="28" spans="3:6" x14ac:dyDescent="0.2">
      <c r="C28" s="1573" t="s">
        <v>758</v>
      </c>
      <c r="D28" s="1574"/>
      <c r="E28" s="1574"/>
      <c r="F28" s="1575"/>
    </row>
    <row r="29" spans="3:6" x14ac:dyDescent="0.2">
      <c r="C29" s="1573" t="s">
        <v>759</v>
      </c>
      <c r="D29" s="1574"/>
      <c r="E29" s="1574"/>
      <c r="F29" s="1575"/>
    </row>
    <row r="30" spans="3:6" ht="16" thickBot="1" x14ac:dyDescent="0.25">
      <c r="C30" s="1576" t="s">
        <v>760</v>
      </c>
      <c r="D30" s="1577"/>
      <c r="E30" s="1577"/>
      <c r="F30" s="1578"/>
    </row>
    <row r="31" spans="3:6" x14ac:dyDescent="0.2">
      <c r="C31" s="890" t="s">
        <v>770</v>
      </c>
    </row>
  </sheetData>
  <mergeCells count="5">
    <mergeCell ref="C8:H8"/>
    <mergeCell ref="C27:F27"/>
    <mergeCell ref="C28:F28"/>
    <mergeCell ref="C29:F29"/>
    <mergeCell ref="C30:F30"/>
  </mergeCells>
  <hyperlinks>
    <hyperlink ref="A1" r:id="rId1" display="http://dx.doi.org/10.1787/9789264266391-es"/>
    <hyperlink ref="A4" r:id="rId2"/>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sheetPr>
  <dimension ref="A1:H45"/>
  <sheetViews>
    <sheetView workbookViewId="0">
      <selection activeCell="C30" sqref="C30"/>
    </sheetView>
  </sheetViews>
  <sheetFormatPr baseColWidth="10" defaultColWidth="8.83203125" defaultRowHeight="15" x14ac:dyDescent="0.2"/>
  <cols>
    <col min="1" max="5" width="8.83203125" style="871"/>
    <col min="6" max="6" width="15" style="871" customWidth="1"/>
    <col min="7" max="7" width="14.33203125" style="871" customWidth="1"/>
    <col min="8" max="8" width="18" style="871" customWidth="1"/>
    <col min="9" max="9" width="12.83203125" style="871" customWidth="1"/>
    <col min="10" max="10" width="17" style="871" customWidth="1"/>
    <col min="11" max="16384" width="8.83203125" style="871"/>
  </cols>
  <sheetData>
    <row r="1" spans="1:8" s="870" customFormat="1" x14ac:dyDescent="0.2">
      <c r="A1" s="23" t="s">
        <v>67</v>
      </c>
    </row>
    <row r="2" spans="1:8" s="870" customFormat="1" ht="13" x14ac:dyDescent="0.15">
      <c r="A2" s="870" t="s">
        <v>727</v>
      </c>
      <c r="B2" s="870" t="s">
        <v>771</v>
      </c>
    </row>
    <row r="3" spans="1:8" s="870" customFormat="1" ht="13" x14ac:dyDescent="0.15">
      <c r="A3" s="870" t="s">
        <v>64</v>
      </c>
    </row>
    <row r="4" spans="1:8" s="870" customFormat="1" x14ac:dyDescent="0.2">
      <c r="A4" s="23" t="s">
        <v>63</v>
      </c>
    </row>
    <row r="5" spans="1:8" s="870" customFormat="1" ht="13" x14ac:dyDescent="0.15"/>
    <row r="6" spans="1:8" x14ac:dyDescent="0.2">
      <c r="A6" s="891"/>
    </row>
    <row r="7" spans="1:8" x14ac:dyDescent="0.2">
      <c r="F7" s="913" t="s">
        <v>772</v>
      </c>
    </row>
    <row r="8" spans="1:8" x14ac:dyDescent="0.2">
      <c r="D8" s="1579" t="s">
        <v>730</v>
      </c>
      <c r="E8" s="1579"/>
      <c r="F8" s="1579"/>
      <c r="G8" s="1579"/>
      <c r="H8" s="1579"/>
    </row>
    <row r="25" spans="5:7" x14ac:dyDescent="0.2">
      <c r="E25" s="890" t="s">
        <v>731</v>
      </c>
    </row>
    <row r="27" spans="5:7" ht="15" customHeight="1" x14ac:dyDescent="0.2"/>
    <row r="28" spans="5:7" x14ac:dyDescent="0.2">
      <c r="F28" s="873">
        <v>2004</v>
      </c>
      <c r="G28" s="873" t="s">
        <v>732</v>
      </c>
    </row>
    <row r="29" spans="5:7" x14ac:dyDescent="0.2">
      <c r="E29" s="871" t="s">
        <v>17</v>
      </c>
      <c r="F29" s="871">
        <v>70</v>
      </c>
      <c r="G29" s="871">
        <v>70</v>
      </c>
    </row>
    <row r="30" spans="5:7" x14ac:dyDescent="0.2">
      <c r="E30" s="871" t="s">
        <v>14</v>
      </c>
      <c r="F30" s="871">
        <v>35</v>
      </c>
      <c r="G30" s="871">
        <v>60</v>
      </c>
    </row>
    <row r="31" spans="5:7" x14ac:dyDescent="0.2">
      <c r="E31" s="871" t="s">
        <v>18</v>
      </c>
      <c r="F31" s="871">
        <v>55</v>
      </c>
      <c r="G31" s="871">
        <v>55</v>
      </c>
    </row>
    <row r="32" spans="5:7" x14ac:dyDescent="0.2">
      <c r="E32" s="871" t="s">
        <v>86</v>
      </c>
      <c r="F32" s="871">
        <v>50</v>
      </c>
      <c r="G32" s="871">
        <v>50</v>
      </c>
    </row>
    <row r="33" spans="5:7" x14ac:dyDescent="0.2">
      <c r="E33" s="871" t="s">
        <v>12</v>
      </c>
      <c r="F33" s="871">
        <v>45</v>
      </c>
      <c r="G33" s="871">
        <v>45</v>
      </c>
    </row>
    <row r="34" spans="5:7" x14ac:dyDescent="0.2">
      <c r="E34" s="871" t="s">
        <v>15</v>
      </c>
      <c r="F34" s="871">
        <v>15</v>
      </c>
      <c r="G34" s="871">
        <v>35</v>
      </c>
    </row>
    <row r="35" spans="5:7" x14ac:dyDescent="0.2">
      <c r="E35" s="871" t="s">
        <v>13</v>
      </c>
      <c r="F35" s="871">
        <v>45</v>
      </c>
      <c r="G35" s="871">
        <v>35</v>
      </c>
    </row>
    <row r="36" spans="5:7" x14ac:dyDescent="0.2">
      <c r="E36" s="871" t="s">
        <v>84</v>
      </c>
      <c r="F36" s="871">
        <v>30</v>
      </c>
      <c r="G36" s="871">
        <v>30</v>
      </c>
    </row>
    <row r="37" spans="5:7" x14ac:dyDescent="0.2">
      <c r="E37" s="871" t="s">
        <v>89</v>
      </c>
      <c r="F37" s="871">
        <v>10</v>
      </c>
      <c r="G37" s="871">
        <v>30</v>
      </c>
    </row>
    <row r="38" spans="5:7" x14ac:dyDescent="0.2">
      <c r="E38" s="871" t="s">
        <v>91</v>
      </c>
      <c r="F38" s="871">
        <v>20</v>
      </c>
      <c r="G38" s="871">
        <v>30</v>
      </c>
    </row>
    <row r="39" spans="5:7" x14ac:dyDescent="0.2">
      <c r="E39" s="871" t="s">
        <v>10</v>
      </c>
      <c r="F39" s="871">
        <v>15</v>
      </c>
      <c r="G39" s="871">
        <v>30</v>
      </c>
    </row>
    <row r="40" spans="5:7" x14ac:dyDescent="0.2">
      <c r="E40" s="871" t="s">
        <v>11</v>
      </c>
      <c r="F40" s="871">
        <v>20</v>
      </c>
      <c r="G40" s="871">
        <v>20</v>
      </c>
    </row>
    <row r="41" spans="5:7" x14ac:dyDescent="0.2">
      <c r="E41" s="871" t="s">
        <v>9</v>
      </c>
      <c r="F41" s="871">
        <v>20</v>
      </c>
      <c r="G41" s="871">
        <v>20</v>
      </c>
    </row>
    <row r="42" spans="5:7" x14ac:dyDescent="0.2">
      <c r="E42" s="871" t="s">
        <v>92</v>
      </c>
      <c r="F42" s="871">
        <v>15</v>
      </c>
      <c r="G42" s="871">
        <v>20</v>
      </c>
    </row>
    <row r="43" spans="5:7" x14ac:dyDescent="0.2">
      <c r="E43" s="871" t="s">
        <v>86</v>
      </c>
      <c r="F43" s="871">
        <v>10</v>
      </c>
      <c r="G43" s="871">
        <v>20</v>
      </c>
    </row>
    <row r="44" spans="5:7" x14ac:dyDescent="0.2">
      <c r="E44" s="871" t="s">
        <v>87</v>
      </c>
      <c r="F44" s="871">
        <v>10</v>
      </c>
      <c r="G44" s="871">
        <v>10</v>
      </c>
    </row>
    <row r="45" spans="5:7" x14ac:dyDescent="0.2">
      <c r="E45" s="871" t="s">
        <v>419</v>
      </c>
      <c r="F45" s="874">
        <f>AVERAGE(F29:F44)</f>
        <v>29.0625</v>
      </c>
      <c r="G45" s="874">
        <f>AVERAGE(G29:G44)</f>
        <v>35</v>
      </c>
    </row>
  </sheetData>
  <mergeCells count="1">
    <mergeCell ref="D8:H8"/>
  </mergeCells>
  <hyperlinks>
    <hyperlink ref="A1" r:id="rId1" display="http://dx.doi.org/10.1787/9789264266391-es"/>
    <hyperlink ref="A4" r:id="rId2"/>
  </hyperlinks>
  <pageMargins left="0.7" right="0.7" top="0.75" bottom="0.75" header="0.3" footer="0.3"/>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sheetPr>
  <dimension ref="A1:F35"/>
  <sheetViews>
    <sheetView workbookViewId="0">
      <selection activeCell="J21" sqref="J21"/>
    </sheetView>
  </sheetViews>
  <sheetFormatPr baseColWidth="10" defaultColWidth="8.83203125" defaultRowHeight="15" x14ac:dyDescent="0.2"/>
  <cols>
    <col min="1" max="1" width="8.83203125" style="871"/>
    <col min="2" max="2" width="17.83203125" style="871" customWidth="1"/>
    <col min="3" max="3" width="15.33203125" style="871" customWidth="1"/>
    <col min="4" max="4" width="8.83203125" style="871"/>
    <col min="5" max="5" width="11.5" style="871" customWidth="1"/>
    <col min="6" max="6" width="18.5" style="871" customWidth="1"/>
    <col min="7" max="16384" width="8.83203125" style="871"/>
  </cols>
  <sheetData>
    <row r="1" spans="1:6" s="870" customFormat="1" x14ac:dyDescent="0.2">
      <c r="A1" s="23" t="s">
        <v>67</v>
      </c>
    </row>
    <row r="2" spans="1:6" s="870" customFormat="1" ht="13" x14ac:dyDescent="0.15">
      <c r="A2" s="870" t="s">
        <v>727</v>
      </c>
      <c r="B2" s="870" t="s">
        <v>773</v>
      </c>
    </row>
    <row r="3" spans="1:6" s="870" customFormat="1" ht="13" x14ac:dyDescent="0.15">
      <c r="A3" s="870" t="s">
        <v>64</v>
      </c>
    </row>
    <row r="4" spans="1:6" s="870" customFormat="1" x14ac:dyDescent="0.2">
      <c r="A4" s="23" t="s">
        <v>63</v>
      </c>
    </row>
    <row r="5" spans="1:6" s="870" customFormat="1" ht="13" x14ac:dyDescent="0.15"/>
    <row r="10" spans="1:6" ht="15" customHeight="1" x14ac:dyDescent="0.2">
      <c r="B10" s="914" t="s">
        <v>774</v>
      </c>
      <c r="C10" s="914"/>
      <c r="D10" s="914"/>
      <c r="E10" s="914"/>
      <c r="F10" s="914"/>
    </row>
    <row r="11" spans="1:6" x14ac:dyDescent="0.2">
      <c r="B11" s="872" t="s">
        <v>753</v>
      </c>
    </row>
    <row r="13" spans="1:6" ht="16" thickBot="1" x14ac:dyDescent="0.25"/>
    <row r="14" spans="1:6" ht="100" thickBot="1" x14ac:dyDescent="0.25">
      <c r="B14" s="915"/>
      <c r="C14" s="916" t="s">
        <v>775</v>
      </c>
      <c r="D14" s="917" t="s">
        <v>776</v>
      </c>
      <c r="E14" s="918" t="s">
        <v>777</v>
      </c>
      <c r="F14" s="917" t="s">
        <v>778</v>
      </c>
    </row>
    <row r="15" spans="1:6" x14ac:dyDescent="0.2">
      <c r="B15" s="881" t="s">
        <v>114</v>
      </c>
      <c r="C15" s="882">
        <v>0</v>
      </c>
      <c r="D15" s="882">
        <v>2</v>
      </c>
      <c r="E15" s="882">
        <v>0</v>
      </c>
      <c r="F15" s="910">
        <v>2</v>
      </c>
    </row>
    <row r="16" spans="1:6" x14ac:dyDescent="0.2">
      <c r="B16" s="884" t="s">
        <v>251</v>
      </c>
      <c r="C16" s="885">
        <v>4</v>
      </c>
      <c r="D16" s="885">
        <v>1</v>
      </c>
      <c r="E16" s="885">
        <v>3</v>
      </c>
      <c r="F16" s="909">
        <v>3</v>
      </c>
    </row>
    <row r="17" spans="2:6" x14ac:dyDescent="0.2">
      <c r="B17" s="881" t="s">
        <v>230</v>
      </c>
      <c r="C17" s="882">
        <v>2</v>
      </c>
      <c r="D17" s="882">
        <v>4</v>
      </c>
      <c r="E17" s="882">
        <v>4</v>
      </c>
      <c r="F17" s="910">
        <v>4</v>
      </c>
    </row>
    <row r="18" spans="2:6" x14ac:dyDescent="0.2">
      <c r="B18" s="884" t="s">
        <v>107</v>
      </c>
      <c r="C18" s="885">
        <v>2</v>
      </c>
      <c r="D18" s="885">
        <v>2</v>
      </c>
      <c r="E18" s="885">
        <v>2</v>
      </c>
      <c r="F18" s="909">
        <v>3</v>
      </c>
    </row>
    <row r="19" spans="2:6" x14ac:dyDescent="0.2">
      <c r="B19" s="881" t="s">
        <v>225</v>
      </c>
      <c r="C19" s="882">
        <v>3</v>
      </c>
      <c r="D19" s="882">
        <v>3</v>
      </c>
      <c r="E19" s="882">
        <v>3</v>
      </c>
      <c r="F19" s="910">
        <v>3</v>
      </c>
    </row>
    <row r="20" spans="2:6" x14ac:dyDescent="0.2">
      <c r="B20" s="884" t="s">
        <v>742</v>
      </c>
      <c r="C20" s="885">
        <v>1</v>
      </c>
      <c r="D20" s="885">
        <v>3</v>
      </c>
      <c r="E20" s="885">
        <v>1</v>
      </c>
      <c r="F20" s="909">
        <v>1</v>
      </c>
    </row>
    <row r="21" spans="2:6" x14ac:dyDescent="0.2">
      <c r="B21" s="881" t="s">
        <v>112</v>
      </c>
      <c r="C21" s="882">
        <v>2</v>
      </c>
      <c r="D21" s="882">
        <v>1</v>
      </c>
      <c r="E21" s="882">
        <v>1</v>
      </c>
      <c r="F21" s="910">
        <v>2</v>
      </c>
    </row>
    <row r="22" spans="2:6" x14ac:dyDescent="0.2">
      <c r="B22" s="884" t="s">
        <v>227</v>
      </c>
      <c r="C22" s="885">
        <v>1</v>
      </c>
      <c r="D22" s="885">
        <v>2</v>
      </c>
      <c r="E22" s="885">
        <v>1</v>
      </c>
      <c r="F22" s="909">
        <v>2</v>
      </c>
    </row>
    <row r="23" spans="2:6" x14ac:dyDescent="0.2">
      <c r="B23" s="881" t="s">
        <v>347</v>
      </c>
      <c r="C23" s="882">
        <v>1</v>
      </c>
      <c r="D23" s="882">
        <v>2</v>
      </c>
      <c r="E23" s="882">
        <v>0</v>
      </c>
      <c r="F23" s="910">
        <v>1</v>
      </c>
    </row>
    <row r="24" spans="2:6" x14ac:dyDescent="0.2">
      <c r="B24" s="884" t="s">
        <v>348</v>
      </c>
      <c r="C24" s="885">
        <v>1</v>
      </c>
      <c r="D24" s="885">
        <v>0</v>
      </c>
      <c r="E24" s="885">
        <v>0</v>
      </c>
      <c r="F24" s="909">
        <v>1</v>
      </c>
    </row>
    <row r="25" spans="2:6" x14ac:dyDescent="0.2">
      <c r="B25" s="881" t="s">
        <v>253</v>
      </c>
      <c r="C25" s="882">
        <v>2</v>
      </c>
      <c r="D25" s="882">
        <v>3</v>
      </c>
      <c r="E25" s="882">
        <v>1</v>
      </c>
      <c r="F25" s="910">
        <v>1</v>
      </c>
    </row>
    <row r="26" spans="2:6" x14ac:dyDescent="0.2">
      <c r="B26" s="884" t="s">
        <v>743</v>
      </c>
      <c r="C26" s="885">
        <v>1</v>
      </c>
      <c r="D26" s="885">
        <v>2</v>
      </c>
      <c r="E26" s="885">
        <v>1</v>
      </c>
      <c r="F26" s="909">
        <v>2</v>
      </c>
    </row>
    <row r="27" spans="2:6" x14ac:dyDescent="0.2">
      <c r="B27" s="881" t="s">
        <v>252</v>
      </c>
      <c r="C27" s="882">
        <v>1</v>
      </c>
      <c r="D27" s="882">
        <v>2</v>
      </c>
      <c r="E27" s="882">
        <v>0</v>
      </c>
      <c r="F27" s="910">
        <v>1</v>
      </c>
    </row>
    <row r="28" spans="2:6" x14ac:dyDescent="0.2">
      <c r="B28" s="884" t="s">
        <v>231</v>
      </c>
      <c r="C28" s="885">
        <v>1</v>
      </c>
      <c r="D28" s="885">
        <v>1</v>
      </c>
      <c r="E28" s="885">
        <v>1</v>
      </c>
      <c r="F28" s="909">
        <v>1</v>
      </c>
    </row>
    <row r="29" spans="2:6" x14ac:dyDescent="0.2">
      <c r="B29" s="881" t="s">
        <v>352</v>
      </c>
      <c r="C29" s="882">
        <v>1</v>
      </c>
      <c r="D29" s="882">
        <v>2</v>
      </c>
      <c r="E29" s="882">
        <v>1</v>
      </c>
      <c r="F29" s="910">
        <v>2</v>
      </c>
    </row>
    <row r="30" spans="2:6" ht="16" thickBot="1" x14ac:dyDescent="0.25">
      <c r="B30" s="919" t="s">
        <v>226</v>
      </c>
      <c r="C30" s="920">
        <v>3</v>
      </c>
      <c r="D30" s="920">
        <v>3</v>
      </c>
      <c r="E30" s="920">
        <v>2</v>
      </c>
      <c r="F30" s="921">
        <v>2</v>
      </c>
    </row>
    <row r="31" spans="2:6" x14ac:dyDescent="0.2">
      <c r="B31" s="922" t="s">
        <v>757</v>
      </c>
      <c r="C31" s="923"/>
      <c r="D31" s="923"/>
      <c r="E31" s="923"/>
      <c r="F31" s="924"/>
    </row>
    <row r="32" spans="2:6" x14ac:dyDescent="0.2">
      <c r="B32" s="925" t="s">
        <v>758</v>
      </c>
      <c r="C32" s="926"/>
      <c r="D32" s="926"/>
      <c r="E32" s="926"/>
      <c r="F32" s="927"/>
    </row>
    <row r="33" spans="2:6" x14ac:dyDescent="0.2">
      <c r="B33" s="925" t="s">
        <v>759</v>
      </c>
      <c r="C33" s="926"/>
      <c r="D33" s="926"/>
      <c r="E33" s="926"/>
      <c r="F33" s="927"/>
    </row>
    <row r="34" spans="2:6" ht="16" thickBot="1" x14ac:dyDescent="0.25">
      <c r="B34" s="928" t="s">
        <v>760</v>
      </c>
      <c r="C34" s="929"/>
      <c r="D34" s="929"/>
      <c r="E34" s="929"/>
      <c r="F34" s="930"/>
    </row>
    <row r="35" spans="2:6" x14ac:dyDescent="0.2">
      <c r="B35" s="890" t="s">
        <v>779</v>
      </c>
    </row>
  </sheetData>
  <hyperlinks>
    <hyperlink ref="A1" r:id="rId1" display="http://dx.doi.org/10.1787/9789264266391-es"/>
    <hyperlink ref="A4" r:id="rId2"/>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sheetPr>
  <dimension ref="A1:G45"/>
  <sheetViews>
    <sheetView workbookViewId="0">
      <selection activeCell="K3" sqref="K3"/>
    </sheetView>
  </sheetViews>
  <sheetFormatPr baseColWidth="10" defaultColWidth="8.83203125" defaultRowHeight="15" x14ac:dyDescent="0.2"/>
  <cols>
    <col min="1" max="2" width="8.83203125" style="871"/>
    <col min="3" max="3" width="14.83203125" style="871" customWidth="1"/>
    <col min="4" max="4" width="15.6640625" style="871" customWidth="1"/>
    <col min="5" max="5" width="16.1640625" style="871" customWidth="1"/>
    <col min="6" max="16384" width="8.83203125" style="871"/>
  </cols>
  <sheetData>
    <row r="1" spans="1:7" s="870" customFormat="1" x14ac:dyDescent="0.2">
      <c r="A1" s="23" t="s">
        <v>67</v>
      </c>
    </row>
    <row r="2" spans="1:7" s="870" customFormat="1" ht="13" x14ac:dyDescent="0.15">
      <c r="A2" s="870" t="s">
        <v>727</v>
      </c>
      <c r="B2" s="870" t="s">
        <v>780</v>
      </c>
    </row>
    <row r="3" spans="1:7" s="870" customFormat="1" ht="13" x14ac:dyDescent="0.15">
      <c r="A3" s="870" t="s">
        <v>64</v>
      </c>
    </row>
    <row r="4" spans="1:7" s="870" customFormat="1" x14ac:dyDescent="0.2">
      <c r="A4" s="23" t="s">
        <v>63</v>
      </c>
    </row>
    <row r="5" spans="1:7" s="870" customFormat="1" ht="13" x14ac:dyDescent="0.15"/>
    <row r="7" spans="1:7" x14ac:dyDescent="0.2">
      <c r="C7" s="891" t="s">
        <v>781</v>
      </c>
    </row>
    <row r="8" spans="1:7" x14ac:dyDescent="0.2">
      <c r="C8" s="1579" t="s">
        <v>730</v>
      </c>
      <c r="D8" s="1579"/>
      <c r="E8" s="1579"/>
      <c r="F8" s="1579"/>
      <c r="G8" s="1579"/>
    </row>
    <row r="25" spans="2:7" x14ac:dyDescent="0.2">
      <c r="B25" s="890" t="s">
        <v>731</v>
      </c>
    </row>
    <row r="26" spans="2:7" x14ac:dyDescent="0.2">
      <c r="C26" s="873">
        <v>2004</v>
      </c>
      <c r="D26" s="873" t="s">
        <v>732</v>
      </c>
      <c r="F26" s="931"/>
      <c r="G26" s="931"/>
    </row>
    <row r="27" spans="2:7" x14ac:dyDescent="0.2">
      <c r="B27" s="871" t="s">
        <v>12</v>
      </c>
      <c r="C27" s="871">
        <v>70</v>
      </c>
      <c r="D27" s="871">
        <v>70</v>
      </c>
    </row>
    <row r="28" spans="2:7" x14ac:dyDescent="0.2">
      <c r="B28" s="871" t="s">
        <v>14</v>
      </c>
      <c r="C28" s="871">
        <v>60</v>
      </c>
      <c r="D28" s="871">
        <v>70</v>
      </c>
    </row>
    <row r="29" spans="2:7" x14ac:dyDescent="0.2">
      <c r="B29" s="871" t="s">
        <v>17</v>
      </c>
      <c r="C29" s="871">
        <v>50</v>
      </c>
      <c r="D29" s="871">
        <v>60</v>
      </c>
    </row>
    <row r="30" spans="2:7" x14ac:dyDescent="0.2">
      <c r="B30" s="871" t="s">
        <v>84</v>
      </c>
      <c r="C30" s="871">
        <v>50</v>
      </c>
      <c r="D30" s="871">
        <v>60</v>
      </c>
    </row>
    <row r="31" spans="2:7" x14ac:dyDescent="0.2">
      <c r="B31" s="871" t="s">
        <v>10</v>
      </c>
      <c r="C31" s="871">
        <v>20</v>
      </c>
      <c r="D31" s="871">
        <v>60</v>
      </c>
    </row>
    <row r="32" spans="2:7" x14ac:dyDescent="0.2">
      <c r="B32" s="871" t="s">
        <v>18</v>
      </c>
      <c r="C32" s="871">
        <v>50</v>
      </c>
      <c r="D32" s="871">
        <v>50</v>
      </c>
    </row>
    <row r="33" spans="2:4" x14ac:dyDescent="0.2">
      <c r="B33" s="871" t="s">
        <v>15</v>
      </c>
      <c r="C33" s="871">
        <v>20</v>
      </c>
      <c r="D33" s="871">
        <v>50</v>
      </c>
    </row>
    <row r="34" spans="2:4" x14ac:dyDescent="0.2">
      <c r="B34" s="871" t="s">
        <v>91</v>
      </c>
      <c r="C34" s="871">
        <v>30</v>
      </c>
      <c r="D34" s="871">
        <v>50</v>
      </c>
    </row>
    <row r="35" spans="2:4" x14ac:dyDescent="0.2">
      <c r="B35" s="871" t="s">
        <v>20</v>
      </c>
      <c r="C35" s="871">
        <v>40</v>
      </c>
      <c r="D35" s="871">
        <v>50</v>
      </c>
    </row>
    <row r="36" spans="2:4" x14ac:dyDescent="0.2">
      <c r="B36" s="871" t="s">
        <v>86</v>
      </c>
      <c r="C36" s="871">
        <v>20</v>
      </c>
      <c r="D36" s="871">
        <v>40</v>
      </c>
    </row>
    <row r="37" spans="2:4" x14ac:dyDescent="0.2">
      <c r="B37" s="871" t="s">
        <v>89</v>
      </c>
      <c r="C37" s="871">
        <v>0</v>
      </c>
      <c r="D37" s="871">
        <v>30</v>
      </c>
    </row>
    <row r="38" spans="2:4" x14ac:dyDescent="0.2">
      <c r="B38" s="871" t="s">
        <v>9</v>
      </c>
      <c r="C38" s="871">
        <v>30</v>
      </c>
      <c r="D38" s="871">
        <v>30</v>
      </c>
    </row>
    <row r="39" spans="2:4" x14ac:dyDescent="0.2">
      <c r="B39" s="871" t="s">
        <v>13</v>
      </c>
      <c r="C39" s="871">
        <v>50</v>
      </c>
      <c r="D39" s="871">
        <v>30</v>
      </c>
    </row>
    <row r="40" spans="2:4" x14ac:dyDescent="0.2">
      <c r="B40" s="871" t="s">
        <v>92</v>
      </c>
      <c r="C40" s="871">
        <v>0</v>
      </c>
      <c r="D40" s="871">
        <v>29</v>
      </c>
    </row>
    <row r="41" spans="2:4" x14ac:dyDescent="0.2">
      <c r="B41" s="871" t="s">
        <v>87</v>
      </c>
      <c r="C41" s="871">
        <v>10</v>
      </c>
      <c r="D41" s="871">
        <v>10</v>
      </c>
    </row>
    <row r="42" spans="2:4" x14ac:dyDescent="0.2">
      <c r="B42" s="871" t="s">
        <v>11</v>
      </c>
      <c r="C42" s="871">
        <v>20</v>
      </c>
      <c r="D42" s="871">
        <v>0</v>
      </c>
    </row>
    <row r="43" spans="2:4" x14ac:dyDescent="0.2">
      <c r="B43" s="871" t="s">
        <v>419</v>
      </c>
      <c r="C43" s="874">
        <f>AVERAGE(C27:C42)</f>
        <v>32.5</v>
      </c>
      <c r="D43" s="874">
        <f>AVERAGE(D27:D42)</f>
        <v>43.0625</v>
      </c>
    </row>
    <row r="45" spans="2:4" x14ac:dyDescent="0.2">
      <c r="B45" s="890"/>
    </row>
  </sheetData>
  <mergeCells count="1">
    <mergeCell ref="C8:G8"/>
  </mergeCells>
  <hyperlinks>
    <hyperlink ref="A1" r:id="rId1" display="http://dx.doi.org/10.1787/9789264266391-es"/>
    <hyperlink ref="A4" r:id="rId2"/>
  </hyperlinks>
  <pageMargins left="0.7" right="0.7" top="0.75" bottom="0.75" header="0.3" footer="0.3"/>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sheetPr>
  <dimension ref="A1:E33"/>
  <sheetViews>
    <sheetView workbookViewId="0">
      <selection activeCell="K21" sqref="K21"/>
    </sheetView>
  </sheetViews>
  <sheetFormatPr baseColWidth="10" defaultColWidth="8.83203125" defaultRowHeight="15" x14ac:dyDescent="0.2"/>
  <cols>
    <col min="1" max="1" width="8.83203125" style="871"/>
    <col min="2" max="2" width="15.83203125" style="871" customWidth="1"/>
    <col min="3" max="3" width="13.6640625" style="871" customWidth="1"/>
    <col min="4" max="4" width="14.5" style="871" customWidth="1"/>
    <col min="5" max="16384" width="8.83203125" style="871"/>
  </cols>
  <sheetData>
    <row r="1" spans="1:5" s="870" customFormat="1" x14ac:dyDescent="0.2">
      <c r="A1" s="23" t="s">
        <v>67</v>
      </c>
    </row>
    <row r="2" spans="1:5" s="870" customFormat="1" ht="13" x14ac:dyDescent="0.15">
      <c r="A2" s="870" t="s">
        <v>727</v>
      </c>
      <c r="B2" s="870" t="s">
        <v>782</v>
      </c>
    </row>
    <row r="3" spans="1:5" s="870" customFormat="1" ht="13" x14ac:dyDescent="0.15">
      <c r="A3" s="870" t="s">
        <v>64</v>
      </c>
    </row>
    <row r="4" spans="1:5" s="870" customFormat="1" x14ac:dyDescent="0.2">
      <c r="A4" s="23" t="s">
        <v>63</v>
      </c>
    </row>
    <row r="5" spans="1:5" s="870" customFormat="1" ht="13" x14ac:dyDescent="0.15"/>
    <row r="9" spans="1:5" x14ac:dyDescent="0.2">
      <c r="B9" s="914" t="s">
        <v>783</v>
      </c>
      <c r="C9" s="914"/>
      <c r="D9" s="914"/>
    </row>
    <row r="10" spans="1:5" x14ac:dyDescent="0.2">
      <c r="B10" s="1579" t="s">
        <v>766</v>
      </c>
      <c r="C10" s="1579"/>
      <c r="D10" s="1579"/>
      <c r="E10" s="1579"/>
    </row>
    <row r="11" spans="1:5" ht="16" thickBot="1" x14ac:dyDescent="0.25"/>
    <row r="12" spans="1:5" ht="133" thickBot="1" x14ac:dyDescent="0.25">
      <c r="B12" s="915"/>
      <c r="C12" s="932" t="s">
        <v>784</v>
      </c>
      <c r="D12" s="932" t="s">
        <v>785</v>
      </c>
    </row>
    <row r="13" spans="1:5" x14ac:dyDescent="0.2">
      <c r="B13" s="881" t="s">
        <v>114</v>
      </c>
      <c r="C13" s="882">
        <v>0</v>
      </c>
      <c r="D13" s="910">
        <v>0</v>
      </c>
    </row>
    <row r="14" spans="1:5" x14ac:dyDescent="0.2">
      <c r="B14" s="884" t="s">
        <v>103</v>
      </c>
      <c r="C14" s="885">
        <v>3</v>
      </c>
      <c r="D14" s="909">
        <v>2</v>
      </c>
    </row>
    <row r="15" spans="1:5" x14ac:dyDescent="0.2">
      <c r="B15" s="881" t="s">
        <v>230</v>
      </c>
      <c r="C15" s="882">
        <v>3</v>
      </c>
      <c r="D15" s="910">
        <v>3</v>
      </c>
    </row>
    <row r="16" spans="1:5" x14ac:dyDescent="0.2">
      <c r="B16" s="884" t="s">
        <v>107</v>
      </c>
      <c r="C16" s="885">
        <v>3</v>
      </c>
      <c r="D16" s="909">
        <v>4</v>
      </c>
    </row>
    <row r="17" spans="2:4" x14ac:dyDescent="0.2">
      <c r="B17" s="881" t="s">
        <v>225</v>
      </c>
      <c r="C17" s="882">
        <v>3</v>
      </c>
      <c r="D17" s="910">
        <v>4</v>
      </c>
    </row>
    <row r="18" spans="2:4" x14ac:dyDescent="0.2">
      <c r="B18" s="884" t="s">
        <v>742</v>
      </c>
      <c r="C18" s="885">
        <v>2</v>
      </c>
      <c r="D18" s="909">
        <v>4</v>
      </c>
    </row>
    <row r="19" spans="2:4" x14ac:dyDescent="0.2">
      <c r="B19" s="881" t="s">
        <v>112</v>
      </c>
      <c r="C19" s="882">
        <v>1</v>
      </c>
      <c r="D19" s="910">
        <v>3</v>
      </c>
    </row>
    <row r="20" spans="2:4" x14ac:dyDescent="0.2">
      <c r="B20" s="884" t="s">
        <v>227</v>
      </c>
      <c r="C20" s="885">
        <v>1</v>
      </c>
      <c r="D20" s="909">
        <v>2</v>
      </c>
    </row>
    <row r="21" spans="2:4" x14ac:dyDescent="0.2">
      <c r="B21" s="881" t="s">
        <v>347</v>
      </c>
      <c r="C21" s="882">
        <v>1</v>
      </c>
      <c r="D21" s="910">
        <v>2</v>
      </c>
    </row>
    <row r="22" spans="2:4" x14ac:dyDescent="0.2">
      <c r="B22" s="884" t="s">
        <v>348</v>
      </c>
      <c r="C22" s="885">
        <v>0</v>
      </c>
      <c r="D22" s="909">
        <v>1</v>
      </c>
    </row>
    <row r="23" spans="2:4" x14ac:dyDescent="0.2">
      <c r="B23" s="881" t="s">
        <v>253</v>
      </c>
      <c r="C23" s="882">
        <v>2</v>
      </c>
      <c r="D23" s="910">
        <v>1</v>
      </c>
    </row>
    <row r="24" spans="2:4" x14ac:dyDescent="0.2">
      <c r="B24" s="884" t="s">
        <v>743</v>
      </c>
      <c r="C24" s="885">
        <v>2</v>
      </c>
      <c r="D24" s="909">
        <v>3</v>
      </c>
    </row>
    <row r="25" spans="2:4" x14ac:dyDescent="0.2">
      <c r="B25" s="881" t="s">
        <v>252</v>
      </c>
      <c r="C25" s="882">
        <v>1</v>
      </c>
      <c r="D25" s="910">
        <v>2</v>
      </c>
    </row>
    <row r="26" spans="2:4" x14ac:dyDescent="0.2">
      <c r="B26" s="884" t="s">
        <v>231</v>
      </c>
      <c r="C26" s="885">
        <v>2</v>
      </c>
      <c r="D26" s="909">
        <v>2</v>
      </c>
    </row>
    <row r="27" spans="2:4" x14ac:dyDescent="0.2">
      <c r="B27" s="881" t="s">
        <v>352</v>
      </c>
      <c r="C27" s="882">
        <v>2</v>
      </c>
      <c r="D27" s="910">
        <v>4</v>
      </c>
    </row>
    <row r="28" spans="2:4" ht="16" thickBot="1" x14ac:dyDescent="0.25">
      <c r="B28" s="919" t="s">
        <v>226</v>
      </c>
      <c r="C28" s="920">
        <v>2</v>
      </c>
      <c r="D28" s="921">
        <v>3</v>
      </c>
    </row>
    <row r="29" spans="2:4" x14ac:dyDescent="0.2">
      <c r="B29" s="1583" t="s">
        <v>757</v>
      </c>
      <c r="C29" s="1584"/>
      <c r="D29" s="1585"/>
    </row>
    <row r="30" spans="2:4" x14ac:dyDescent="0.2">
      <c r="B30" s="1586" t="s">
        <v>758</v>
      </c>
      <c r="C30" s="1587"/>
      <c r="D30" s="1588"/>
    </row>
    <row r="31" spans="2:4" x14ac:dyDescent="0.2">
      <c r="B31" s="1586" t="s">
        <v>759</v>
      </c>
      <c r="C31" s="1587"/>
      <c r="D31" s="1588"/>
    </row>
    <row r="32" spans="2:4" ht="16" thickBot="1" x14ac:dyDescent="0.25">
      <c r="B32" s="1589" t="s">
        <v>760</v>
      </c>
      <c r="C32" s="1590"/>
      <c r="D32" s="1591"/>
    </row>
    <row r="33" spans="2:2" x14ac:dyDescent="0.2">
      <c r="B33" s="890" t="s">
        <v>731</v>
      </c>
    </row>
  </sheetData>
  <mergeCells count="5">
    <mergeCell ref="B10:E10"/>
    <mergeCell ref="B29:D29"/>
    <mergeCell ref="B30:D30"/>
    <mergeCell ref="B31:D31"/>
    <mergeCell ref="B32:D32"/>
  </mergeCells>
  <hyperlinks>
    <hyperlink ref="A1" r:id="rId1" display="http://dx.doi.org/10.1787/9789264266391-es"/>
    <hyperlink ref="A4" r:id="rId2"/>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249977111117893"/>
  </sheetPr>
  <dimension ref="A1:K27"/>
  <sheetViews>
    <sheetView workbookViewId="0">
      <selection activeCell="N23" sqref="N23"/>
    </sheetView>
  </sheetViews>
  <sheetFormatPr baseColWidth="10" defaultColWidth="8.83203125" defaultRowHeight="13" x14ac:dyDescent="0.15"/>
  <cols>
    <col min="1" max="1" width="12.6640625" style="682" customWidth="1"/>
    <col min="2" max="16384" width="8.83203125" style="682"/>
  </cols>
  <sheetData>
    <row r="1" spans="1:11" s="131" customFormat="1" x14ac:dyDescent="0.15">
      <c r="A1" s="46" t="s">
        <v>67</v>
      </c>
    </row>
    <row r="2" spans="1:11" s="131" customFormat="1" x14ac:dyDescent="0.15">
      <c r="A2" s="131" t="s">
        <v>786</v>
      </c>
      <c r="B2" s="131" t="s">
        <v>787</v>
      </c>
    </row>
    <row r="3" spans="1:11" s="131" customFormat="1" x14ac:dyDescent="0.15">
      <c r="A3" s="131" t="s">
        <v>64</v>
      </c>
    </row>
    <row r="4" spans="1:11" s="131" customFormat="1" x14ac:dyDescent="0.15">
      <c r="A4" s="46" t="s">
        <v>63</v>
      </c>
    </row>
    <row r="5" spans="1:11" s="131" customFormat="1" x14ac:dyDescent="0.15"/>
    <row r="6" spans="1:11" ht="30" customHeight="1" x14ac:dyDescent="0.15">
      <c r="A6" s="1592" t="s">
        <v>788</v>
      </c>
      <c r="B6" s="1592"/>
      <c r="C6" s="1592"/>
      <c r="D6" s="1592"/>
      <c r="E6" s="1592"/>
      <c r="F6" s="1592"/>
      <c r="G6" s="1592"/>
      <c r="H6" s="1592"/>
      <c r="I6" s="1592"/>
      <c r="J6" s="1592"/>
      <c r="K6" s="1592"/>
    </row>
    <row r="7" spans="1:11" ht="65.25" customHeight="1" x14ac:dyDescent="0.15">
      <c r="A7" s="935"/>
      <c r="B7" s="1593" t="s">
        <v>789</v>
      </c>
      <c r="C7" s="1595" t="s">
        <v>790</v>
      </c>
      <c r="D7" s="1596"/>
      <c r="E7" s="1593" t="s">
        <v>791</v>
      </c>
      <c r="F7" s="1593" t="s">
        <v>792</v>
      </c>
      <c r="G7" s="1595" t="s">
        <v>793</v>
      </c>
      <c r="H7" s="1597"/>
      <c r="I7" s="1597"/>
      <c r="J7" s="1597"/>
      <c r="K7" s="1596"/>
    </row>
    <row r="8" spans="1:11" ht="44" x14ac:dyDescent="0.15">
      <c r="A8" s="936"/>
      <c r="B8" s="1594"/>
      <c r="C8" s="937" t="s">
        <v>794</v>
      </c>
      <c r="D8" s="938" t="s">
        <v>795</v>
      </c>
      <c r="E8" s="1594"/>
      <c r="F8" s="1594"/>
      <c r="G8" s="939" t="s">
        <v>796</v>
      </c>
      <c r="H8" s="940" t="s">
        <v>797</v>
      </c>
      <c r="I8" s="940" t="s">
        <v>798</v>
      </c>
      <c r="J8" s="940" t="s">
        <v>799</v>
      </c>
      <c r="K8" s="941" t="s">
        <v>800</v>
      </c>
    </row>
    <row r="9" spans="1:11" x14ac:dyDescent="0.15">
      <c r="A9" s="942" t="s">
        <v>103</v>
      </c>
      <c r="B9" s="943" t="s">
        <v>370</v>
      </c>
      <c r="C9" s="944" t="s">
        <v>370</v>
      </c>
      <c r="D9" s="944" t="s">
        <v>370</v>
      </c>
      <c r="E9" s="943" t="s">
        <v>371</v>
      </c>
      <c r="F9" s="944" t="s">
        <v>370</v>
      </c>
      <c r="G9" s="945" t="s">
        <v>371</v>
      </c>
      <c r="H9" s="944" t="s">
        <v>370</v>
      </c>
      <c r="I9" s="944" t="s">
        <v>370</v>
      </c>
      <c r="J9" s="944" t="s">
        <v>371</v>
      </c>
      <c r="K9" s="946" t="s">
        <v>370</v>
      </c>
    </row>
    <row r="10" spans="1:11" x14ac:dyDescent="0.15">
      <c r="A10" s="947" t="s">
        <v>230</v>
      </c>
      <c r="B10" s="948" t="s">
        <v>371</v>
      </c>
      <c r="C10" s="949" t="s">
        <v>370</v>
      </c>
      <c r="D10" s="949" t="s">
        <v>370</v>
      </c>
      <c r="E10" s="948" t="s">
        <v>371</v>
      </c>
      <c r="F10" s="949" t="s">
        <v>371</v>
      </c>
      <c r="G10" s="950" t="s">
        <v>371</v>
      </c>
      <c r="H10" s="949" t="s">
        <v>371</v>
      </c>
      <c r="I10" s="949" t="s">
        <v>371</v>
      </c>
      <c r="J10" s="949" t="s">
        <v>371</v>
      </c>
      <c r="K10" s="951" t="s">
        <v>371</v>
      </c>
    </row>
    <row r="11" spans="1:11" x14ac:dyDescent="0.15">
      <c r="A11" s="947" t="s">
        <v>107</v>
      </c>
      <c r="B11" s="948" t="s">
        <v>370</v>
      </c>
      <c r="C11" s="949" t="s">
        <v>370</v>
      </c>
      <c r="D11" s="949" t="s">
        <v>370</v>
      </c>
      <c r="E11" s="948" t="s">
        <v>370</v>
      </c>
      <c r="F11" s="949" t="s">
        <v>370</v>
      </c>
      <c r="G11" s="950" t="s">
        <v>370</v>
      </c>
      <c r="H11" s="949" t="s">
        <v>371</v>
      </c>
      <c r="I11" s="949" t="s">
        <v>370</v>
      </c>
      <c r="J11" s="949" t="s">
        <v>370</v>
      </c>
      <c r="K11" s="951" t="s">
        <v>370</v>
      </c>
    </row>
    <row r="12" spans="1:11" x14ac:dyDescent="0.15">
      <c r="A12" s="947" t="s">
        <v>225</v>
      </c>
      <c r="B12" s="948" t="s">
        <v>370</v>
      </c>
      <c r="C12" s="949" t="s">
        <v>370</v>
      </c>
      <c r="D12" s="949" t="s">
        <v>370</v>
      </c>
      <c r="E12" s="948" t="s">
        <v>370</v>
      </c>
      <c r="F12" s="949" t="s">
        <v>370</v>
      </c>
      <c r="G12" s="950" t="s">
        <v>370</v>
      </c>
      <c r="H12" s="949" t="s">
        <v>371</v>
      </c>
      <c r="I12" s="949" t="s">
        <v>370</v>
      </c>
      <c r="J12" s="949" t="s">
        <v>370</v>
      </c>
      <c r="K12" s="951" t="s">
        <v>370</v>
      </c>
    </row>
    <row r="13" spans="1:11" x14ac:dyDescent="0.15">
      <c r="A13" s="947" t="s">
        <v>112</v>
      </c>
      <c r="B13" s="948" t="s">
        <v>370</v>
      </c>
      <c r="C13" s="949" t="s">
        <v>371</v>
      </c>
      <c r="D13" s="949" t="s">
        <v>371</v>
      </c>
      <c r="E13" s="948" t="s">
        <v>370</v>
      </c>
      <c r="F13" s="949" t="s">
        <v>370</v>
      </c>
      <c r="G13" s="950" t="s">
        <v>370</v>
      </c>
      <c r="H13" s="949" t="s">
        <v>370</v>
      </c>
      <c r="I13" s="949" t="s">
        <v>370</v>
      </c>
      <c r="J13" s="949" t="s">
        <v>370</v>
      </c>
      <c r="K13" s="951" t="s">
        <v>370</v>
      </c>
    </row>
    <row r="14" spans="1:11" x14ac:dyDescent="0.15">
      <c r="A14" s="947" t="s">
        <v>110</v>
      </c>
      <c r="B14" s="948" t="s">
        <v>370</v>
      </c>
      <c r="C14" s="949" t="s">
        <v>370</v>
      </c>
      <c r="D14" s="949" t="s">
        <v>370</v>
      </c>
      <c r="E14" s="948" t="s">
        <v>370</v>
      </c>
      <c r="F14" s="949" t="s">
        <v>370</v>
      </c>
      <c r="G14" s="950" t="s">
        <v>370</v>
      </c>
      <c r="H14" s="949" t="s">
        <v>370</v>
      </c>
      <c r="I14" s="949" t="s">
        <v>370</v>
      </c>
      <c r="J14" s="949" t="s">
        <v>370</v>
      </c>
      <c r="K14" s="951" t="s">
        <v>371</v>
      </c>
    </row>
    <row r="15" spans="1:11" x14ac:dyDescent="0.15">
      <c r="A15" s="952" t="s">
        <v>106</v>
      </c>
      <c r="B15" s="953" t="s">
        <v>371</v>
      </c>
      <c r="C15" s="954" t="s">
        <v>370</v>
      </c>
      <c r="D15" s="954" t="s">
        <v>370</v>
      </c>
      <c r="E15" s="953" t="s">
        <v>371</v>
      </c>
      <c r="F15" s="954" t="s">
        <v>371</v>
      </c>
      <c r="G15" s="955" t="s">
        <v>371</v>
      </c>
      <c r="H15" s="954" t="s">
        <v>371</v>
      </c>
      <c r="I15" s="954" t="s">
        <v>371</v>
      </c>
      <c r="J15" s="954" t="s">
        <v>371</v>
      </c>
      <c r="K15" s="956" t="s">
        <v>371</v>
      </c>
    </row>
    <row r="16" spans="1:11" x14ac:dyDescent="0.15">
      <c r="A16" s="957" t="s">
        <v>801</v>
      </c>
      <c r="B16" s="958"/>
      <c r="C16" s="959"/>
      <c r="D16" s="960"/>
      <c r="E16" s="958"/>
      <c r="F16" s="958"/>
      <c r="G16" s="961"/>
      <c r="H16" s="961"/>
      <c r="I16" s="961"/>
      <c r="J16" s="961"/>
      <c r="K16" s="960"/>
    </row>
    <row r="17" spans="1:11" x14ac:dyDescent="0.15">
      <c r="A17" s="962" t="s">
        <v>443</v>
      </c>
      <c r="B17" s="958">
        <v>5</v>
      </c>
      <c r="C17" s="959">
        <v>6</v>
      </c>
      <c r="D17" s="960">
        <v>6</v>
      </c>
      <c r="E17" s="958">
        <v>4</v>
      </c>
      <c r="F17" s="958">
        <v>5</v>
      </c>
      <c r="G17" s="961">
        <v>4</v>
      </c>
      <c r="H17" s="961">
        <v>3</v>
      </c>
      <c r="I17" s="961">
        <v>5</v>
      </c>
      <c r="J17" s="961">
        <v>4</v>
      </c>
      <c r="K17" s="960">
        <v>4</v>
      </c>
    </row>
    <row r="18" spans="1:11" x14ac:dyDescent="0.15">
      <c r="A18" s="962" t="s">
        <v>444</v>
      </c>
      <c r="B18" s="963">
        <v>2</v>
      </c>
      <c r="C18" s="964">
        <v>1</v>
      </c>
      <c r="D18" s="965">
        <v>1</v>
      </c>
      <c r="E18" s="963">
        <v>3</v>
      </c>
      <c r="F18" s="963">
        <v>2</v>
      </c>
      <c r="G18" s="966">
        <v>3</v>
      </c>
      <c r="H18" s="966">
        <v>4</v>
      </c>
      <c r="I18" s="966">
        <v>2</v>
      </c>
      <c r="J18" s="966">
        <v>3</v>
      </c>
      <c r="K18" s="965">
        <v>3</v>
      </c>
    </row>
    <row r="19" spans="1:11" x14ac:dyDescent="0.15">
      <c r="A19" s="967" t="s">
        <v>377</v>
      </c>
      <c r="B19" s="968"/>
      <c r="C19" s="969"/>
      <c r="D19" s="968"/>
      <c r="E19" s="970"/>
      <c r="F19" s="970"/>
      <c r="G19" s="971"/>
      <c r="H19" s="971"/>
      <c r="I19" s="971"/>
      <c r="J19" s="971"/>
      <c r="K19" s="968"/>
    </row>
    <row r="20" spans="1:11" x14ac:dyDescent="0.15">
      <c r="A20" s="972" t="s">
        <v>443</v>
      </c>
      <c r="B20" s="960">
        <v>32</v>
      </c>
      <c r="C20" s="959">
        <v>32</v>
      </c>
      <c r="D20" s="960">
        <v>33</v>
      </c>
      <c r="E20" s="958">
        <v>28</v>
      </c>
      <c r="F20" s="958">
        <v>32</v>
      </c>
      <c r="G20" s="961">
        <v>29</v>
      </c>
      <c r="H20" s="961">
        <v>28</v>
      </c>
      <c r="I20" s="961">
        <v>26</v>
      </c>
      <c r="J20" s="961">
        <v>26</v>
      </c>
      <c r="K20" s="960">
        <v>25</v>
      </c>
    </row>
    <row r="21" spans="1:11" x14ac:dyDescent="0.15">
      <c r="A21" s="972" t="s">
        <v>444</v>
      </c>
      <c r="B21" s="960">
        <v>2</v>
      </c>
      <c r="C21" s="959">
        <v>1</v>
      </c>
      <c r="D21" s="960">
        <v>1</v>
      </c>
      <c r="E21" s="958">
        <v>6</v>
      </c>
      <c r="F21" s="958">
        <v>2</v>
      </c>
      <c r="G21" s="961">
        <v>5</v>
      </c>
      <c r="H21" s="961">
        <v>6</v>
      </c>
      <c r="I21" s="961">
        <v>8</v>
      </c>
      <c r="J21" s="961">
        <v>8</v>
      </c>
      <c r="K21" s="960">
        <v>9</v>
      </c>
    </row>
    <row r="22" spans="1:11" x14ac:dyDescent="0.15">
      <c r="A22" s="973" t="s">
        <v>802</v>
      </c>
      <c r="B22" s="965">
        <v>0</v>
      </c>
      <c r="C22" s="964">
        <v>1</v>
      </c>
      <c r="D22" s="965">
        <v>0</v>
      </c>
      <c r="E22" s="963">
        <v>0</v>
      </c>
      <c r="F22" s="963">
        <v>0</v>
      </c>
      <c r="G22" s="966">
        <v>0</v>
      </c>
      <c r="H22" s="966">
        <v>0</v>
      </c>
      <c r="I22" s="966">
        <v>0</v>
      </c>
      <c r="J22" s="966">
        <v>0</v>
      </c>
      <c r="K22" s="965">
        <v>0</v>
      </c>
    </row>
    <row r="24" spans="1:11" x14ac:dyDescent="0.15">
      <c r="A24" s="974"/>
    </row>
    <row r="25" spans="1:11" x14ac:dyDescent="0.15">
      <c r="A25" s="975"/>
    </row>
    <row r="26" spans="1:11" x14ac:dyDescent="0.15">
      <c r="A26" s="976"/>
    </row>
    <row r="27" spans="1:11" x14ac:dyDescent="0.15">
      <c r="A27" s="976"/>
    </row>
  </sheetData>
  <mergeCells count="6">
    <mergeCell ref="A6:K6"/>
    <mergeCell ref="B7:B8"/>
    <mergeCell ref="C7:D7"/>
    <mergeCell ref="E7:E8"/>
    <mergeCell ref="F7:F8"/>
    <mergeCell ref="G7:K7"/>
  </mergeCells>
  <hyperlinks>
    <hyperlink ref="A1" r:id="rId1" display="http://dx.doi.org/10.1787/9789264266391-es"/>
    <hyperlink ref="A4" r:id="rId2"/>
  </hyperlinks>
  <pageMargins left="0.7" right="0.7" top="0.75" bottom="0.75" header="0.3" footer="0.3"/>
  <pageSetup paperSize="9" orientation="portrait"/>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249977111117893"/>
  </sheetPr>
  <dimension ref="A1:D89"/>
  <sheetViews>
    <sheetView workbookViewId="0">
      <selection activeCell="D28" sqref="D28"/>
    </sheetView>
  </sheetViews>
  <sheetFormatPr baseColWidth="10" defaultColWidth="8.83203125" defaultRowHeight="13" x14ac:dyDescent="0.15"/>
  <cols>
    <col min="1" max="1" width="13.83203125" style="682" customWidth="1"/>
    <col min="2" max="2" width="50.6640625" style="988" customWidth="1"/>
    <col min="3" max="11" width="25.6640625" style="682" customWidth="1"/>
    <col min="12" max="16384" width="8.83203125" style="682"/>
  </cols>
  <sheetData>
    <row r="1" spans="1:3" s="131" customFormat="1" x14ac:dyDescent="0.15">
      <c r="A1" s="46" t="s">
        <v>67</v>
      </c>
    </row>
    <row r="2" spans="1:3" s="131" customFormat="1" x14ac:dyDescent="0.15">
      <c r="A2" s="131" t="s">
        <v>786</v>
      </c>
      <c r="B2" s="131" t="s">
        <v>803</v>
      </c>
    </row>
    <row r="3" spans="1:3" s="131" customFormat="1" x14ac:dyDescent="0.15">
      <c r="A3" s="131" t="s">
        <v>64</v>
      </c>
    </row>
    <row r="4" spans="1:3" s="131" customFormat="1" x14ac:dyDescent="0.15">
      <c r="A4" s="46" t="s">
        <v>63</v>
      </c>
    </row>
    <row r="5" spans="1:3" s="131" customFormat="1" x14ac:dyDescent="0.15"/>
    <row r="6" spans="1:3" ht="30" customHeight="1" x14ac:dyDescent="0.15">
      <c r="A6" s="1598" t="s">
        <v>804</v>
      </c>
      <c r="B6" s="1598"/>
      <c r="C6" s="1598"/>
    </row>
    <row r="28" spans="1:3" x14ac:dyDescent="0.15">
      <c r="A28" s="977"/>
      <c r="B28" s="978"/>
      <c r="C28" s="979" t="s">
        <v>805</v>
      </c>
    </row>
    <row r="29" spans="1:3" x14ac:dyDescent="0.15">
      <c r="A29" s="980"/>
      <c r="B29" s="981" t="s">
        <v>806</v>
      </c>
      <c r="C29" s="982">
        <v>5</v>
      </c>
    </row>
    <row r="30" spans="1:3" x14ac:dyDescent="0.15">
      <c r="A30" s="1599" t="s">
        <v>807</v>
      </c>
      <c r="B30" s="981" t="s">
        <v>808</v>
      </c>
      <c r="C30" s="982">
        <v>2</v>
      </c>
    </row>
    <row r="31" spans="1:3" x14ac:dyDescent="0.15">
      <c r="A31" s="1599"/>
      <c r="B31" s="981" t="s">
        <v>809</v>
      </c>
      <c r="C31" s="982">
        <v>2</v>
      </c>
    </row>
    <row r="32" spans="1:3" x14ac:dyDescent="0.15">
      <c r="A32" s="1600"/>
      <c r="B32" s="983" t="s">
        <v>810</v>
      </c>
      <c r="C32" s="984">
        <v>1</v>
      </c>
    </row>
    <row r="40" spans="2:2" ht="25.5" customHeight="1" x14ac:dyDescent="0.15">
      <c r="B40" s="682"/>
    </row>
    <row r="62" spans="1:4" x14ac:dyDescent="0.15">
      <c r="B62" s="985"/>
    </row>
    <row r="64" spans="1:4" x14ac:dyDescent="0.15">
      <c r="A64" s="986"/>
      <c r="B64" s="987"/>
      <c r="C64" s="986"/>
      <c r="D64" s="986"/>
    </row>
    <row r="65" spans="1:4" x14ac:dyDescent="0.15">
      <c r="A65" s="986"/>
      <c r="B65" s="987"/>
      <c r="C65" s="986"/>
      <c r="D65" s="986"/>
    </row>
    <row r="66" spans="1:4" x14ac:dyDescent="0.15">
      <c r="A66" s="986"/>
      <c r="B66" s="987"/>
      <c r="C66" s="986"/>
      <c r="D66" s="986"/>
    </row>
    <row r="67" spans="1:4" x14ac:dyDescent="0.15">
      <c r="A67" s="986"/>
      <c r="B67" s="987"/>
      <c r="C67" s="986"/>
      <c r="D67" s="986"/>
    </row>
    <row r="68" spans="1:4" x14ac:dyDescent="0.15">
      <c r="A68" s="986"/>
      <c r="B68" s="987"/>
      <c r="C68" s="986"/>
      <c r="D68" s="986"/>
    </row>
    <row r="69" spans="1:4" x14ac:dyDescent="0.15">
      <c r="A69" s="986"/>
      <c r="B69" s="987"/>
      <c r="C69" s="986"/>
      <c r="D69" s="986"/>
    </row>
    <row r="70" spans="1:4" x14ac:dyDescent="0.15">
      <c r="A70" s="986"/>
      <c r="B70" s="987"/>
      <c r="C70" s="986"/>
      <c r="D70" s="986"/>
    </row>
    <row r="71" spans="1:4" x14ac:dyDescent="0.15">
      <c r="A71" s="986"/>
      <c r="B71" s="987"/>
      <c r="C71" s="986"/>
      <c r="D71" s="986"/>
    </row>
    <row r="72" spans="1:4" x14ac:dyDescent="0.15">
      <c r="A72" s="986"/>
      <c r="B72" s="987"/>
      <c r="C72" s="986"/>
      <c r="D72" s="986"/>
    </row>
    <row r="73" spans="1:4" x14ac:dyDescent="0.15">
      <c r="A73" s="986"/>
      <c r="B73" s="987"/>
      <c r="C73" s="986"/>
      <c r="D73" s="986"/>
    </row>
    <row r="74" spans="1:4" x14ac:dyDescent="0.15">
      <c r="A74" s="986"/>
      <c r="B74" s="987"/>
      <c r="C74" s="986"/>
      <c r="D74" s="986"/>
    </row>
    <row r="75" spans="1:4" x14ac:dyDescent="0.15">
      <c r="A75" s="986"/>
      <c r="B75" s="987"/>
      <c r="C75" s="986"/>
      <c r="D75" s="986"/>
    </row>
    <row r="76" spans="1:4" x14ac:dyDescent="0.15">
      <c r="A76" s="986"/>
      <c r="B76" s="987"/>
      <c r="C76" s="986"/>
      <c r="D76" s="986"/>
    </row>
    <row r="77" spans="1:4" x14ac:dyDescent="0.15">
      <c r="A77" s="986"/>
      <c r="B77" s="987"/>
      <c r="C77" s="986"/>
      <c r="D77" s="986"/>
    </row>
    <row r="78" spans="1:4" x14ac:dyDescent="0.15">
      <c r="A78" s="986"/>
      <c r="B78" s="987"/>
      <c r="C78" s="986"/>
      <c r="D78" s="986"/>
    </row>
    <row r="79" spans="1:4" x14ac:dyDescent="0.15">
      <c r="A79" s="986"/>
      <c r="B79" s="987"/>
      <c r="C79" s="986"/>
      <c r="D79" s="986"/>
    </row>
    <row r="80" spans="1:4" x14ac:dyDescent="0.15">
      <c r="A80" s="986"/>
      <c r="B80" s="987"/>
      <c r="C80" s="986"/>
      <c r="D80" s="986"/>
    </row>
    <row r="81" spans="1:4" x14ac:dyDescent="0.15">
      <c r="A81" s="986"/>
      <c r="B81" s="987"/>
      <c r="C81" s="986"/>
      <c r="D81" s="986"/>
    </row>
    <row r="82" spans="1:4" x14ac:dyDescent="0.15">
      <c r="A82" s="986"/>
      <c r="B82" s="985"/>
      <c r="C82" s="986"/>
      <c r="D82" s="986"/>
    </row>
    <row r="83" spans="1:4" x14ac:dyDescent="0.15">
      <c r="A83" s="986"/>
      <c r="B83" s="987"/>
      <c r="C83" s="986"/>
      <c r="D83" s="986"/>
    </row>
    <row r="84" spans="1:4" x14ac:dyDescent="0.15">
      <c r="A84" s="986"/>
      <c r="B84" s="987"/>
      <c r="C84" s="986"/>
      <c r="D84" s="986"/>
    </row>
    <row r="85" spans="1:4" x14ac:dyDescent="0.15">
      <c r="A85" s="986"/>
      <c r="B85" s="987"/>
      <c r="C85" s="986"/>
      <c r="D85" s="986"/>
    </row>
    <row r="86" spans="1:4" x14ac:dyDescent="0.15">
      <c r="A86" s="986"/>
      <c r="B86" s="987"/>
      <c r="C86" s="986"/>
      <c r="D86" s="986"/>
    </row>
    <row r="87" spans="1:4" x14ac:dyDescent="0.15">
      <c r="A87" s="986"/>
      <c r="B87" s="987"/>
      <c r="C87" s="986"/>
      <c r="D87" s="986"/>
    </row>
    <row r="88" spans="1:4" x14ac:dyDescent="0.15">
      <c r="A88" s="986"/>
      <c r="B88" s="987"/>
      <c r="C88" s="986"/>
      <c r="D88" s="986"/>
    </row>
    <row r="89" spans="1:4" x14ac:dyDescent="0.15">
      <c r="A89" s="986"/>
      <c r="B89" s="987"/>
      <c r="C89" s="986"/>
      <c r="D89" s="986"/>
    </row>
  </sheetData>
  <mergeCells count="2">
    <mergeCell ref="A6:C6"/>
    <mergeCell ref="A30:A32"/>
  </mergeCells>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S52"/>
  <sheetViews>
    <sheetView workbookViewId="0">
      <selection activeCell="B1" sqref="B1"/>
    </sheetView>
  </sheetViews>
  <sheetFormatPr baseColWidth="10" defaultColWidth="8.83203125" defaultRowHeight="15" x14ac:dyDescent="0.2"/>
  <cols>
    <col min="1" max="1" width="4.83203125" customWidth="1"/>
    <col min="2" max="2" width="19.6640625" customWidth="1"/>
    <col min="3" max="8" width="15.5" customWidth="1"/>
    <col min="9" max="9" width="16.6640625" customWidth="1"/>
    <col min="10" max="10" width="17.6640625" customWidth="1"/>
    <col min="11" max="11" width="14.5" customWidth="1"/>
    <col min="12" max="12" width="12.5" customWidth="1"/>
    <col min="13" max="13" width="15.5" customWidth="1"/>
    <col min="14" max="14" width="14.83203125" customWidth="1"/>
    <col min="15" max="15" width="14.33203125" customWidth="1"/>
    <col min="16" max="16" width="11.6640625" customWidth="1"/>
  </cols>
  <sheetData>
    <row r="1" spans="1:19" s="27" customFormat="1" x14ac:dyDescent="0.2">
      <c r="A1" s="23" t="s">
        <v>67</v>
      </c>
    </row>
    <row r="2" spans="1:19" s="27" customFormat="1" ht="13" x14ac:dyDescent="0.15">
      <c r="A2" s="27" t="s">
        <v>66</v>
      </c>
      <c r="B2" s="27" t="s">
        <v>168</v>
      </c>
    </row>
    <row r="3" spans="1:19" s="27" customFormat="1" ht="13" x14ac:dyDescent="0.15">
      <c r="A3" s="27" t="s">
        <v>64</v>
      </c>
    </row>
    <row r="4" spans="1:19" s="27" customFormat="1" x14ac:dyDescent="0.2">
      <c r="A4" s="23" t="s">
        <v>63</v>
      </c>
    </row>
    <row r="5" spans="1:19" s="27" customFormat="1" ht="13" x14ac:dyDescent="0.15"/>
    <row r="7" spans="1:19" x14ac:dyDescent="0.2">
      <c r="B7" s="86" t="s">
        <v>167</v>
      </c>
      <c r="C7" s="85"/>
      <c r="D7" s="85"/>
      <c r="E7" s="85"/>
      <c r="F7" s="85"/>
      <c r="G7" s="85"/>
      <c r="H7" s="85"/>
      <c r="I7" s="85"/>
      <c r="J7" s="85"/>
      <c r="K7" s="85"/>
      <c r="L7" s="85"/>
      <c r="M7" s="85"/>
      <c r="N7" s="85"/>
      <c r="O7" s="85"/>
      <c r="P7" s="85"/>
      <c r="Q7" s="85"/>
      <c r="R7" s="85"/>
      <c r="S7" s="85"/>
    </row>
    <row r="8" spans="1:19" ht="16" x14ac:dyDescent="0.2">
      <c r="B8" s="88" t="s">
        <v>166</v>
      </c>
      <c r="C8" s="85"/>
      <c r="D8" s="85"/>
      <c r="E8" s="85"/>
      <c r="F8" s="85"/>
      <c r="G8" s="85"/>
      <c r="H8" s="85"/>
      <c r="I8" s="85"/>
      <c r="J8" s="88" t="s">
        <v>165</v>
      </c>
      <c r="K8" s="85"/>
      <c r="L8" s="85"/>
      <c r="M8" s="85"/>
      <c r="N8" s="85"/>
      <c r="O8" s="85"/>
      <c r="P8" s="85"/>
      <c r="Q8" s="85"/>
      <c r="R8" s="85"/>
      <c r="S8" s="85"/>
    </row>
    <row r="9" spans="1:19" ht="16" x14ac:dyDescent="0.2">
      <c r="B9" s="87" t="s">
        <v>164</v>
      </c>
      <c r="C9" s="85"/>
      <c r="D9" s="85"/>
      <c r="E9" s="85"/>
      <c r="F9" s="85"/>
      <c r="G9" s="85"/>
      <c r="H9" s="85"/>
      <c r="I9" s="85"/>
      <c r="J9" s="87" t="s">
        <v>164</v>
      </c>
      <c r="K9" s="85"/>
      <c r="L9" s="85"/>
      <c r="M9" s="85"/>
      <c r="N9" s="85"/>
      <c r="O9" s="85"/>
      <c r="P9" s="85"/>
      <c r="Q9" s="85"/>
      <c r="R9" s="85"/>
      <c r="S9" s="85"/>
    </row>
    <row r="10" spans="1:19" x14ac:dyDescent="0.2">
      <c r="B10" s="85"/>
      <c r="C10" s="85"/>
      <c r="D10" s="85"/>
      <c r="E10" s="85"/>
      <c r="F10" s="85"/>
      <c r="G10" s="85"/>
      <c r="H10" s="85"/>
      <c r="I10" s="85"/>
      <c r="J10" s="85"/>
      <c r="K10" s="85"/>
      <c r="L10" s="85"/>
      <c r="M10" s="85"/>
      <c r="N10" s="85"/>
      <c r="O10" s="85"/>
      <c r="P10" s="85"/>
      <c r="Q10" s="85"/>
      <c r="R10" s="85"/>
      <c r="S10" s="85"/>
    </row>
    <row r="11" spans="1:19" x14ac:dyDescent="0.2">
      <c r="B11" s="85"/>
      <c r="C11" s="85"/>
      <c r="D11" s="85"/>
      <c r="E11" s="85"/>
      <c r="F11" s="85"/>
      <c r="G11" s="85"/>
      <c r="H11" s="85"/>
      <c r="I11" s="86"/>
      <c r="J11" s="85"/>
      <c r="K11" s="85"/>
      <c r="L11" s="85"/>
      <c r="M11" s="85"/>
      <c r="N11" s="85"/>
      <c r="O11" s="85"/>
      <c r="P11" s="85"/>
      <c r="Q11" s="85"/>
      <c r="R11" s="85"/>
      <c r="S11" s="85"/>
    </row>
    <row r="12" spans="1:19" x14ac:dyDescent="0.2">
      <c r="B12" s="85"/>
      <c r="C12" s="85"/>
      <c r="D12" s="85"/>
      <c r="E12" s="85"/>
      <c r="F12" s="85"/>
      <c r="G12" s="85"/>
      <c r="H12" s="85"/>
      <c r="I12" s="85"/>
      <c r="J12" s="85"/>
      <c r="K12" s="85"/>
      <c r="L12" s="85"/>
      <c r="M12" s="85"/>
      <c r="N12" s="85"/>
      <c r="O12" s="85"/>
      <c r="P12" s="85"/>
      <c r="Q12" s="85"/>
      <c r="R12" s="85"/>
      <c r="S12" s="85"/>
    </row>
    <row r="13" spans="1:19" x14ac:dyDescent="0.2">
      <c r="B13" s="85"/>
      <c r="C13" s="85"/>
      <c r="D13" s="85"/>
      <c r="E13" s="85"/>
      <c r="F13" s="85"/>
      <c r="G13" s="85"/>
      <c r="H13" s="85"/>
      <c r="I13" s="85"/>
      <c r="J13" s="85"/>
      <c r="K13" s="85"/>
      <c r="L13" s="85"/>
      <c r="M13" s="85"/>
      <c r="N13" s="85"/>
      <c r="O13" s="85"/>
      <c r="P13" s="85"/>
      <c r="Q13" s="85"/>
      <c r="R13" s="85"/>
      <c r="S13" s="85"/>
    </row>
    <row r="14" spans="1:19" x14ac:dyDescent="0.2">
      <c r="B14" s="85"/>
      <c r="C14" s="85"/>
      <c r="D14" s="85"/>
      <c r="E14" s="85"/>
      <c r="F14" s="85"/>
      <c r="G14" s="85"/>
      <c r="H14" s="85"/>
      <c r="I14" s="85"/>
      <c r="J14" s="85"/>
      <c r="K14" s="85"/>
      <c r="L14" s="85"/>
      <c r="M14" s="85"/>
      <c r="N14" s="85"/>
      <c r="O14" s="85"/>
      <c r="P14" s="85"/>
      <c r="Q14" s="85"/>
      <c r="R14" s="85"/>
      <c r="S14" s="85"/>
    </row>
    <row r="15" spans="1:19" x14ac:dyDescent="0.2">
      <c r="B15" s="85"/>
      <c r="C15" s="85"/>
      <c r="D15" s="85"/>
      <c r="E15" s="85"/>
      <c r="F15" s="85"/>
      <c r="G15" s="85"/>
      <c r="H15" s="85"/>
      <c r="I15" s="85"/>
      <c r="J15" s="85"/>
      <c r="K15" s="85"/>
      <c r="L15" s="85"/>
      <c r="M15" s="85"/>
      <c r="N15" s="85"/>
      <c r="O15" s="85"/>
      <c r="P15" s="85"/>
      <c r="Q15" s="85"/>
      <c r="R15" s="85"/>
      <c r="S15" s="85"/>
    </row>
    <row r="16" spans="1:19" x14ac:dyDescent="0.2">
      <c r="B16" s="85"/>
      <c r="C16" s="85"/>
      <c r="D16" s="85"/>
      <c r="E16" s="85"/>
      <c r="F16" s="85"/>
      <c r="G16" s="85"/>
      <c r="H16" s="85"/>
      <c r="I16" s="85"/>
      <c r="J16" s="85"/>
      <c r="K16" s="85"/>
      <c r="L16" s="85"/>
      <c r="M16" s="85"/>
      <c r="N16" s="85"/>
      <c r="O16" s="85"/>
      <c r="P16" s="85"/>
      <c r="Q16" s="85"/>
      <c r="R16" s="85"/>
      <c r="S16" s="85"/>
    </row>
    <row r="17" spans="2:19" x14ac:dyDescent="0.2">
      <c r="B17" s="85"/>
      <c r="C17" s="85"/>
      <c r="D17" s="85"/>
      <c r="E17" s="85"/>
      <c r="F17" s="85"/>
      <c r="G17" s="85"/>
      <c r="H17" s="85"/>
      <c r="I17" s="85"/>
      <c r="J17" s="85"/>
      <c r="K17" s="85"/>
      <c r="L17" s="85"/>
      <c r="M17" s="85"/>
      <c r="N17" s="85"/>
      <c r="O17" s="85"/>
      <c r="P17" s="85"/>
      <c r="Q17" s="85"/>
      <c r="R17" s="85"/>
      <c r="S17" s="85"/>
    </row>
    <row r="18" spans="2:19" x14ac:dyDescent="0.2">
      <c r="B18" s="85"/>
      <c r="C18" s="85"/>
      <c r="D18" s="85"/>
      <c r="E18" s="85"/>
      <c r="F18" s="85"/>
      <c r="G18" s="85"/>
      <c r="H18" s="85"/>
      <c r="I18" s="85"/>
      <c r="J18" s="85"/>
      <c r="K18" s="85"/>
      <c r="L18" s="85"/>
      <c r="M18" s="85"/>
      <c r="N18" s="85"/>
      <c r="O18" s="85"/>
      <c r="P18" s="85"/>
      <c r="Q18" s="85"/>
      <c r="R18" s="85"/>
      <c r="S18" s="85"/>
    </row>
    <row r="19" spans="2:19" x14ac:dyDescent="0.2">
      <c r="B19" s="85"/>
      <c r="C19" s="85"/>
      <c r="D19" s="85"/>
      <c r="E19" s="85"/>
      <c r="F19" s="85"/>
      <c r="G19" s="85"/>
      <c r="H19" s="85"/>
      <c r="I19" s="85"/>
      <c r="J19" s="85"/>
      <c r="K19" s="85"/>
      <c r="L19" s="85"/>
      <c r="M19" s="85"/>
      <c r="N19" s="85"/>
      <c r="O19" s="85"/>
      <c r="P19" s="85"/>
      <c r="Q19" s="85"/>
      <c r="R19" s="85"/>
      <c r="S19" s="85"/>
    </row>
    <row r="20" spans="2:19" x14ac:dyDescent="0.2">
      <c r="B20" s="85"/>
      <c r="C20" s="85"/>
      <c r="D20" s="85"/>
      <c r="E20" s="85"/>
      <c r="F20" s="85"/>
      <c r="G20" s="85"/>
      <c r="H20" s="85"/>
      <c r="I20" s="85"/>
      <c r="J20" s="85"/>
      <c r="K20" s="85"/>
      <c r="L20" s="85"/>
      <c r="M20" s="85"/>
      <c r="N20" s="85"/>
      <c r="O20" s="85"/>
      <c r="P20" s="85"/>
      <c r="Q20" s="85"/>
      <c r="R20" s="85"/>
      <c r="S20" s="85"/>
    </row>
    <row r="21" spans="2:19" x14ac:dyDescent="0.2">
      <c r="B21" s="85"/>
      <c r="C21" s="85"/>
      <c r="D21" s="85"/>
      <c r="E21" s="85"/>
      <c r="F21" s="85"/>
      <c r="G21" s="85"/>
      <c r="H21" s="85"/>
      <c r="I21" s="85"/>
      <c r="J21" s="85"/>
      <c r="K21" s="85"/>
      <c r="L21" s="85"/>
      <c r="M21" s="85"/>
      <c r="N21" s="85"/>
      <c r="O21" s="85"/>
      <c r="P21" s="85"/>
      <c r="Q21" s="85"/>
      <c r="R21" s="85"/>
      <c r="S21" s="85"/>
    </row>
    <row r="22" spans="2:19" x14ac:dyDescent="0.2">
      <c r="B22" s="85"/>
      <c r="C22" s="85"/>
      <c r="D22" s="85"/>
      <c r="E22" s="85"/>
      <c r="F22" s="85"/>
      <c r="G22" s="85"/>
      <c r="H22" s="85"/>
      <c r="I22" s="85"/>
      <c r="J22" s="85"/>
      <c r="K22" s="85"/>
      <c r="L22" s="85"/>
      <c r="M22" s="85"/>
      <c r="N22" s="85"/>
      <c r="O22" s="85"/>
      <c r="P22" s="85"/>
      <c r="Q22" s="85"/>
      <c r="R22" s="85"/>
      <c r="S22" s="85"/>
    </row>
    <row r="23" spans="2:19" x14ac:dyDescent="0.2">
      <c r="B23" s="85"/>
      <c r="C23" s="85"/>
      <c r="D23" s="85"/>
      <c r="E23" s="85"/>
      <c r="F23" s="85"/>
      <c r="G23" s="85"/>
      <c r="H23" s="85"/>
      <c r="I23" s="85"/>
      <c r="J23" s="85"/>
      <c r="K23" s="85"/>
      <c r="L23" s="85"/>
      <c r="M23" s="85"/>
      <c r="N23" s="85"/>
      <c r="O23" s="85"/>
      <c r="P23" s="85"/>
      <c r="Q23" s="85"/>
      <c r="R23" s="85"/>
      <c r="S23" s="85"/>
    </row>
    <row r="24" spans="2:19" x14ac:dyDescent="0.2">
      <c r="B24" s="85"/>
      <c r="C24" s="85"/>
      <c r="D24" s="85"/>
      <c r="E24" s="85"/>
      <c r="F24" s="85"/>
      <c r="G24" s="85"/>
      <c r="H24" s="85"/>
      <c r="I24" s="85"/>
      <c r="J24" s="85"/>
      <c r="K24" s="85"/>
      <c r="L24" s="85"/>
      <c r="M24" s="85"/>
      <c r="N24" s="85"/>
      <c r="O24" s="85"/>
      <c r="P24" s="85"/>
      <c r="Q24" s="85"/>
      <c r="R24" s="85"/>
      <c r="S24" s="85"/>
    </row>
    <row r="25" spans="2:19" x14ac:dyDescent="0.2">
      <c r="B25" s="85"/>
      <c r="C25" s="85"/>
      <c r="D25" s="85"/>
      <c r="E25" s="85"/>
      <c r="F25" s="85"/>
      <c r="G25" s="85"/>
      <c r="H25" s="85"/>
      <c r="I25" s="85"/>
      <c r="J25" s="85"/>
      <c r="K25" s="85"/>
      <c r="L25" s="85"/>
      <c r="M25" s="85"/>
      <c r="N25" s="85"/>
      <c r="O25" s="85"/>
      <c r="P25" s="85"/>
      <c r="Q25" s="85"/>
      <c r="R25" s="85"/>
      <c r="S25" s="85"/>
    </row>
    <row r="26" spans="2:19" x14ac:dyDescent="0.2">
      <c r="B26" s="85"/>
      <c r="C26" s="85"/>
      <c r="D26" s="85"/>
      <c r="E26" s="85"/>
      <c r="F26" s="85"/>
      <c r="G26" s="85"/>
      <c r="H26" s="85"/>
      <c r="I26" s="85"/>
      <c r="J26" s="85"/>
      <c r="K26" s="85"/>
      <c r="L26" s="85"/>
      <c r="M26" s="85"/>
      <c r="N26" s="85"/>
      <c r="O26" s="85"/>
      <c r="P26" s="85"/>
      <c r="Q26" s="85"/>
      <c r="R26" s="85"/>
      <c r="S26" s="85"/>
    </row>
    <row r="27" spans="2:19" x14ac:dyDescent="0.2">
      <c r="B27" s="85"/>
      <c r="C27" s="85"/>
      <c r="D27" s="85"/>
      <c r="E27" s="85"/>
      <c r="F27" s="85"/>
      <c r="G27" s="85"/>
      <c r="H27" s="85"/>
      <c r="I27" s="85"/>
      <c r="J27" s="85"/>
      <c r="K27" s="85"/>
      <c r="L27" s="85"/>
      <c r="M27" s="85"/>
      <c r="N27" s="85"/>
      <c r="O27" s="85"/>
      <c r="P27" s="85"/>
      <c r="Q27" s="85"/>
      <c r="R27" s="85"/>
      <c r="S27" s="85"/>
    </row>
    <row r="28" spans="2:19" x14ac:dyDescent="0.2">
      <c r="B28" s="85"/>
      <c r="C28" s="85"/>
      <c r="D28" s="85"/>
      <c r="E28" s="85"/>
      <c r="F28" s="85"/>
      <c r="G28" s="85"/>
      <c r="H28" s="85"/>
      <c r="I28" s="85"/>
      <c r="J28" s="85"/>
      <c r="K28" s="85"/>
      <c r="L28" s="85"/>
      <c r="M28" s="85"/>
      <c r="N28" s="85"/>
      <c r="O28" s="85"/>
      <c r="P28" s="85"/>
      <c r="Q28" s="85"/>
      <c r="R28" s="85"/>
      <c r="S28" s="85"/>
    </row>
    <row r="29" spans="2:19" ht="27" customHeight="1" x14ac:dyDescent="0.2">
      <c r="B29" s="1489" t="s">
        <v>163</v>
      </c>
      <c r="C29" s="1489"/>
      <c r="D29" s="1489"/>
      <c r="E29" s="1489"/>
      <c r="F29" s="1489"/>
      <c r="G29" s="1489"/>
      <c r="H29" s="1489"/>
      <c r="I29" s="1489"/>
      <c r="J29" s="1489"/>
      <c r="K29" s="1489"/>
      <c r="L29" s="1489"/>
      <c r="M29" s="1489"/>
      <c r="N29" s="1489"/>
      <c r="O29" s="1489"/>
      <c r="P29" s="1489"/>
      <c r="Q29" s="1489"/>
      <c r="R29" s="1489"/>
      <c r="S29" s="1489"/>
    </row>
    <row r="30" spans="2:19" ht="15" customHeight="1" x14ac:dyDescent="0.2">
      <c r="B30" s="84" t="s">
        <v>162</v>
      </c>
      <c r="C30" s="83"/>
      <c r="D30" s="83"/>
      <c r="E30" s="83"/>
      <c r="F30" s="83"/>
      <c r="G30" s="83"/>
      <c r="H30" s="83"/>
      <c r="I30" s="83"/>
      <c r="J30" s="83"/>
      <c r="K30" s="83"/>
      <c r="L30" s="83"/>
    </row>
    <row r="31" spans="2:19" x14ac:dyDescent="0.2">
      <c r="B31" s="84" t="s">
        <v>161</v>
      </c>
      <c r="K31" s="83"/>
      <c r="L31" s="83"/>
    </row>
    <row r="34" spans="1:16" ht="16" x14ac:dyDescent="0.2">
      <c r="B34" s="79" t="s">
        <v>160</v>
      </c>
    </row>
    <row r="35" spans="1:16" ht="30" x14ac:dyDescent="0.2">
      <c r="B35" s="82"/>
      <c r="C35" s="60" t="s">
        <v>129</v>
      </c>
      <c r="D35" s="60" t="s">
        <v>132</v>
      </c>
      <c r="E35" s="61" t="s">
        <v>138</v>
      </c>
      <c r="F35" s="60" t="s">
        <v>136</v>
      </c>
      <c r="G35" s="61" t="s">
        <v>131</v>
      </c>
      <c r="H35" s="61" t="s">
        <v>137</v>
      </c>
      <c r="I35" s="60" t="s">
        <v>134</v>
      </c>
      <c r="J35" s="61" t="s">
        <v>135</v>
      </c>
      <c r="K35" s="61" t="s">
        <v>158</v>
      </c>
      <c r="L35" s="78" t="s">
        <v>16</v>
      </c>
      <c r="M35" s="60" t="s">
        <v>127</v>
      </c>
      <c r="N35" s="60" t="s">
        <v>130</v>
      </c>
      <c r="O35" s="61" t="s">
        <v>128</v>
      </c>
      <c r="P35" s="61" t="s">
        <v>139</v>
      </c>
    </row>
    <row r="36" spans="1:16" x14ac:dyDescent="0.2">
      <c r="A36" s="47"/>
      <c r="B36" s="74" t="s">
        <v>157</v>
      </c>
      <c r="C36" s="77">
        <v>0.43959999999999999</v>
      </c>
      <c r="D36" s="77">
        <v>0.47849999999999998</v>
      </c>
      <c r="E36" s="77">
        <v>0.48076760000000002</v>
      </c>
      <c r="F36" s="77">
        <v>0.49309999999999998</v>
      </c>
      <c r="G36" s="77">
        <v>0.49359691733331351</v>
      </c>
      <c r="H36" s="77">
        <v>0.503</v>
      </c>
      <c r="I36" s="77">
        <v>0.50390000000000001</v>
      </c>
      <c r="J36" s="77">
        <v>0.50800000000000001</v>
      </c>
      <c r="K36" s="77">
        <v>0.51067918000000001</v>
      </c>
      <c r="L36" s="81">
        <v>0.51103898918005997</v>
      </c>
      <c r="M36" s="77">
        <v>0.512876</v>
      </c>
      <c r="N36" s="77">
        <v>0.56409900000000002</v>
      </c>
      <c r="O36" s="77">
        <v>0.57658816200746599</v>
      </c>
      <c r="P36" s="77">
        <v>0.57879999999999998</v>
      </c>
    </row>
    <row r="37" spans="1:16" x14ac:dyDescent="0.2">
      <c r="A37" s="47"/>
      <c r="B37" s="74" t="s">
        <v>156</v>
      </c>
      <c r="C37" s="77">
        <v>0.43</v>
      </c>
      <c r="D37" s="77">
        <v>0.45700000000000002</v>
      </c>
      <c r="E37" s="77">
        <v>0.40307480000000001</v>
      </c>
      <c r="F37" s="77">
        <v>0.45700000000000002</v>
      </c>
      <c r="G37" s="77">
        <v>0.46684198604586769</v>
      </c>
      <c r="H37" s="77">
        <v>0.49299999999999999</v>
      </c>
      <c r="I37" s="77">
        <v>0.49370000000000003</v>
      </c>
      <c r="J37" s="77">
        <v>0.48899999999999999</v>
      </c>
      <c r="K37" s="77">
        <v>0.48764236999999999</v>
      </c>
      <c r="L37" s="81">
        <v>0.48826589489096406</v>
      </c>
      <c r="M37" s="77">
        <v>0.50102800000000003</v>
      </c>
      <c r="N37" s="77">
        <v>0.55664939999999996</v>
      </c>
      <c r="O37" s="77">
        <v>0.56872007753666542</v>
      </c>
      <c r="P37" s="77">
        <v>0.54379999999999995</v>
      </c>
    </row>
    <row r="38" spans="1:16" x14ac:dyDescent="0.2">
      <c r="A38" s="47"/>
      <c r="B38" s="74" t="s">
        <v>155</v>
      </c>
      <c r="C38" s="77">
        <v>0.4294</v>
      </c>
      <c r="D38" s="77">
        <v>0.44569999999999999</v>
      </c>
      <c r="E38" s="77">
        <v>0.40115620000000002</v>
      </c>
      <c r="F38" s="77">
        <v>0.46160000000000001</v>
      </c>
      <c r="G38" s="77">
        <v>0.46409277906839402</v>
      </c>
      <c r="H38" s="77">
        <v>0.50280000000000002</v>
      </c>
      <c r="I38" s="77">
        <v>0.49209999999999998</v>
      </c>
      <c r="J38" s="77">
        <v>0.48599999999999999</v>
      </c>
      <c r="K38" s="77">
        <v>0.48088023000000002</v>
      </c>
      <c r="L38" s="81">
        <v>0.48674689414240668</v>
      </c>
      <c r="M38" s="77">
        <v>0.50170400000000004</v>
      </c>
      <c r="N38" s="77">
        <v>0.55180600000000002</v>
      </c>
      <c r="O38" s="77">
        <v>0.56497041478289234</v>
      </c>
      <c r="P38" s="77">
        <v>0.54549999999999998</v>
      </c>
    </row>
    <row r="39" spans="1:16" x14ac:dyDescent="0.2">
      <c r="A39" s="47"/>
      <c r="B39" s="74" t="s">
        <v>154</v>
      </c>
      <c r="C39" s="77">
        <v>0.40360000000000001</v>
      </c>
      <c r="D39" s="77">
        <v>0.40460000000000002</v>
      </c>
      <c r="E39" s="77">
        <v>0.3030466</v>
      </c>
      <c r="F39" s="77">
        <v>0.39400000000000002</v>
      </c>
      <c r="G39" s="77">
        <v>0.42055365953714618</v>
      </c>
      <c r="H39" s="77">
        <v>0.44600000000000001</v>
      </c>
      <c r="I39" s="77">
        <v>0.46570499999999998</v>
      </c>
      <c r="J39" s="77">
        <v>0.40200000000000002</v>
      </c>
      <c r="K39" s="77">
        <v>0.42938942000000002</v>
      </c>
      <c r="L39" s="81">
        <v>0.43386445123071249</v>
      </c>
      <c r="M39" s="77">
        <v>0.48540499999999998</v>
      </c>
      <c r="N39" s="77">
        <v>0.53805449999999999</v>
      </c>
      <c r="O39" s="77">
        <v>0.50888368646211546</v>
      </c>
      <c r="P39" s="77">
        <v>0.439</v>
      </c>
    </row>
    <row r="40" spans="1:16" x14ac:dyDescent="0.2">
      <c r="B40" s="80"/>
      <c r="E40" s="52"/>
      <c r="F40" s="52"/>
      <c r="G40" s="52"/>
      <c r="H40" s="52"/>
      <c r="I40" s="52"/>
      <c r="J40" s="52"/>
      <c r="K40" s="52"/>
      <c r="L40" s="52"/>
      <c r="M40" s="52"/>
    </row>
    <row r="41" spans="1:16" ht="16" x14ac:dyDescent="0.2">
      <c r="B41" s="79" t="s">
        <v>159</v>
      </c>
      <c r="E41" s="52"/>
      <c r="F41" s="52"/>
      <c r="G41" s="52"/>
      <c r="H41" s="52"/>
      <c r="I41" s="52"/>
      <c r="J41" s="52"/>
      <c r="K41" s="52"/>
      <c r="L41" s="52"/>
      <c r="M41" s="52"/>
    </row>
    <row r="42" spans="1:16" ht="30" x14ac:dyDescent="0.2">
      <c r="B42" s="1"/>
      <c r="C42" s="60" t="s">
        <v>129</v>
      </c>
      <c r="D42" s="60" t="s">
        <v>132</v>
      </c>
      <c r="E42" s="61" t="s">
        <v>137</v>
      </c>
      <c r="F42" s="60" t="s">
        <v>134</v>
      </c>
      <c r="G42" s="61" t="s">
        <v>131</v>
      </c>
      <c r="H42" s="61" t="s">
        <v>158</v>
      </c>
      <c r="I42" s="60" t="s">
        <v>127</v>
      </c>
      <c r="J42" s="61" t="s">
        <v>135</v>
      </c>
      <c r="K42" s="78" t="s">
        <v>16</v>
      </c>
      <c r="L42" s="61" t="s">
        <v>138</v>
      </c>
      <c r="M42" s="60" t="s">
        <v>136</v>
      </c>
      <c r="N42" s="60" t="s">
        <v>130</v>
      </c>
      <c r="O42" s="61" t="s">
        <v>128</v>
      </c>
      <c r="P42" s="61" t="s">
        <v>139</v>
      </c>
    </row>
    <row r="43" spans="1:16" x14ac:dyDescent="0.2">
      <c r="A43" s="47"/>
      <c r="B43" s="73" t="s">
        <v>157</v>
      </c>
      <c r="C43" s="77">
        <v>0.43669999999999998</v>
      </c>
      <c r="D43" s="77">
        <v>0.48180000000000001</v>
      </c>
      <c r="E43" s="77">
        <v>0.50249999999999995</v>
      </c>
      <c r="F43" s="77">
        <v>0.50251800000000002</v>
      </c>
      <c r="G43" s="77">
        <v>0.50284354374270335</v>
      </c>
      <c r="H43" s="77">
        <v>0.50873533999999998</v>
      </c>
      <c r="I43" s="77">
        <v>0.51139000000000001</v>
      </c>
      <c r="J43" s="77">
        <v>0.51200000000000001</v>
      </c>
      <c r="K43" s="25">
        <v>0.51902935059032296</v>
      </c>
      <c r="L43" s="77">
        <v>0.52768179999999998</v>
      </c>
      <c r="M43" s="77">
        <v>0.52810000000000001</v>
      </c>
      <c r="N43" s="77">
        <v>0.56121889999999997</v>
      </c>
      <c r="O43" s="77">
        <v>0.5719939739314962</v>
      </c>
      <c r="P43" s="77">
        <v>0.59989999999999999</v>
      </c>
    </row>
    <row r="44" spans="1:16" x14ac:dyDescent="0.2">
      <c r="A44" s="47"/>
      <c r="B44" s="73" t="s">
        <v>156</v>
      </c>
      <c r="C44" s="77">
        <v>0.43</v>
      </c>
      <c r="D44" s="77">
        <v>0.45219999999999999</v>
      </c>
      <c r="E44" s="77">
        <v>0.49299999999999999</v>
      </c>
      <c r="F44" s="77">
        <v>0.49303399999999997</v>
      </c>
      <c r="G44" s="77">
        <v>0.46676243292868502</v>
      </c>
      <c r="H44" s="77">
        <v>0.48764236999999999</v>
      </c>
      <c r="I44" s="77">
        <v>0.49888300000000002</v>
      </c>
      <c r="J44" s="77">
        <v>0.48799999999999999</v>
      </c>
      <c r="K44" s="25">
        <v>0.48246124339625346</v>
      </c>
      <c r="L44" s="77">
        <v>0.34395999999999999</v>
      </c>
      <c r="M44" s="77">
        <v>0.4541</v>
      </c>
      <c r="N44" s="77">
        <v>0.55631699999999995</v>
      </c>
      <c r="O44" s="77">
        <v>0.56699736122260902</v>
      </c>
      <c r="P44" s="77">
        <v>0.54110000000000003</v>
      </c>
    </row>
    <row r="45" spans="1:16" x14ac:dyDescent="0.2">
      <c r="A45" s="47"/>
      <c r="B45" s="73" t="s">
        <v>155</v>
      </c>
      <c r="C45" s="77">
        <v>0.4294</v>
      </c>
      <c r="D45" s="77">
        <v>0.44090000000000001</v>
      </c>
      <c r="E45" s="77">
        <v>0.50280000000000002</v>
      </c>
      <c r="F45" s="77">
        <v>0.49135200000000001</v>
      </c>
      <c r="G45" s="77">
        <v>0.46400819102963708</v>
      </c>
      <c r="H45" s="77">
        <v>0.48065147000000003</v>
      </c>
      <c r="I45" s="77">
        <v>0.49956699999999998</v>
      </c>
      <c r="J45" s="77">
        <v>0.48499999999999999</v>
      </c>
      <c r="K45" s="25">
        <v>0.48089471220423796</v>
      </c>
      <c r="L45" s="77">
        <v>0.34082770000000001</v>
      </c>
      <c r="M45" s="77">
        <v>0.45900000000000002</v>
      </c>
      <c r="N45" s="77">
        <v>0.55150120000000002</v>
      </c>
      <c r="O45" s="77">
        <v>0.56322369762545643</v>
      </c>
      <c r="P45" s="77">
        <v>0.54339999999999999</v>
      </c>
    </row>
    <row r="46" spans="1:16" x14ac:dyDescent="0.2">
      <c r="A46" s="47"/>
      <c r="B46" s="73" t="s">
        <v>154</v>
      </c>
      <c r="C46" s="77">
        <v>0.40360000000000001</v>
      </c>
      <c r="D46" s="77">
        <v>0.4002</v>
      </c>
      <c r="E46" s="77">
        <v>0.44600000000000001</v>
      </c>
      <c r="F46" s="77">
        <v>0.46400000000000002</v>
      </c>
      <c r="G46" s="77">
        <v>0.42044472508431052</v>
      </c>
      <c r="H46" s="77">
        <v>0.42918418000000003</v>
      </c>
      <c r="I46" s="77">
        <v>0.48319600000000001</v>
      </c>
      <c r="J46" s="77">
        <v>0.4</v>
      </c>
      <c r="K46" s="25">
        <v>0.42829522990113411</v>
      </c>
      <c r="L46" s="77">
        <v>0.25784889999999999</v>
      </c>
      <c r="M46" s="77">
        <v>0.38550000000000001</v>
      </c>
      <c r="N46" s="77">
        <v>0.53773510000000002</v>
      </c>
      <c r="O46" s="77">
        <v>0.50632908363043327</v>
      </c>
      <c r="P46" s="77">
        <v>0.43380000000000002</v>
      </c>
    </row>
    <row r="47" spans="1:16" x14ac:dyDescent="0.2">
      <c r="C47" s="76"/>
      <c r="D47" s="76"/>
      <c r="E47" s="75"/>
      <c r="F47" s="75"/>
      <c r="G47" s="75"/>
      <c r="H47" s="75"/>
      <c r="I47" s="75"/>
      <c r="J47" s="75"/>
      <c r="K47" s="75"/>
      <c r="L47" s="75"/>
      <c r="M47" s="75"/>
    </row>
    <row r="49" spans="2:5" x14ac:dyDescent="0.2">
      <c r="B49" s="74"/>
      <c r="E49" s="73"/>
    </row>
    <row r="50" spans="2:5" x14ac:dyDescent="0.2">
      <c r="B50" s="74"/>
      <c r="E50" s="73"/>
    </row>
    <row r="51" spans="2:5" x14ac:dyDescent="0.2">
      <c r="B51" s="74"/>
      <c r="E51" s="73"/>
    </row>
    <row r="52" spans="2:5" x14ac:dyDescent="0.2">
      <c r="B52" s="74"/>
      <c r="E52" s="73"/>
    </row>
  </sheetData>
  <mergeCells count="1">
    <mergeCell ref="B29:S29"/>
  </mergeCells>
  <hyperlinks>
    <hyperlink ref="A1" r:id="rId1" display="http://dx.doi.org/10.1787/9789264266391-es"/>
    <hyperlink ref="A4" r:id="rId2"/>
  </hyperlinks>
  <pageMargins left="0.7" right="0.7" top="0.75" bottom="0.75" header="0.3" footer="0.3"/>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249977111117893"/>
  </sheetPr>
  <dimension ref="A1:E24"/>
  <sheetViews>
    <sheetView workbookViewId="0">
      <selection activeCell="F27" sqref="F27"/>
    </sheetView>
  </sheetViews>
  <sheetFormatPr baseColWidth="10" defaultColWidth="8.83203125" defaultRowHeight="13" x14ac:dyDescent="0.15"/>
  <cols>
    <col min="1" max="1" width="33.33203125" style="682" customWidth="1"/>
    <col min="2" max="5" width="22.6640625" style="682" customWidth="1"/>
    <col min="6" max="16384" width="8.83203125" style="682"/>
  </cols>
  <sheetData>
    <row r="1" spans="1:5" s="131" customFormat="1" x14ac:dyDescent="0.15">
      <c r="A1" s="46" t="s">
        <v>67</v>
      </c>
    </row>
    <row r="2" spans="1:5" s="131" customFormat="1" x14ac:dyDescent="0.15">
      <c r="A2" s="131" t="s">
        <v>786</v>
      </c>
      <c r="B2" s="131" t="s">
        <v>811</v>
      </c>
    </row>
    <row r="3" spans="1:5" s="131" customFormat="1" x14ac:dyDescent="0.15">
      <c r="A3" s="131" t="s">
        <v>64</v>
      </c>
    </row>
    <row r="4" spans="1:5" s="131" customFormat="1" x14ac:dyDescent="0.15">
      <c r="A4" s="46" t="s">
        <v>63</v>
      </c>
    </row>
    <row r="5" spans="1:5" s="131" customFormat="1" x14ac:dyDescent="0.15"/>
    <row r="6" spans="1:5" ht="30" customHeight="1" x14ac:dyDescent="0.15">
      <c r="A6" s="1601" t="s">
        <v>812</v>
      </c>
      <c r="B6" s="1601"/>
      <c r="C6" s="1601"/>
      <c r="D6" s="1601"/>
      <c r="E6" s="1601"/>
    </row>
    <row r="7" spans="1:5" ht="33" x14ac:dyDescent="0.15">
      <c r="A7" s="989"/>
      <c r="B7" s="990" t="s">
        <v>813</v>
      </c>
      <c r="C7" s="991" t="s">
        <v>814</v>
      </c>
      <c r="D7" s="991" t="s">
        <v>815</v>
      </c>
      <c r="E7" s="992" t="s">
        <v>816</v>
      </c>
    </row>
    <row r="8" spans="1:5" x14ac:dyDescent="0.15">
      <c r="A8" s="993" t="s">
        <v>103</v>
      </c>
      <c r="B8" s="994" t="s">
        <v>817</v>
      </c>
      <c r="C8" s="995" t="s">
        <v>818</v>
      </c>
      <c r="D8" s="996" t="s">
        <v>818</v>
      </c>
      <c r="E8" s="997" t="s">
        <v>817</v>
      </c>
    </row>
    <row r="9" spans="1:5" x14ac:dyDescent="0.15">
      <c r="A9" s="998" t="s">
        <v>230</v>
      </c>
      <c r="B9" s="996" t="s">
        <v>818</v>
      </c>
      <c r="C9" s="999" t="s">
        <v>818</v>
      </c>
      <c r="D9" s="996" t="s">
        <v>818</v>
      </c>
      <c r="E9" s="1000" t="s">
        <v>818</v>
      </c>
    </row>
    <row r="10" spans="1:5" x14ac:dyDescent="0.15">
      <c r="A10" s="998" t="s">
        <v>107</v>
      </c>
      <c r="B10" s="996" t="s">
        <v>817</v>
      </c>
      <c r="C10" s="999" t="s">
        <v>818</v>
      </c>
      <c r="D10" s="996" t="s">
        <v>818</v>
      </c>
      <c r="E10" s="1000" t="s">
        <v>818</v>
      </c>
    </row>
    <row r="11" spans="1:5" x14ac:dyDescent="0.15">
      <c r="A11" s="998" t="s">
        <v>225</v>
      </c>
      <c r="B11" s="996" t="s">
        <v>817</v>
      </c>
      <c r="C11" s="999" t="s">
        <v>818</v>
      </c>
      <c r="D11" s="996" t="s">
        <v>818</v>
      </c>
      <c r="E11" s="1000" t="s">
        <v>818</v>
      </c>
    </row>
    <row r="12" spans="1:5" x14ac:dyDescent="0.15">
      <c r="A12" s="998" t="s">
        <v>112</v>
      </c>
      <c r="B12" s="996" t="s">
        <v>818</v>
      </c>
      <c r="C12" s="1001" t="s">
        <v>819</v>
      </c>
      <c r="D12" s="996" t="s">
        <v>818</v>
      </c>
      <c r="E12" s="1000" t="s">
        <v>818</v>
      </c>
    </row>
    <row r="13" spans="1:5" x14ac:dyDescent="0.15">
      <c r="A13" s="998" t="s">
        <v>110</v>
      </c>
      <c r="B13" s="996" t="s">
        <v>817</v>
      </c>
      <c r="C13" s="999" t="s">
        <v>818</v>
      </c>
      <c r="D13" s="996" t="s">
        <v>817</v>
      </c>
      <c r="E13" s="1000" t="s">
        <v>817</v>
      </c>
    </row>
    <row r="14" spans="1:5" x14ac:dyDescent="0.15">
      <c r="A14" s="1002" t="s">
        <v>106</v>
      </c>
      <c r="B14" s="1003" t="s">
        <v>818</v>
      </c>
      <c r="C14" s="1004" t="s">
        <v>819</v>
      </c>
      <c r="D14" s="1003" t="s">
        <v>818</v>
      </c>
      <c r="E14" s="1005" t="s">
        <v>818</v>
      </c>
    </row>
    <row r="15" spans="1:5" x14ac:dyDescent="0.15">
      <c r="A15" s="967" t="s">
        <v>372</v>
      </c>
      <c r="B15" s="1006"/>
      <c r="C15" s="1006"/>
      <c r="D15" s="1006"/>
      <c r="E15" s="1006"/>
    </row>
    <row r="16" spans="1:5" x14ac:dyDescent="0.15">
      <c r="A16" s="1007" t="s">
        <v>820</v>
      </c>
      <c r="B16" s="1006">
        <v>4</v>
      </c>
      <c r="C16" s="1006">
        <v>0</v>
      </c>
      <c r="D16" s="1006">
        <v>1</v>
      </c>
      <c r="E16" s="1006">
        <v>2</v>
      </c>
    </row>
    <row r="17" spans="1:5" x14ac:dyDescent="0.15">
      <c r="A17" s="1008" t="s">
        <v>821</v>
      </c>
      <c r="B17" s="1006">
        <v>0</v>
      </c>
      <c r="C17" s="1006">
        <v>0</v>
      </c>
      <c r="D17" s="1006">
        <v>0</v>
      </c>
      <c r="E17" s="1006">
        <v>0</v>
      </c>
    </row>
    <row r="18" spans="1:5" x14ac:dyDescent="0.15">
      <c r="A18" s="1007" t="s">
        <v>822</v>
      </c>
      <c r="B18" s="1006">
        <v>3</v>
      </c>
      <c r="C18" s="1006">
        <v>5</v>
      </c>
      <c r="D18" s="1006">
        <v>6</v>
      </c>
      <c r="E18" s="1006">
        <v>5</v>
      </c>
    </row>
    <row r="19" spans="1:5" x14ac:dyDescent="0.15">
      <c r="A19" s="1008" t="s">
        <v>823</v>
      </c>
      <c r="B19" s="1009">
        <v>0</v>
      </c>
      <c r="C19" s="1009">
        <v>2</v>
      </c>
      <c r="D19" s="1009">
        <v>0</v>
      </c>
      <c r="E19" s="1009">
        <v>0</v>
      </c>
    </row>
    <row r="20" spans="1:5" x14ac:dyDescent="0.15">
      <c r="A20" s="967" t="s">
        <v>377</v>
      </c>
      <c r="B20" s="1006"/>
      <c r="C20" s="1006"/>
      <c r="D20" s="1006"/>
      <c r="E20" s="1006"/>
    </row>
    <row r="21" spans="1:5" x14ac:dyDescent="0.15">
      <c r="A21" s="1007" t="s">
        <v>820</v>
      </c>
      <c r="B21" s="1006">
        <v>18</v>
      </c>
      <c r="C21" s="1006">
        <v>2</v>
      </c>
      <c r="D21" s="1006">
        <v>18</v>
      </c>
      <c r="E21" s="1006">
        <v>13</v>
      </c>
    </row>
    <row r="22" spans="1:5" x14ac:dyDescent="0.15">
      <c r="A22" s="1008" t="s">
        <v>821</v>
      </c>
      <c r="B22" s="1006">
        <v>7</v>
      </c>
      <c r="C22" s="1006">
        <v>3</v>
      </c>
      <c r="D22" s="1006">
        <v>7</v>
      </c>
      <c r="E22" s="1006">
        <v>4</v>
      </c>
    </row>
    <row r="23" spans="1:5" x14ac:dyDescent="0.15">
      <c r="A23" s="1008" t="s">
        <v>824</v>
      </c>
      <c r="B23" s="1006">
        <v>6</v>
      </c>
      <c r="C23" s="1006">
        <v>21</v>
      </c>
      <c r="D23" s="1006">
        <v>8</v>
      </c>
      <c r="E23" s="1006">
        <v>13</v>
      </c>
    </row>
    <row r="24" spans="1:5" x14ac:dyDescent="0.15">
      <c r="A24" s="1010" t="s">
        <v>825</v>
      </c>
      <c r="B24" s="1009">
        <v>3</v>
      </c>
      <c r="C24" s="1009">
        <v>8</v>
      </c>
      <c r="D24" s="1009">
        <v>1</v>
      </c>
      <c r="E24" s="1009">
        <v>4</v>
      </c>
    </row>
  </sheetData>
  <mergeCells count="1">
    <mergeCell ref="A6:E6"/>
  </mergeCells>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249977111117893"/>
  </sheetPr>
  <dimension ref="A1:Z107"/>
  <sheetViews>
    <sheetView workbookViewId="0">
      <selection activeCell="H27" sqref="H27"/>
    </sheetView>
  </sheetViews>
  <sheetFormatPr baseColWidth="10" defaultColWidth="15.6640625" defaultRowHeight="13" x14ac:dyDescent="0.15"/>
  <cols>
    <col min="1" max="1" width="25.6640625" style="682" customWidth="1"/>
    <col min="2" max="8" width="15.6640625" style="682" customWidth="1"/>
    <col min="9" max="9" width="18.6640625" style="682" customWidth="1"/>
    <col min="10" max="16384" width="15.6640625" style="682"/>
  </cols>
  <sheetData>
    <row r="1" spans="1:5" s="131" customFormat="1" x14ac:dyDescent="0.15">
      <c r="A1" s="46" t="s">
        <v>67</v>
      </c>
    </row>
    <row r="2" spans="1:5" s="131" customFormat="1" x14ac:dyDescent="0.15">
      <c r="A2" s="131" t="s">
        <v>786</v>
      </c>
      <c r="B2" s="131" t="s">
        <v>826</v>
      </c>
    </row>
    <row r="3" spans="1:5" s="131" customFormat="1" x14ac:dyDescent="0.15">
      <c r="A3" s="131" t="s">
        <v>64</v>
      </c>
    </row>
    <row r="4" spans="1:5" s="131" customFormat="1" x14ac:dyDescent="0.15">
      <c r="A4" s="46" t="s">
        <v>63</v>
      </c>
    </row>
    <row r="5" spans="1:5" s="131" customFormat="1" x14ac:dyDescent="0.15"/>
    <row r="6" spans="1:5" ht="30" customHeight="1" x14ac:dyDescent="0.15">
      <c r="A6" s="1602" t="s">
        <v>827</v>
      </c>
      <c r="B6" s="1602"/>
      <c r="C6" s="1602"/>
      <c r="D6" s="1602"/>
      <c r="E6" s="1602"/>
    </row>
    <row r="33" spans="1:19" ht="26" x14ac:dyDescent="0.15">
      <c r="A33" s="864" t="s">
        <v>60</v>
      </c>
      <c r="B33" s="854" t="s">
        <v>828</v>
      </c>
      <c r="C33" s="854" t="s">
        <v>829</v>
      </c>
      <c r="D33" s="854" t="s">
        <v>830</v>
      </c>
      <c r="E33" s="854" t="s">
        <v>831</v>
      </c>
      <c r="F33" s="854" t="s">
        <v>832</v>
      </c>
      <c r="G33" s="207"/>
      <c r="H33" s="207"/>
      <c r="I33" s="207"/>
    </row>
    <row r="34" spans="1:19" x14ac:dyDescent="0.15">
      <c r="A34" s="682" t="s">
        <v>106</v>
      </c>
      <c r="B34" s="682">
        <v>0.1875</v>
      </c>
      <c r="C34" s="682">
        <v>0.32222222222222219</v>
      </c>
      <c r="D34" s="682">
        <v>0.125</v>
      </c>
      <c r="E34" s="682">
        <v>0</v>
      </c>
      <c r="F34" s="682">
        <v>0.63472222222222219</v>
      </c>
      <c r="G34" s="1011"/>
      <c r="H34" s="207"/>
      <c r="I34" s="207"/>
    </row>
    <row r="35" spans="1:19" x14ac:dyDescent="0.15">
      <c r="A35" s="682" t="s">
        <v>112</v>
      </c>
      <c r="B35" s="682">
        <v>0.21250000000000002</v>
      </c>
      <c r="C35" s="682">
        <v>0.43333333333333329</v>
      </c>
      <c r="D35" s="682">
        <v>0.125</v>
      </c>
      <c r="E35" s="682">
        <v>0.25</v>
      </c>
      <c r="F35" s="682">
        <v>1.0208333333333333</v>
      </c>
      <c r="G35" s="1012"/>
      <c r="H35" s="207"/>
      <c r="I35" s="207"/>
    </row>
    <row r="36" spans="1:19" x14ac:dyDescent="0.15">
      <c r="A36" s="682" t="s">
        <v>107</v>
      </c>
      <c r="B36" s="682">
        <v>0.2</v>
      </c>
      <c r="C36" s="682">
        <v>0.73333333333333339</v>
      </c>
      <c r="D36" s="682">
        <v>0.17499999999999999</v>
      </c>
      <c r="E36" s="682">
        <v>0</v>
      </c>
      <c r="F36" s="682">
        <v>1.1083333333333334</v>
      </c>
      <c r="G36" s="1012"/>
      <c r="H36" s="207"/>
      <c r="I36" s="207"/>
    </row>
    <row r="37" spans="1:19" x14ac:dyDescent="0.15">
      <c r="A37" s="682" t="s">
        <v>225</v>
      </c>
      <c r="B37" s="682">
        <v>0.26250000000000001</v>
      </c>
      <c r="C37" s="682">
        <v>0.79999999999999993</v>
      </c>
      <c r="D37" s="682">
        <v>0.17499999999999999</v>
      </c>
      <c r="E37" s="682">
        <v>0</v>
      </c>
      <c r="F37" s="682">
        <v>1.2375</v>
      </c>
      <c r="G37" s="1012"/>
      <c r="H37" s="207"/>
      <c r="I37" s="207"/>
    </row>
    <row r="38" spans="1:19" x14ac:dyDescent="0.15">
      <c r="A38" s="682" t="s">
        <v>230</v>
      </c>
      <c r="B38" s="682">
        <v>0.57500000000000007</v>
      </c>
      <c r="C38" s="682">
        <v>0.51111111111111107</v>
      </c>
      <c r="D38" s="682">
        <v>0.375</v>
      </c>
      <c r="E38" s="682">
        <v>0</v>
      </c>
      <c r="F38" s="682">
        <v>1.4611111111111112</v>
      </c>
      <c r="G38" s="1012"/>
      <c r="H38" s="207"/>
      <c r="I38" s="207"/>
    </row>
    <row r="39" spans="1:19" x14ac:dyDescent="0.15">
      <c r="A39" s="682" t="s">
        <v>103</v>
      </c>
      <c r="B39" s="682">
        <v>0.52500000000000013</v>
      </c>
      <c r="C39" s="682">
        <v>0.79999999999999993</v>
      </c>
      <c r="D39" s="682">
        <v>0.45750000000000002</v>
      </c>
      <c r="E39" s="682">
        <v>0.4</v>
      </c>
      <c r="F39" s="682">
        <v>2.1825000000000001</v>
      </c>
      <c r="G39" s="1012"/>
      <c r="H39" s="1012"/>
      <c r="I39" s="1013"/>
      <c r="J39" s="1013"/>
      <c r="K39" s="986"/>
      <c r="L39" s="986"/>
      <c r="M39" s="986"/>
      <c r="N39" s="986"/>
      <c r="O39" s="986"/>
      <c r="P39" s="986"/>
      <c r="Q39" s="986"/>
    </row>
    <row r="40" spans="1:19" x14ac:dyDescent="0.15">
      <c r="A40" s="682" t="s">
        <v>110</v>
      </c>
      <c r="B40" s="682">
        <v>0.96250000000000002</v>
      </c>
      <c r="C40" s="682">
        <v>0.9</v>
      </c>
      <c r="D40" s="682">
        <v>0.78750000000000009</v>
      </c>
      <c r="E40" s="682">
        <v>1</v>
      </c>
      <c r="F40" s="682">
        <v>3.6500000000000004</v>
      </c>
      <c r="G40" s="1012"/>
      <c r="H40" s="1012"/>
      <c r="I40" s="1013"/>
      <c r="J40" s="1013"/>
      <c r="K40" s="986"/>
      <c r="L40" s="986"/>
      <c r="M40" s="986"/>
      <c r="N40" s="986"/>
      <c r="O40" s="986"/>
      <c r="P40" s="986"/>
      <c r="Q40" s="986"/>
    </row>
    <row r="41" spans="1:19" x14ac:dyDescent="0.15">
      <c r="I41" s="1012"/>
      <c r="J41" s="1012"/>
      <c r="K41" s="1013"/>
      <c r="L41" s="1013"/>
      <c r="M41" s="986"/>
      <c r="N41" s="986"/>
      <c r="O41" s="986"/>
      <c r="P41" s="986"/>
      <c r="Q41" s="986"/>
      <c r="R41" s="986"/>
      <c r="S41" s="986"/>
    </row>
    <row r="42" spans="1:19" x14ac:dyDescent="0.15">
      <c r="A42" s="1014" t="s">
        <v>16</v>
      </c>
      <c r="B42" s="1014">
        <v>0.41785714285714287</v>
      </c>
      <c r="C42" s="1014">
        <v>0.6428571428571429</v>
      </c>
      <c r="D42" s="1014">
        <v>0.31714285714285717</v>
      </c>
      <c r="E42" s="1014">
        <v>0.23571428571428571</v>
      </c>
      <c r="F42" s="1014">
        <v>1.6135714285714289</v>
      </c>
      <c r="I42" s="1012"/>
      <c r="J42" s="1012"/>
      <c r="K42" s="1013"/>
      <c r="L42" s="1013"/>
      <c r="M42" s="986"/>
      <c r="N42" s="986"/>
      <c r="O42" s="986"/>
      <c r="P42" s="986"/>
      <c r="Q42" s="986"/>
      <c r="R42" s="986"/>
      <c r="S42" s="986"/>
    </row>
    <row r="43" spans="1:19" x14ac:dyDescent="0.15">
      <c r="A43" s="1015" t="s">
        <v>39</v>
      </c>
      <c r="B43" s="1015">
        <v>0.54448529411764712</v>
      </c>
      <c r="C43" s="1015">
        <v>0.72843137254901935</v>
      </c>
      <c r="D43" s="1015">
        <v>0.42977941176470591</v>
      </c>
      <c r="E43" s="1015">
        <v>0.34816176470588234</v>
      </c>
      <c r="F43" s="1015">
        <v>2.0508578431372548</v>
      </c>
      <c r="I43" s="1012"/>
      <c r="J43" s="1012"/>
      <c r="K43" s="1013"/>
      <c r="L43" s="1013"/>
      <c r="M43" s="986"/>
      <c r="N43" s="986"/>
      <c r="O43" s="986"/>
      <c r="P43" s="986"/>
      <c r="Q43" s="986"/>
      <c r="R43" s="986"/>
      <c r="S43" s="986"/>
    </row>
    <row r="44" spans="1:19" x14ac:dyDescent="0.15">
      <c r="I44" s="1012"/>
      <c r="J44" s="1012"/>
      <c r="K44" s="1013"/>
      <c r="L44" s="1013"/>
      <c r="M44" s="986"/>
      <c r="N44" s="986"/>
      <c r="O44" s="986"/>
      <c r="P44" s="986"/>
      <c r="Q44" s="986"/>
      <c r="R44" s="986"/>
      <c r="S44" s="986"/>
    </row>
    <row r="45" spans="1:19" x14ac:dyDescent="0.15">
      <c r="B45" s="986"/>
      <c r="C45" s="986"/>
      <c r="D45" s="986"/>
      <c r="E45" s="986"/>
      <c r="F45" s="986"/>
      <c r="G45" s="986"/>
      <c r="H45" s="986"/>
      <c r="I45" s="1012"/>
      <c r="J45" s="1012"/>
      <c r="K45" s="1013"/>
      <c r="L45" s="1013"/>
      <c r="M45" s="986"/>
      <c r="N45" s="986"/>
      <c r="O45" s="986"/>
      <c r="P45" s="986"/>
      <c r="Q45" s="986"/>
      <c r="R45" s="986"/>
      <c r="S45" s="986"/>
    </row>
    <row r="46" spans="1:19" x14ac:dyDescent="0.15">
      <c r="B46" s="1016"/>
      <c r="C46" s="1016"/>
      <c r="D46" s="1016"/>
      <c r="E46" s="1016"/>
      <c r="F46" s="1016"/>
      <c r="I46" s="1012"/>
      <c r="J46" s="1012"/>
      <c r="K46" s="1013"/>
      <c r="L46" s="1013"/>
      <c r="M46" s="986"/>
      <c r="N46" s="986"/>
      <c r="O46" s="986"/>
      <c r="P46" s="986"/>
      <c r="Q46" s="986"/>
      <c r="R46" s="986"/>
      <c r="S46" s="986"/>
    </row>
    <row r="47" spans="1:19" x14ac:dyDescent="0.15">
      <c r="B47" s="1017"/>
      <c r="C47" s="1016"/>
      <c r="D47" s="1016"/>
      <c r="E47" s="1016"/>
      <c r="F47" s="1016"/>
      <c r="G47" s="1016"/>
      <c r="I47" s="1012"/>
      <c r="J47" s="1012"/>
      <c r="K47" s="1013"/>
      <c r="L47" s="1013"/>
      <c r="M47" s="986"/>
      <c r="N47" s="986"/>
      <c r="O47" s="986"/>
      <c r="P47" s="986"/>
      <c r="Q47" s="986"/>
      <c r="R47" s="986"/>
      <c r="S47" s="986"/>
    </row>
    <row r="48" spans="1:19" x14ac:dyDescent="0.15">
      <c r="B48" s="1016"/>
      <c r="C48" s="1016"/>
      <c r="D48" s="1016"/>
      <c r="E48" s="1016"/>
      <c r="F48" s="1016"/>
      <c r="G48" s="1016"/>
      <c r="I48" s="1012"/>
      <c r="J48" s="1012"/>
      <c r="K48" s="1013"/>
      <c r="L48" s="1013"/>
      <c r="M48" s="986"/>
      <c r="N48" s="986"/>
      <c r="O48" s="986"/>
      <c r="P48" s="986"/>
      <c r="Q48" s="986"/>
      <c r="R48" s="986"/>
      <c r="S48" s="986"/>
    </row>
    <row r="49" spans="1:26" x14ac:dyDescent="0.15">
      <c r="B49" s="1016"/>
      <c r="C49" s="1016"/>
      <c r="D49" s="1016"/>
      <c r="E49" s="1016"/>
      <c r="F49" s="1016"/>
      <c r="G49" s="1016"/>
      <c r="I49" s="1012"/>
      <c r="J49" s="1012"/>
      <c r="K49" s="1013"/>
      <c r="L49" s="1013"/>
      <c r="M49" s="986"/>
      <c r="N49" s="986"/>
      <c r="O49" s="986"/>
      <c r="P49" s="986"/>
      <c r="Q49" s="986"/>
      <c r="R49" s="986"/>
      <c r="S49" s="986"/>
    </row>
    <row r="50" spans="1:26" x14ac:dyDescent="0.15">
      <c r="B50" s="1016"/>
      <c r="C50" s="1016"/>
      <c r="D50" s="1016"/>
      <c r="E50" s="1016"/>
      <c r="F50" s="1016"/>
      <c r="G50" s="1016"/>
      <c r="H50" s="986"/>
      <c r="J50" s="1012"/>
      <c r="K50" s="1012"/>
      <c r="L50" s="1012"/>
      <c r="M50" s="1012"/>
      <c r="N50" s="1012"/>
      <c r="O50" s="1012"/>
      <c r="P50" s="1012"/>
      <c r="Q50" s="1012"/>
      <c r="R50" s="1013"/>
      <c r="S50" s="1013"/>
      <c r="T50" s="986"/>
      <c r="U50" s="986"/>
      <c r="V50" s="986"/>
      <c r="W50" s="986"/>
      <c r="X50" s="986"/>
      <c r="Y50" s="986"/>
      <c r="Z50" s="986"/>
    </row>
    <row r="51" spans="1:26" x14ac:dyDescent="0.15">
      <c r="B51" s="1016"/>
      <c r="C51" s="1016"/>
      <c r="D51" s="1016"/>
      <c r="E51" s="1016"/>
      <c r="F51" s="986"/>
      <c r="G51" s="986"/>
      <c r="H51" s="986"/>
      <c r="J51" s="1012"/>
      <c r="K51" s="1012"/>
      <c r="L51" s="1012"/>
      <c r="M51" s="1012"/>
      <c r="N51" s="1012"/>
      <c r="O51" s="1012"/>
      <c r="P51" s="1012"/>
      <c r="Q51" s="1012"/>
      <c r="R51" s="1013"/>
      <c r="S51" s="1013"/>
      <c r="T51" s="986"/>
      <c r="U51" s="986"/>
      <c r="V51" s="986"/>
      <c r="W51" s="986"/>
      <c r="X51" s="986"/>
      <c r="Y51" s="986"/>
      <c r="Z51" s="986"/>
    </row>
    <row r="52" spans="1:26" x14ac:dyDescent="0.15">
      <c r="B52" s="1016"/>
      <c r="C52" s="1016"/>
      <c r="D52" s="1016"/>
      <c r="E52" s="1016"/>
      <c r="F52" s="986"/>
      <c r="G52" s="986"/>
      <c r="H52" s="986"/>
      <c r="J52" s="1012"/>
      <c r="K52" s="1012"/>
      <c r="L52" s="1012"/>
      <c r="M52" s="1012"/>
      <c r="N52" s="1012"/>
      <c r="O52" s="1012"/>
      <c r="P52" s="1012"/>
      <c r="Q52" s="1012"/>
      <c r="R52" s="1013"/>
      <c r="S52" s="1013"/>
      <c r="T52" s="986"/>
      <c r="U52" s="986"/>
      <c r="V52" s="986"/>
      <c r="W52" s="986"/>
      <c r="X52" s="986"/>
      <c r="Y52" s="986"/>
      <c r="Z52" s="986"/>
    </row>
    <row r="53" spans="1:26" x14ac:dyDescent="0.15">
      <c r="B53" s="1016"/>
      <c r="C53" s="1016"/>
      <c r="D53" s="1016"/>
      <c r="E53" s="1016"/>
      <c r="F53" s="986"/>
      <c r="G53" s="986"/>
      <c r="H53" s="986"/>
      <c r="J53" s="1012"/>
      <c r="K53" s="1012"/>
      <c r="L53" s="1012"/>
      <c r="M53" s="1012"/>
      <c r="N53" s="1012"/>
      <c r="O53" s="1012"/>
      <c r="P53" s="1012"/>
      <c r="Q53" s="1012"/>
      <c r="R53" s="1013"/>
      <c r="S53" s="1013"/>
      <c r="T53" s="986"/>
      <c r="U53" s="986"/>
      <c r="V53" s="986"/>
      <c r="W53" s="986"/>
      <c r="X53" s="986"/>
      <c r="Y53" s="986"/>
      <c r="Z53" s="986"/>
    </row>
    <row r="54" spans="1:26" x14ac:dyDescent="0.15">
      <c r="B54" s="1016"/>
      <c r="C54" s="1016"/>
      <c r="D54" s="1016"/>
      <c r="E54" s="1016"/>
      <c r="F54" s="986"/>
      <c r="G54" s="986"/>
      <c r="H54" s="986"/>
      <c r="J54" s="1012"/>
      <c r="K54" s="1012"/>
      <c r="L54" s="1012"/>
      <c r="M54" s="1012"/>
      <c r="N54" s="1012"/>
      <c r="O54" s="1012"/>
      <c r="P54" s="1012"/>
      <c r="Q54" s="1012"/>
      <c r="R54" s="1013"/>
      <c r="S54" s="1013"/>
      <c r="T54" s="986"/>
      <c r="U54" s="986"/>
      <c r="V54" s="986"/>
      <c r="W54" s="986"/>
      <c r="X54" s="986"/>
      <c r="Y54" s="986"/>
      <c r="Z54" s="986"/>
    </row>
    <row r="55" spans="1:26" x14ac:dyDescent="0.15">
      <c r="B55" s="1016"/>
      <c r="C55" s="1016"/>
      <c r="D55" s="1016"/>
      <c r="E55" s="1016"/>
      <c r="F55" s="986"/>
      <c r="G55" s="986"/>
      <c r="H55" s="986"/>
      <c r="J55" s="1012"/>
      <c r="K55" s="1012"/>
      <c r="L55" s="1012"/>
      <c r="M55" s="1012"/>
      <c r="N55" s="1012"/>
      <c r="O55" s="1012"/>
      <c r="P55" s="1012"/>
      <c r="Q55" s="1012"/>
      <c r="R55" s="1013"/>
      <c r="S55" s="1013"/>
      <c r="T55" s="986"/>
      <c r="U55" s="986"/>
      <c r="V55" s="986"/>
      <c r="W55" s="986"/>
      <c r="X55" s="986"/>
      <c r="Y55" s="986"/>
      <c r="Z55" s="986"/>
    </row>
    <row r="56" spans="1:26" x14ac:dyDescent="0.15">
      <c r="B56" s="1016"/>
      <c r="C56" s="1016"/>
      <c r="D56" s="1016"/>
      <c r="E56" s="1016"/>
      <c r="F56" s="986"/>
      <c r="G56" s="986"/>
      <c r="H56" s="986"/>
      <c r="J56" s="1012"/>
      <c r="K56" s="1012"/>
      <c r="L56" s="1012"/>
      <c r="M56" s="1012"/>
      <c r="N56" s="1012"/>
      <c r="O56" s="1012"/>
      <c r="P56" s="1012"/>
      <c r="Q56" s="1012"/>
      <c r="R56" s="1013"/>
      <c r="S56" s="1013"/>
      <c r="T56" s="986"/>
      <c r="U56" s="986"/>
      <c r="V56" s="986"/>
      <c r="W56" s="986"/>
      <c r="X56" s="986"/>
      <c r="Y56" s="986"/>
      <c r="Z56" s="986"/>
    </row>
    <row r="57" spans="1:26" x14ac:dyDescent="0.15">
      <c r="B57" s="1016"/>
      <c r="C57" s="1016"/>
      <c r="D57" s="1016"/>
      <c r="E57" s="1016"/>
      <c r="F57" s="986"/>
      <c r="G57" s="986"/>
      <c r="H57" s="986"/>
      <c r="J57" s="1012"/>
      <c r="K57" s="1012"/>
      <c r="L57" s="1012"/>
      <c r="M57" s="1012"/>
      <c r="N57" s="1012"/>
      <c r="O57" s="1012"/>
      <c r="P57" s="1012"/>
      <c r="Q57" s="1012"/>
      <c r="R57" s="1013"/>
      <c r="S57" s="1013"/>
      <c r="T57" s="986"/>
      <c r="U57" s="986"/>
      <c r="V57" s="986"/>
      <c r="W57" s="986"/>
      <c r="X57" s="986"/>
      <c r="Y57" s="986"/>
      <c r="Z57" s="986"/>
    </row>
    <row r="58" spans="1:26" x14ac:dyDescent="0.15">
      <c r="B58" s="1016"/>
      <c r="C58" s="1016"/>
      <c r="D58" s="1016"/>
      <c r="E58" s="1016"/>
      <c r="F58" s="986"/>
      <c r="G58" s="986"/>
      <c r="H58" s="986"/>
      <c r="J58" s="1012"/>
      <c r="K58" s="1012"/>
      <c r="L58" s="1012"/>
      <c r="M58" s="1012"/>
      <c r="N58" s="1012"/>
      <c r="O58" s="1012"/>
      <c r="P58" s="1012"/>
      <c r="Q58" s="1012"/>
      <c r="R58" s="1013"/>
      <c r="S58" s="1013"/>
      <c r="T58" s="986"/>
      <c r="U58" s="986"/>
      <c r="V58" s="986"/>
      <c r="W58" s="986"/>
      <c r="X58" s="986"/>
      <c r="Y58" s="986"/>
      <c r="Z58" s="986"/>
    </row>
    <row r="59" spans="1:26" x14ac:dyDescent="0.15">
      <c r="B59" s="1016"/>
      <c r="C59" s="1016"/>
      <c r="D59" s="1016"/>
      <c r="E59" s="1016"/>
      <c r="F59" s="986"/>
      <c r="G59" s="986"/>
      <c r="H59" s="986"/>
      <c r="J59" s="207"/>
      <c r="K59" s="207"/>
      <c r="L59" s="1013"/>
      <c r="M59" s="1013"/>
      <c r="N59" s="1013"/>
      <c r="O59" s="1013"/>
      <c r="P59" s="1013"/>
      <c r="Q59" s="1013"/>
      <c r="R59" s="1013"/>
      <c r="S59" s="1013"/>
      <c r="T59" s="986"/>
      <c r="U59" s="986"/>
      <c r="V59" s="986"/>
      <c r="W59" s="986"/>
      <c r="X59" s="986"/>
      <c r="Y59" s="986"/>
      <c r="Z59" s="986"/>
    </row>
    <row r="60" spans="1:26" x14ac:dyDescent="0.15">
      <c r="B60" s="1016"/>
      <c r="C60" s="1016"/>
      <c r="D60" s="1016"/>
      <c r="E60" s="1016"/>
      <c r="F60" s="986"/>
      <c r="G60" s="986"/>
      <c r="H60" s="986"/>
      <c r="J60" s="207"/>
      <c r="K60" s="207"/>
      <c r="L60" s="1013"/>
      <c r="M60" s="1013"/>
      <c r="N60" s="1013"/>
      <c r="O60" s="1013"/>
      <c r="P60" s="1013"/>
      <c r="Q60" s="1013"/>
      <c r="R60" s="1013"/>
      <c r="S60" s="1013"/>
      <c r="T60" s="986"/>
      <c r="U60" s="986"/>
      <c r="V60" s="986"/>
      <c r="W60" s="986"/>
      <c r="X60" s="986"/>
      <c r="Y60" s="986"/>
      <c r="Z60" s="986"/>
    </row>
    <row r="61" spans="1:26" x14ac:dyDescent="0.15">
      <c r="B61" s="986"/>
      <c r="C61" s="986"/>
      <c r="D61" s="986"/>
      <c r="E61" s="986"/>
      <c r="F61" s="986"/>
      <c r="G61" s="986"/>
      <c r="J61" s="207"/>
      <c r="K61" s="207"/>
      <c r="L61" s="1013"/>
      <c r="M61" s="1013"/>
      <c r="N61" s="1013"/>
      <c r="O61" s="1013"/>
      <c r="P61" s="1013"/>
      <c r="Q61" s="1013"/>
      <c r="R61" s="1013"/>
      <c r="S61" s="1013"/>
      <c r="T61" s="986"/>
      <c r="U61" s="986"/>
      <c r="V61" s="986"/>
      <c r="W61" s="986"/>
      <c r="X61" s="986"/>
      <c r="Y61" s="986"/>
      <c r="Z61" s="986"/>
    </row>
    <row r="62" spans="1:26" x14ac:dyDescent="0.15">
      <c r="B62" s="986"/>
      <c r="C62" s="986"/>
      <c r="D62" s="986"/>
      <c r="E62" s="986"/>
      <c r="F62" s="986"/>
      <c r="G62" s="1016"/>
      <c r="H62" s="986"/>
      <c r="J62" s="207"/>
      <c r="K62" s="207"/>
      <c r="L62" s="1013"/>
      <c r="M62" s="1013"/>
      <c r="N62" s="1013"/>
      <c r="O62" s="1013"/>
      <c r="P62" s="1013"/>
      <c r="Q62" s="1013"/>
      <c r="R62" s="1013"/>
      <c r="S62" s="1013"/>
      <c r="T62" s="986"/>
      <c r="U62" s="986"/>
      <c r="V62" s="986"/>
      <c r="W62" s="986"/>
      <c r="X62" s="986"/>
      <c r="Y62" s="986"/>
      <c r="Z62" s="986"/>
    </row>
    <row r="63" spans="1:26" x14ac:dyDescent="0.15">
      <c r="A63" s="1016"/>
      <c r="B63" s="986"/>
      <c r="C63" s="986"/>
      <c r="D63" s="986"/>
      <c r="E63" s="986"/>
      <c r="F63" s="986"/>
      <c r="G63" s="1016"/>
      <c r="J63" s="207"/>
      <c r="K63" s="207"/>
      <c r="L63" s="1013"/>
      <c r="M63" s="1013"/>
      <c r="N63" s="1013"/>
      <c r="O63" s="1013"/>
      <c r="P63" s="1013"/>
      <c r="Q63" s="1013"/>
      <c r="R63" s="1013"/>
      <c r="S63" s="1013"/>
      <c r="T63" s="986"/>
      <c r="U63" s="986"/>
      <c r="V63" s="986"/>
      <c r="W63" s="986"/>
      <c r="X63" s="986"/>
      <c r="Y63" s="986"/>
      <c r="Z63" s="986"/>
    </row>
    <row r="64" spans="1:26" x14ac:dyDescent="0.15">
      <c r="A64" s="1016"/>
      <c r="B64" s="986"/>
      <c r="C64" s="986"/>
      <c r="D64" s="986"/>
      <c r="E64" s="986"/>
      <c r="F64" s="986"/>
      <c r="G64" s="1016"/>
      <c r="J64" s="207"/>
      <c r="K64" s="207"/>
      <c r="L64" s="1013"/>
      <c r="M64" s="1013"/>
      <c r="N64" s="1013"/>
      <c r="O64" s="1013"/>
      <c r="P64" s="1013"/>
      <c r="Q64" s="1013"/>
      <c r="R64" s="1013"/>
      <c r="S64" s="1013"/>
      <c r="T64" s="986"/>
      <c r="U64" s="986"/>
      <c r="V64" s="986"/>
      <c r="W64" s="986"/>
      <c r="X64" s="986"/>
      <c r="Y64" s="986"/>
      <c r="Z64" s="986"/>
    </row>
    <row r="65" spans="1:13" x14ac:dyDescent="0.15">
      <c r="A65" s="1016"/>
      <c r="B65" s="986"/>
      <c r="C65" s="986"/>
      <c r="D65" s="986"/>
      <c r="E65" s="986"/>
      <c r="F65" s="986"/>
      <c r="G65" s="1016"/>
    </row>
    <row r="66" spans="1:13" x14ac:dyDescent="0.15">
      <c r="A66" s="1016"/>
      <c r="B66" s="986"/>
      <c r="C66" s="986"/>
      <c r="D66" s="986"/>
      <c r="E66" s="986"/>
      <c r="F66" s="986"/>
      <c r="G66" s="1016"/>
    </row>
    <row r="67" spans="1:13" x14ac:dyDescent="0.15">
      <c r="A67" s="1016"/>
      <c r="B67" s="986"/>
      <c r="C67" s="986"/>
      <c r="D67" s="986"/>
      <c r="E67" s="986"/>
      <c r="F67" s="986"/>
      <c r="G67" s="1016"/>
    </row>
    <row r="68" spans="1:13" x14ac:dyDescent="0.15">
      <c r="A68" s="1016"/>
      <c r="B68" s="1017"/>
      <c r="C68" s="986"/>
      <c r="D68" s="986"/>
      <c r="E68" s="986"/>
      <c r="F68" s="986"/>
      <c r="G68" s="1016"/>
    </row>
    <row r="69" spans="1:13" x14ac:dyDescent="0.15">
      <c r="A69" s="1016"/>
      <c r="B69" s="986"/>
      <c r="C69" s="986"/>
      <c r="D69" s="986"/>
      <c r="E69" s="986"/>
      <c r="F69" s="986"/>
      <c r="G69" s="1016"/>
      <c r="I69" s="986"/>
    </row>
    <row r="70" spans="1:13" x14ac:dyDescent="0.15">
      <c r="A70" s="1016"/>
      <c r="B70" s="986"/>
      <c r="C70" s="986"/>
      <c r="D70" s="986"/>
      <c r="E70" s="986"/>
      <c r="F70" s="986"/>
      <c r="I70" s="986"/>
    </row>
    <row r="71" spans="1:13" x14ac:dyDescent="0.15">
      <c r="A71" s="1016"/>
      <c r="B71" s="986"/>
      <c r="C71" s="986"/>
      <c r="D71" s="986"/>
      <c r="E71" s="986"/>
      <c r="F71" s="986"/>
      <c r="I71" s="986"/>
    </row>
    <row r="72" spans="1:13" x14ac:dyDescent="0.15">
      <c r="A72" s="1016"/>
      <c r="B72" s="986"/>
      <c r="C72" s="986"/>
      <c r="D72" s="986"/>
      <c r="E72" s="986"/>
      <c r="F72" s="986"/>
      <c r="I72" s="986"/>
    </row>
    <row r="73" spans="1:13" x14ac:dyDescent="0.15">
      <c r="A73" s="1016"/>
      <c r="B73" s="986"/>
      <c r="C73" s="986"/>
      <c r="D73" s="986"/>
      <c r="E73" s="986"/>
      <c r="F73" s="986"/>
      <c r="I73" s="986"/>
    </row>
    <row r="74" spans="1:13" x14ac:dyDescent="0.15">
      <c r="A74" s="1016"/>
      <c r="B74" s="986"/>
      <c r="C74" s="986"/>
      <c r="D74" s="986"/>
      <c r="E74" s="986"/>
      <c r="F74" s="986"/>
      <c r="I74" s="986"/>
    </row>
    <row r="75" spans="1:13" x14ac:dyDescent="0.15">
      <c r="A75" s="1016"/>
      <c r="B75" s="986"/>
      <c r="C75" s="986"/>
      <c r="D75" s="986"/>
      <c r="E75" s="986"/>
      <c r="F75" s="986"/>
      <c r="I75" s="986"/>
    </row>
    <row r="76" spans="1:13" x14ac:dyDescent="0.15">
      <c r="A76" s="1016"/>
      <c r="B76" s="986"/>
      <c r="C76" s="986"/>
      <c r="D76" s="986"/>
      <c r="E76" s="986"/>
      <c r="F76" s="986"/>
      <c r="I76" s="986"/>
    </row>
    <row r="77" spans="1:13" x14ac:dyDescent="0.15">
      <c r="A77" s="1016"/>
      <c r="B77" s="986"/>
      <c r="C77" s="986"/>
      <c r="D77" s="986"/>
      <c r="E77" s="986"/>
      <c r="F77" s="986"/>
      <c r="I77" s="986"/>
    </row>
    <row r="78" spans="1:13" x14ac:dyDescent="0.15">
      <c r="A78" s="1016"/>
      <c r="B78" s="986"/>
      <c r="C78" s="986"/>
      <c r="D78" s="986"/>
      <c r="E78" s="986"/>
      <c r="F78" s="986"/>
      <c r="I78" s="986"/>
    </row>
    <row r="79" spans="1:13" x14ac:dyDescent="0.15">
      <c r="A79" s="1016"/>
      <c r="B79" s="986"/>
      <c r="C79" s="986"/>
      <c r="D79" s="986"/>
      <c r="E79" s="986"/>
      <c r="F79" s="986"/>
      <c r="I79" s="986"/>
    </row>
    <row r="80" spans="1:13" x14ac:dyDescent="0.15">
      <c r="A80" s="1016"/>
      <c r="B80" s="986"/>
      <c r="C80" s="986"/>
      <c r="D80" s="986"/>
      <c r="E80" s="986"/>
      <c r="F80" s="986"/>
      <c r="L80" s="986"/>
      <c r="M80" s="986"/>
    </row>
    <row r="81" spans="1:15" x14ac:dyDescent="0.15">
      <c r="A81" s="1016"/>
      <c r="B81" s="986"/>
      <c r="C81" s="986"/>
      <c r="D81" s="986"/>
      <c r="E81" s="986"/>
      <c r="F81" s="986"/>
      <c r="J81" s="1018"/>
      <c r="K81" s="1018"/>
      <c r="L81" s="1018"/>
      <c r="M81" s="1018"/>
      <c r="N81" s="986"/>
      <c r="O81" s="986"/>
    </row>
    <row r="82" spans="1:15" x14ac:dyDescent="0.15">
      <c r="A82" s="1016"/>
      <c r="B82" s="986"/>
      <c r="C82" s="986"/>
      <c r="D82" s="986"/>
      <c r="E82" s="986"/>
      <c r="F82" s="986"/>
      <c r="L82" s="986"/>
      <c r="M82" s="986"/>
      <c r="N82" s="986"/>
      <c r="O82" s="986"/>
    </row>
    <row r="83" spans="1:15" x14ac:dyDescent="0.15">
      <c r="A83" s="1016"/>
      <c r="B83" s="986"/>
      <c r="C83" s="986"/>
      <c r="D83" s="986"/>
      <c r="E83" s="986"/>
      <c r="F83" s="986"/>
      <c r="L83" s="986"/>
      <c r="M83" s="986"/>
      <c r="N83" s="986"/>
      <c r="O83" s="986"/>
    </row>
    <row r="84" spans="1:15" x14ac:dyDescent="0.15">
      <c r="A84" s="1016"/>
      <c r="B84" s="986"/>
      <c r="C84" s="986"/>
      <c r="D84" s="986"/>
      <c r="E84" s="986"/>
      <c r="F84" s="986"/>
      <c r="L84" s="986"/>
      <c r="M84" s="986"/>
      <c r="N84" s="986"/>
      <c r="O84" s="986"/>
    </row>
    <row r="85" spans="1:15" x14ac:dyDescent="0.15">
      <c r="B85" s="986"/>
      <c r="C85" s="986"/>
      <c r="D85" s="986"/>
      <c r="E85" s="986"/>
      <c r="F85" s="986"/>
      <c r="L85" s="986"/>
      <c r="M85" s="986"/>
      <c r="N85" s="986"/>
      <c r="O85" s="986"/>
    </row>
    <row r="86" spans="1:15" x14ac:dyDescent="0.15">
      <c r="B86" s="1016"/>
      <c r="C86" s="1016"/>
      <c r="D86" s="1016"/>
      <c r="E86" s="1016"/>
      <c r="F86" s="1016"/>
      <c r="L86" s="986"/>
      <c r="M86" s="986"/>
      <c r="N86" s="986"/>
      <c r="O86" s="986"/>
    </row>
    <row r="87" spans="1:15" x14ac:dyDescent="0.15">
      <c r="B87" s="1016"/>
      <c r="C87" s="1016"/>
      <c r="D87" s="1016"/>
      <c r="E87" s="1016"/>
      <c r="F87" s="1016"/>
      <c r="I87" s="1018"/>
      <c r="L87" s="986"/>
      <c r="M87" s="986"/>
      <c r="N87" s="986"/>
      <c r="O87" s="986"/>
    </row>
    <row r="88" spans="1:15" x14ac:dyDescent="0.15">
      <c r="B88" s="1016"/>
      <c r="C88" s="1016"/>
      <c r="D88" s="1016"/>
      <c r="E88" s="1016"/>
      <c r="F88" s="1016"/>
      <c r="L88" s="986"/>
      <c r="M88" s="986"/>
      <c r="N88" s="986"/>
      <c r="O88" s="986"/>
    </row>
    <row r="89" spans="1:15" x14ac:dyDescent="0.15">
      <c r="B89" s="1017"/>
      <c r="L89" s="986"/>
      <c r="M89" s="986"/>
      <c r="N89" s="986"/>
      <c r="O89" s="986"/>
    </row>
    <row r="90" spans="1:15" x14ac:dyDescent="0.15">
      <c r="B90" s="986"/>
      <c r="C90" s="986"/>
      <c r="D90" s="986"/>
      <c r="E90" s="986"/>
      <c r="F90" s="986"/>
      <c r="G90" s="986"/>
      <c r="L90" s="986"/>
      <c r="M90" s="986"/>
      <c r="N90" s="986"/>
      <c r="O90" s="986"/>
    </row>
    <row r="91" spans="1:15" x14ac:dyDescent="0.15">
      <c r="B91" s="986"/>
      <c r="C91" s="986"/>
      <c r="D91" s="986"/>
      <c r="E91" s="986"/>
      <c r="F91" s="986"/>
      <c r="G91" s="986"/>
      <c r="L91" s="986"/>
      <c r="M91" s="986"/>
      <c r="N91" s="986"/>
      <c r="O91" s="986"/>
    </row>
    <row r="92" spans="1:15" x14ac:dyDescent="0.15">
      <c r="B92" s="986"/>
      <c r="C92" s="986"/>
      <c r="D92" s="986"/>
      <c r="E92" s="986"/>
      <c r="F92" s="986"/>
      <c r="G92" s="986"/>
      <c r="L92" s="986"/>
      <c r="M92" s="986"/>
    </row>
    <row r="93" spans="1:15" x14ac:dyDescent="0.15">
      <c r="B93" s="986"/>
      <c r="C93" s="986"/>
      <c r="D93" s="986"/>
      <c r="E93" s="986"/>
      <c r="F93" s="986"/>
      <c r="G93" s="986"/>
    </row>
    <row r="94" spans="1:15" x14ac:dyDescent="0.15">
      <c r="B94" s="986"/>
      <c r="C94" s="986"/>
      <c r="D94" s="986"/>
      <c r="E94" s="986"/>
      <c r="F94" s="986"/>
      <c r="G94" s="986"/>
    </row>
    <row r="95" spans="1:15" x14ac:dyDescent="0.15">
      <c r="B95" s="986"/>
      <c r="C95" s="986"/>
      <c r="D95" s="986"/>
      <c r="E95" s="986"/>
      <c r="F95" s="986"/>
      <c r="G95" s="986"/>
    </row>
    <row r="96" spans="1:15" x14ac:dyDescent="0.15">
      <c r="B96" s="986"/>
      <c r="C96" s="986"/>
      <c r="D96" s="986"/>
      <c r="E96" s="986"/>
      <c r="F96" s="986"/>
      <c r="G96" s="986"/>
    </row>
    <row r="97" spans="2:7" x14ac:dyDescent="0.15">
      <c r="B97" s="986"/>
      <c r="C97" s="986"/>
      <c r="D97" s="986"/>
      <c r="E97" s="986"/>
      <c r="F97" s="986"/>
      <c r="G97" s="986"/>
    </row>
    <row r="98" spans="2:7" x14ac:dyDescent="0.15">
      <c r="B98" s="986"/>
      <c r="C98" s="986"/>
      <c r="D98" s="986"/>
      <c r="E98" s="986"/>
      <c r="F98" s="986"/>
      <c r="G98" s="986"/>
    </row>
    <row r="99" spans="2:7" x14ac:dyDescent="0.15">
      <c r="B99" s="986"/>
      <c r="C99" s="986"/>
      <c r="D99" s="986"/>
      <c r="E99" s="986"/>
      <c r="F99" s="986"/>
      <c r="G99" s="986"/>
    </row>
    <row r="100" spans="2:7" x14ac:dyDescent="0.15">
      <c r="B100" s="986"/>
      <c r="C100" s="986"/>
      <c r="D100" s="986"/>
      <c r="E100" s="986"/>
      <c r="F100" s="986"/>
      <c r="G100" s="986"/>
    </row>
    <row r="101" spans="2:7" x14ac:dyDescent="0.15">
      <c r="B101" s="986"/>
      <c r="C101" s="986"/>
      <c r="D101" s="986"/>
      <c r="E101" s="986"/>
      <c r="F101" s="986"/>
      <c r="G101" s="986"/>
    </row>
    <row r="102" spans="2:7" x14ac:dyDescent="0.15">
      <c r="B102" s="986"/>
      <c r="C102" s="986"/>
      <c r="D102" s="986"/>
      <c r="E102" s="986"/>
      <c r="F102" s="986"/>
      <c r="G102" s="986"/>
    </row>
    <row r="103" spans="2:7" x14ac:dyDescent="0.15">
      <c r="B103" s="986"/>
      <c r="C103" s="986"/>
      <c r="D103" s="986"/>
      <c r="E103" s="986"/>
      <c r="F103" s="986"/>
      <c r="G103" s="986"/>
    </row>
    <row r="104" spans="2:7" x14ac:dyDescent="0.15">
      <c r="B104" s="986"/>
      <c r="C104" s="986"/>
      <c r="D104" s="986"/>
      <c r="E104" s="986"/>
      <c r="F104" s="986"/>
      <c r="G104" s="986"/>
    </row>
    <row r="105" spans="2:7" x14ac:dyDescent="0.15">
      <c r="B105" s="986"/>
      <c r="C105" s="986"/>
      <c r="D105" s="986"/>
      <c r="E105" s="986"/>
      <c r="F105" s="986"/>
      <c r="G105" s="986"/>
    </row>
    <row r="106" spans="2:7" x14ac:dyDescent="0.15">
      <c r="B106" s="986"/>
      <c r="C106" s="986"/>
      <c r="D106" s="986"/>
      <c r="E106" s="986"/>
      <c r="F106" s="986"/>
      <c r="G106" s="986"/>
    </row>
    <row r="107" spans="2:7" x14ac:dyDescent="0.15">
      <c r="B107" s="986"/>
      <c r="C107" s="986"/>
      <c r="D107" s="986"/>
      <c r="E107" s="986"/>
      <c r="F107" s="986"/>
      <c r="G107" s="986"/>
    </row>
  </sheetData>
  <mergeCells count="1">
    <mergeCell ref="A6:E6"/>
  </mergeCells>
  <hyperlinks>
    <hyperlink ref="A1" r:id="rId1" display="http://dx.doi.org/10.1787/9789264266391-es"/>
    <hyperlink ref="A4" r:id="rId2"/>
  </hyperlinks>
  <pageMargins left="0.7" right="0.7" top="0.75" bottom="0.75" header="0.3" footer="0.3"/>
  <pageSetup paperSize="9" orientation="portrait" r:id="rId3"/>
  <drawing r:id="rId4"/>
  <tableParts count="1">
    <tablePart r:id="rId5"/>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249977111117893"/>
  </sheetPr>
  <dimension ref="A1:E28"/>
  <sheetViews>
    <sheetView workbookViewId="0">
      <selection activeCell="G25" sqref="G25"/>
    </sheetView>
  </sheetViews>
  <sheetFormatPr baseColWidth="10" defaultColWidth="8.83203125" defaultRowHeight="13" x14ac:dyDescent="0.15"/>
  <cols>
    <col min="1" max="1" width="32.1640625" style="682" customWidth="1"/>
    <col min="2" max="5" width="22.6640625" style="682" customWidth="1"/>
    <col min="6" max="16384" width="8.83203125" style="682"/>
  </cols>
  <sheetData>
    <row r="1" spans="1:5" s="131" customFormat="1" x14ac:dyDescent="0.15">
      <c r="A1" s="46" t="s">
        <v>67</v>
      </c>
    </row>
    <row r="2" spans="1:5" s="131" customFormat="1" x14ac:dyDescent="0.15">
      <c r="A2" s="131" t="s">
        <v>786</v>
      </c>
      <c r="B2" s="131" t="s">
        <v>833</v>
      </c>
    </row>
    <row r="3" spans="1:5" s="131" customFormat="1" x14ac:dyDescent="0.15">
      <c r="A3" s="131" t="s">
        <v>64</v>
      </c>
    </row>
    <row r="4" spans="1:5" s="131" customFormat="1" x14ac:dyDescent="0.15">
      <c r="A4" s="46" t="s">
        <v>63</v>
      </c>
    </row>
    <row r="5" spans="1:5" s="131" customFormat="1" x14ac:dyDescent="0.15"/>
    <row r="6" spans="1:5" ht="30" customHeight="1" x14ac:dyDescent="0.15">
      <c r="A6" s="1601" t="s">
        <v>834</v>
      </c>
      <c r="B6" s="1601"/>
      <c r="C6" s="1601"/>
      <c r="D6" s="1601"/>
      <c r="E6" s="1601"/>
    </row>
    <row r="7" spans="1:5" ht="33" x14ac:dyDescent="0.15">
      <c r="A7" s="1019"/>
      <c r="B7" s="1020" t="s">
        <v>835</v>
      </c>
      <c r="C7" s="940" t="s">
        <v>836</v>
      </c>
      <c r="D7" s="1020" t="s">
        <v>837</v>
      </c>
      <c r="E7" s="941" t="s">
        <v>838</v>
      </c>
    </row>
    <row r="8" spans="1:5" x14ac:dyDescent="0.15">
      <c r="A8" s="942" t="s">
        <v>103</v>
      </c>
      <c r="B8" s="1021" t="s">
        <v>818</v>
      </c>
      <c r="C8" s="1022" t="s">
        <v>818</v>
      </c>
      <c r="D8" s="1023" t="s">
        <v>371</v>
      </c>
      <c r="E8" s="1023" t="s">
        <v>370</v>
      </c>
    </row>
    <row r="9" spans="1:5" x14ac:dyDescent="0.15">
      <c r="A9" s="947" t="s">
        <v>230</v>
      </c>
      <c r="B9" s="1024" t="s">
        <v>819</v>
      </c>
      <c r="C9" s="1025" t="s">
        <v>819</v>
      </c>
      <c r="D9" s="1026" t="s">
        <v>371</v>
      </c>
      <c r="E9" s="1026" t="s">
        <v>370</v>
      </c>
    </row>
    <row r="10" spans="1:5" x14ac:dyDescent="0.15">
      <c r="A10" s="947" t="s">
        <v>107</v>
      </c>
      <c r="B10" s="1024" t="s">
        <v>819</v>
      </c>
      <c r="C10" s="1025" t="s">
        <v>819</v>
      </c>
      <c r="D10" s="1026" t="s">
        <v>371</v>
      </c>
      <c r="E10" s="1026" t="s">
        <v>370</v>
      </c>
    </row>
    <row r="11" spans="1:5" x14ac:dyDescent="0.15">
      <c r="A11" s="947" t="s">
        <v>225</v>
      </c>
      <c r="B11" s="1027" t="s">
        <v>817</v>
      </c>
      <c r="C11" s="1028" t="s">
        <v>818</v>
      </c>
      <c r="D11" s="1026" t="s">
        <v>370</v>
      </c>
      <c r="E11" s="1026" t="s">
        <v>370</v>
      </c>
    </row>
    <row r="12" spans="1:5" x14ac:dyDescent="0.15">
      <c r="A12" s="947" t="s">
        <v>112</v>
      </c>
      <c r="B12" s="1024" t="s">
        <v>819</v>
      </c>
      <c r="C12" s="1025" t="s">
        <v>819</v>
      </c>
      <c r="D12" s="1026" t="s">
        <v>371</v>
      </c>
      <c r="E12" s="1026" t="s">
        <v>370</v>
      </c>
    </row>
    <row r="13" spans="1:5" x14ac:dyDescent="0.15">
      <c r="A13" s="947" t="s">
        <v>110</v>
      </c>
      <c r="B13" s="1027" t="s">
        <v>817</v>
      </c>
      <c r="C13" s="1028" t="s">
        <v>817</v>
      </c>
      <c r="D13" s="1026" t="s">
        <v>370</v>
      </c>
      <c r="E13" s="1026" t="s">
        <v>370</v>
      </c>
    </row>
    <row r="14" spans="1:5" x14ac:dyDescent="0.15">
      <c r="A14" s="952" t="s">
        <v>106</v>
      </c>
      <c r="B14" s="1029" t="s">
        <v>819</v>
      </c>
      <c r="C14" s="1030" t="s">
        <v>818</v>
      </c>
      <c r="D14" s="1031" t="s">
        <v>371</v>
      </c>
      <c r="E14" s="1031" t="s">
        <v>371</v>
      </c>
    </row>
    <row r="15" spans="1:5" x14ac:dyDescent="0.15">
      <c r="A15" s="957" t="s">
        <v>372</v>
      </c>
      <c r="B15" s="1006"/>
      <c r="C15" s="1006"/>
      <c r="D15" s="1006"/>
      <c r="E15" s="1006"/>
    </row>
    <row r="16" spans="1:5" x14ac:dyDescent="0.15">
      <c r="A16" s="1007" t="s">
        <v>820</v>
      </c>
      <c r="B16" s="1006">
        <v>2</v>
      </c>
      <c r="C16" s="1006">
        <v>1</v>
      </c>
      <c r="D16" s="1006"/>
      <c r="E16" s="1006"/>
    </row>
    <row r="17" spans="1:5" x14ac:dyDescent="0.15">
      <c r="A17" s="1008" t="s">
        <v>821</v>
      </c>
      <c r="B17" s="1006">
        <v>0</v>
      </c>
      <c r="C17" s="1006">
        <v>0</v>
      </c>
      <c r="D17" s="1006"/>
      <c r="E17" s="1006"/>
    </row>
    <row r="18" spans="1:5" x14ac:dyDescent="0.15">
      <c r="A18" s="1008" t="s">
        <v>839</v>
      </c>
      <c r="B18" s="1006">
        <v>1</v>
      </c>
      <c r="C18" s="1006">
        <v>3</v>
      </c>
      <c r="D18" s="1006"/>
      <c r="E18" s="1006"/>
    </row>
    <row r="19" spans="1:5" x14ac:dyDescent="0.15">
      <c r="A19" s="1008" t="s">
        <v>825</v>
      </c>
      <c r="B19" s="1006">
        <v>4</v>
      </c>
      <c r="C19" s="1006">
        <v>3</v>
      </c>
      <c r="D19" s="1006"/>
      <c r="E19" s="1006"/>
    </row>
    <row r="20" spans="1:5" x14ac:dyDescent="0.15">
      <c r="A20" s="1008" t="s">
        <v>443</v>
      </c>
      <c r="B20" s="1006"/>
      <c r="C20" s="1006"/>
      <c r="D20" s="1006">
        <v>2</v>
      </c>
      <c r="E20" s="1006">
        <v>6</v>
      </c>
    </row>
    <row r="21" spans="1:5" x14ac:dyDescent="0.15">
      <c r="A21" s="1008" t="s">
        <v>840</v>
      </c>
      <c r="B21" s="1006"/>
      <c r="C21" s="1006"/>
      <c r="D21" s="1009">
        <v>5</v>
      </c>
      <c r="E21" s="1009">
        <v>1</v>
      </c>
    </row>
    <row r="22" spans="1:5" x14ac:dyDescent="0.15">
      <c r="A22" s="967" t="s">
        <v>377</v>
      </c>
      <c r="B22" s="1032"/>
      <c r="C22" s="1032"/>
      <c r="D22" s="1032"/>
      <c r="E22" s="1032"/>
    </row>
    <row r="23" spans="1:5" x14ac:dyDescent="0.15">
      <c r="A23" s="1007" t="s">
        <v>820</v>
      </c>
      <c r="B23" s="1006">
        <v>22</v>
      </c>
      <c r="C23" s="1006">
        <v>16</v>
      </c>
      <c r="D23" s="1006"/>
      <c r="E23" s="1006"/>
    </row>
    <row r="24" spans="1:5" x14ac:dyDescent="0.15">
      <c r="A24" s="1008" t="s">
        <v>821</v>
      </c>
      <c r="B24" s="1006">
        <v>6</v>
      </c>
      <c r="C24" s="1006">
        <v>8</v>
      </c>
      <c r="D24" s="1006"/>
      <c r="E24" s="1006"/>
    </row>
    <row r="25" spans="1:5" x14ac:dyDescent="0.15">
      <c r="A25" s="1008" t="s">
        <v>839</v>
      </c>
      <c r="B25" s="1006">
        <v>4</v>
      </c>
      <c r="C25" s="1006">
        <v>7</v>
      </c>
      <c r="D25" s="1006"/>
      <c r="E25" s="1006"/>
    </row>
    <row r="26" spans="1:5" x14ac:dyDescent="0.15">
      <c r="A26" s="1008" t="s">
        <v>825</v>
      </c>
      <c r="B26" s="1006">
        <v>2</v>
      </c>
      <c r="C26" s="1006">
        <v>3</v>
      </c>
      <c r="D26" s="1006"/>
      <c r="E26" s="1006"/>
    </row>
    <row r="27" spans="1:5" x14ac:dyDescent="0.15">
      <c r="A27" s="1008" t="s">
        <v>841</v>
      </c>
      <c r="B27" s="1006"/>
      <c r="C27" s="1006"/>
      <c r="D27" s="1006">
        <v>25</v>
      </c>
      <c r="E27" s="1006">
        <v>33</v>
      </c>
    </row>
    <row r="28" spans="1:5" x14ac:dyDescent="0.15">
      <c r="A28" s="1010" t="s">
        <v>840</v>
      </c>
      <c r="B28" s="1009"/>
      <c r="C28" s="1009"/>
      <c r="D28" s="1009">
        <v>9</v>
      </c>
      <c r="E28" s="1009">
        <v>1</v>
      </c>
    </row>
  </sheetData>
  <mergeCells count="1">
    <mergeCell ref="A6:E6"/>
  </mergeCells>
  <hyperlinks>
    <hyperlink ref="A1" r:id="rId1" display="http://dx.doi.org/10.1787/9789264266391-es"/>
    <hyperlink ref="A4" r:id="rId2"/>
  </hyperlinks>
  <pageMargins left="0.7" right="0.7" top="0.75" bottom="0.75" header="0.3" footer="0.3"/>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249977111117893"/>
  </sheetPr>
  <dimension ref="A1:L114"/>
  <sheetViews>
    <sheetView workbookViewId="0">
      <selection activeCell="I29" sqref="I29"/>
    </sheetView>
  </sheetViews>
  <sheetFormatPr baseColWidth="10" defaultColWidth="8.83203125" defaultRowHeight="13" x14ac:dyDescent="0.15"/>
  <cols>
    <col min="1" max="1" width="14.33203125" style="682" customWidth="1"/>
    <col min="2" max="2" width="46.33203125" style="988" customWidth="1"/>
    <col min="3" max="3" width="9.1640625" style="682" customWidth="1"/>
    <col min="4" max="16384" width="8.83203125" style="682"/>
  </cols>
  <sheetData>
    <row r="1" spans="1:10" s="131" customFormat="1" x14ac:dyDescent="0.15">
      <c r="A1" s="46" t="s">
        <v>67</v>
      </c>
    </row>
    <row r="2" spans="1:10" s="131" customFormat="1" x14ac:dyDescent="0.15">
      <c r="A2" s="131" t="s">
        <v>786</v>
      </c>
      <c r="B2" s="131" t="s">
        <v>842</v>
      </c>
    </row>
    <row r="3" spans="1:10" s="131" customFormat="1" x14ac:dyDescent="0.15">
      <c r="A3" s="131" t="s">
        <v>64</v>
      </c>
    </row>
    <row r="4" spans="1:10" s="131" customFormat="1" x14ac:dyDescent="0.15">
      <c r="A4" s="46" t="s">
        <v>63</v>
      </c>
    </row>
    <row r="5" spans="1:10" s="131" customFormat="1" x14ac:dyDescent="0.15"/>
    <row r="6" spans="1:10" ht="30" customHeight="1" x14ac:dyDescent="0.15">
      <c r="A6" s="1598" t="s">
        <v>843</v>
      </c>
      <c r="B6" s="1598"/>
      <c r="C6" s="1598"/>
      <c r="D6" s="1598"/>
      <c r="E6" s="1598"/>
      <c r="F6" s="129"/>
      <c r="G6" s="129"/>
      <c r="H6" s="129"/>
      <c r="I6" s="129"/>
      <c r="J6" s="129"/>
    </row>
    <row r="7" spans="1:10" x14ac:dyDescent="0.15">
      <c r="A7" s="129"/>
      <c r="B7" s="1033"/>
      <c r="C7" s="129"/>
      <c r="D7" s="129"/>
      <c r="E7" s="129"/>
      <c r="F7" s="129"/>
      <c r="G7" s="129"/>
      <c r="H7" s="129"/>
      <c r="I7" s="129"/>
      <c r="J7" s="129"/>
    </row>
    <row r="8" spans="1:10" x14ac:dyDescent="0.15">
      <c r="A8" s="129"/>
      <c r="B8" s="1033"/>
      <c r="C8" s="129"/>
      <c r="D8" s="129"/>
      <c r="E8" s="129"/>
      <c r="F8" s="129"/>
      <c r="G8" s="129"/>
      <c r="H8" s="129"/>
      <c r="I8" s="129"/>
      <c r="J8" s="129"/>
    </row>
    <row r="9" spans="1:10" x14ac:dyDescent="0.15">
      <c r="A9" s="129"/>
      <c r="B9" s="1033"/>
      <c r="C9" s="129"/>
      <c r="D9" s="129"/>
      <c r="E9" s="129"/>
      <c r="F9" s="129"/>
      <c r="G9" s="129"/>
      <c r="H9" s="129"/>
      <c r="I9" s="129"/>
      <c r="J9" s="129"/>
    </row>
    <row r="10" spans="1:10" x14ac:dyDescent="0.15">
      <c r="A10" s="129"/>
      <c r="B10" s="1033"/>
      <c r="C10" s="129"/>
      <c r="D10" s="129"/>
      <c r="E10" s="129"/>
      <c r="F10" s="129"/>
      <c r="G10" s="129"/>
      <c r="H10" s="129"/>
      <c r="I10" s="129"/>
      <c r="J10" s="129"/>
    </row>
    <row r="11" spans="1:10" x14ac:dyDescent="0.15">
      <c r="A11" s="129"/>
      <c r="B11" s="1033"/>
      <c r="C11" s="129"/>
      <c r="D11" s="129"/>
      <c r="E11" s="129"/>
      <c r="F11" s="129"/>
      <c r="G11" s="129"/>
      <c r="H11" s="129"/>
      <c r="I11" s="129"/>
      <c r="J11" s="129"/>
    </row>
    <row r="12" spans="1:10" x14ac:dyDescent="0.15">
      <c r="A12" s="129"/>
      <c r="B12" s="1033"/>
      <c r="C12" s="129"/>
      <c r="D12" s="129"/>
      <c r="E12" s="129"/>
      <c r="F12" s="129"/>
      <c r="G12" s="129"/>
      <c r="H12" s="129"/>
      <c r="I12" s="129"/>
      <c r="J12" s="129"/>
    </row>
    <row r="13" spans="1:10" x14ac:dyDescent="0.15">
      <c r="A13" s="129"/>
      <c r="B13" s="1033"/>
      <c r="C13" s="129"/>
      <c r="D13" s="129"/>
      <c r="E13" s="129"/>
      <c r="F13" s="129"/>
      <c r="G13" s="129"/>
      <c r="H13" s="129"/>
      <c r="I13" s="129"/>
      <c r="J13" s="129"/>
    </row>
    <row r="14" spans="1:10" x14ac:dyDescent="0.15">
      <c r="A14" s="129"/>
      <c r="B14" s="1033"/>
      <c r="C14" s="129"/>
      <c r="D14" s="129"/>
      <c r="E14" s="129"/>
      <c r="F14" s="129"/>
      <c r="G14" s="129"/>
      <c r="H14" s="129"/>
      <c r="I14" s="129"/>
      <c r="J14" s="129"/>
    </row>
    <row r="15" spans="1:10" x14ac:dyDescent="0.15">
      <c r="A15" s="129"/>
      <c r="B15" s="1033"/>
      <c r="C15" s="129"/>
      <c r="D15" s="129"/>
      <c r="E15" s="129"/>
      <c r="F15" s="129"/>
      <c r="G15" s="129"/>
      <c r="H15" s="129"/>
      <c r="I15" s="129"/>
      <c r="J15" s="129"/>
    </row>
    <row r="16" spans="1:10" x14ac:dyDescent="0.15">
      <c r="A16" s="129"/>
      <c r="B16" s="1033"/>
      <c r="C16" s="129"/>
      <c r="D16" s="129"/>
      <c r="E16" s="129"/>
      <c r="F16" s="129"/>
      <c r="G16" s="129"/>
      <c r="H16" s="129"/>
      <c r="I16" s="129"/>
      <c r="J16" s="129"/>
    </row>
    <row r="17" spans="1:10" x14ac:dyDescent="0.15">
      <c r="A17" s="129"/>
      <c r="B17" s="1033"/>
      <c r="C17" s="129"/>
      <c r="D17" s="129"/>
      <c r="E17" s="129"/>
      <c r="F17" s="129"/>
      <c r="G17" s="129"/>
      <c r="H17" s="129"/>
      <c r="I17" s="129"/>
      <c r="J17" s="129"/>
    </row>
    <row r="23" spans="1:10" ht="12.75" customHeight="1" x14ac:dyDescent="0.15"/>
    <row r="24" spans="1:10" ht="12.75" customHeight="1" x14ac:dyDescent="0.15"/>
    <row r="25" spans="1:10" ht="12.75" customHeight="1" x14ac:dyDescent="0.15"/>
    <row r="26" spans="1:10" ht="12.75" customHeight="1" x14ac:dyDescent="0.15"/>
    <row r="27" spans="1:10" ht="12.75" customHeight="1" x14ac:dyDescent="0.15"/>
    <row r="28" spans="1:10" ht="13.5" customHeight="1" x14ac:dyDescent="0.15"/>
    <row r="29" spans="1:10" ht="33" x14ac:dyDescent="0.15">
      <c r="A29" s="1034"/>
      <c r="B29" s="1035"/>
      <c r="C29" s="1036" t="s">
        <v>844</v>
      </c>
      <c r="D29" s="1037" t="s">
        <v>845</v>
      </c>
      <c r="E29" s="1038" t="s">
        <v>846</v>
      </c>
    </row>
    <row r="30" spans="1:10" ht="14.25" customHeight="1" x14ac:dyDescent="0.15">
      <c r="A30" s="1603" t="s">
        <v>16</v>
      </c>
      <c r="B30" s="1039" t="s">
        <v>847</v>
      </c>
      <c r="C30" s="1040">
        <v>0.2857142857142857</v>
      </c>
      <c r="D30" s="1041">
        <v>0</v>
      </c>
      <c r="E30" s="1042">
        <v>0.14285714285714285</v>
      </c>
    </row>
    <row r="31" spans="1:10" x14ac:dyDescent="0.15">
      <c r="A31" s="1604"/>
      <c r="B31" s="1043" t="s">
        <v>848</v>
      </c>
      <c r="C31" s="1044">
        <v>0.14285714285714285</v>
      </c>
      <c r="D31" s="1045">
        <v>0</v>
      </c>
      <c r="E31" s="1046">
        <v>0.42857142857142855</v>
      </c>
    </row>
    <row r="32" spans="1:10" x14ac:dyDescent="0.15">
      <c r="A32" s="1605" t="s">
        <v>39</v>
      </c>
      <c r="B32" s="981" t="s">
        <v>849</v>
      </c>
      <c r="C32" s="1047">
        <v>0.6470588235294118</v>
      </c>
      <c r="D32" s="1048">
        <v>0.17647058823529413</v>
      </c>
      <c r="E32" s="1049">
        <v>0.11764705882352941</v>
      </c>
    </row>
    <row r="33" spans="1:12" x14ac:dyDescent="0.15">
      <c r="A33" s="1604"/>
      <c r="B33" s="1043" t="s">
        <v>848</v>
      </c>
      <c r="C33" s="1050">
        <v>0.47058823529411764</v>
      </c>
      <c r="D33" s="1051">
        <v>0.23529411764705882</v>
      </c>
      <c r="E33" s="1052">
        <v>0.20588235294117646</v>
      </c>
    </row>
    <row r="35" spans="1:12" x14ac:dyDescent="0.15">
      <c r="B35" s="987"/>
      <c r="C35" s="986"/>
      <c r="D35" s="986"/>
      <c r="E35" s="986"/>
    </row>
    <row r="36" spans="1:12" x14ac:dyDescent="0.15">
      <c r="B36" s="987"/>
      <c r="C36" s="986"/>
      <c r="D36" s="986"/>
      <c r="E36" s="986"/>
      <c r="F36" s="1016"/>
      <c r="G36" s="1016"/>
      <c r="H36" s="1016"/>
      <c r="I36" s="1016"/>
      <c r="J36" s="1016"/>
      <c r="K36" s="1016"/>
      <c r="L36" s="1016"/>
    </row>
    <row r="37" spans="1:12" x14ac:dyDescent="0.15">
      <c r="B37" s="987"/>
      <c r="C37" s="986"/>
      <c r="D37" s="986"/>
      <c r="E37" s="986"/>
      <c r="F37" s="1016"/>
      <c r="G37" s="1016"/>
      <c r="H37" s="1016"/>
      <c r="I37" s="1016"/>
      <c r="J37" s="1016"/>
      <c r="K37" s="1016"/>
      <c r="L37" s="1016"/>
    </row>
    <row r="38" spans="1:12" x14ac:dyDescent="0.15">
      <c r="B38" s="987"/>
      <c r="C38" s="986"/>
      <c r="D38" s="986"/>
      <c r="E38" s="986"/>
      <c r="F38" s="1016"/>
      <c r="G38" s="1016"/>
      <c r="H38" s="1016"/>
      <c r="I38" s="1016"/>
      <c r="J38" s="1016"/>
      <c r="K38" s="1016"/>
      <c r="L38" s="1016"/>
    </row>
    <row r="39" spans="1:12" x14ac:dyDescent="0.15">
      <c r="B39" s="987"/>
      <c r="C39" s="986"/>
      <c r="D39" s="986"/>
      <c r="E39" s="986"/>
      <c r="F39" s="986"/>
      <c r="G39" s="986"/>
      <c r="H39" s="986"/>
      <c r="I39" s="986"/>
      <c r="J39" s="986"/>
      <c r="K39" s="1016"/>
      <c r="L39" s="1016"/>
    </row>
    <row r="40" spans="1:12" x14ac:dyDescent="0.15">
      <c r="B40" s="987"/>
      <c r="C40" s="986"/>
      <c r="D40" s="986"/>
      <c r="E40" s="986"/>
      <c r="F40" s="986"/>
      <c r="G40" s="986"/>
      <c r="H40" s="986"/>
      <c r="I40" s="986"/>
      <c r="J40" s="986"/>
      <c r="K40" s="1016"/>
      <c r="L40" s="1016"/>
    </row>
    <row r="41" spans="1:12" x14ac:dyDescent="0.15">
      <c r="B41" s="987"/>
      <c r="C41" s="986"/>
      <c r="D41" s="986"/>
      <c r="E41" s="986"/>
      <c r="F41" s="986"/>
      <c r="G41" s="986"/>
      <c r="H41" s="986"/>
      <c r="I41" s="986"/>
      <c r="J41" s="986"/>
      <c r="K41" s="1016"/>
      <c r="L41" s="1016"/>
    </row>
    <row r="42" spans="1:12" x14ac:dyDescent="0.15">
      <c r="B42" s="987"/>
      <c r="C42" s="986"/>
      <c r="D42" s="986"/>
      <c r="E42" s="986"/>
      <c r="F42" s="986"/>
      <c r="G42" s="986"/>
      <c r="H42" s="986"/>
      <c r="I42" s="986"/>
      <c r="J42" s="986"/>
      <c r="K42" s="1016"/>
      <c r="L42" s="1016"/>
    </row>
    <row r="43" spans="1:12" x14ac:dyDescent="0.15">
      <c r="B43" s="987"/>
      <c r="C43" s="986"/>
      <c r="D43" s="986"/>
      <c r="E43" s="986"/>
      <c r="F43" s="986"/>
      <c r="G43" s="986"/>
      <c r="H43" s="986"/>
      <c r="I43" s="986"/>
      <c r="J43" s="986"/>
      <c r="K43" s="1016"/>
      <c r="L43" s="1016"/>
    </row>
    <row r="44" spans="1:12" x14ac:dyDescent="0.15">
      <c r="B44" s="987"/>
      <c r="C44" s="986"/>
      <c r="D44" s="986"/>
      <c r="E44" s="986"/>
      <c r="F44" s="986"/>
      <c r="G44" s="986"/>
      <c r="H44" s="986"/>
      <c r="I44" s="986"/>
      <c r="J44" s="986"/>
      <c r="K44" s="1016"/>
      <c r="L44" s="1016"/>
    </row>
    <row r="45" spans="1:12" x14ac:dyDescent="0.15">
      <c r="B45" s="987"/>
      <c r="C45" s="986"/>
      <c r="D45" s="986"/>
      <c r="E45" s="986"/>
      <c r="F45" s="986"/>
      <c r="G45" s="986"/>
      <c r="H45" s="986"/>
      <c r="I45" s="986"/>
      <c r="J45" s="986"/>
      <c r="K45" s="1016"/>
      <c r="L45" s="1016"/>
    </row>
    <row r="46" spans="1:12" x14ac:dyDescent="0.15">
      <c r="B46" s="987"/>
      <c r="C46" s="986"/>
      <c r="D46" s="986"/>
      <c r="E46" s="986"/>
      <c r="F46" s="986"/>
      <c r="G46" s="986"/>
      <c r="H46" s="986"/>
      <c r="I46" s="986"/>
      <c r="J46" s="986"/>
      <c r="K46" s="1016"/>
      <c r="L46" s="1016"/>
    </row>
    <row r="47" spans="1:12" x14ac:dyDescent="0.15">
      <c r="B47" s="987"/>
      <c r="C47" s="986"/>
      <c r="D47" s="986"/>
      <c r="E47" s="986"/>
      <c r="F47" s="986"/>
      <c r="G47" s="986"/>
      <c r="H47" s="986"/>
      <c r="I47" s="986"/>
      <c r="J47" s="986"/>
      <c r="K47" s="1016"/>
      <c r="L47" s="1016"/>
    </row>
    <row r="48" spans="1:12" x14ac:dyDescent="0.15">
      <c r="B48" s="987"/>
      <c r="C48" s="986"/>
      <c r="D48" s="986"/>
      <c r="E48" s="986"/>
      <c r="F48" s="986"/>
      <c r="G48" s="986"/>
      <c r="H48" s="986"/>
      <c r="I48" s="986"/>
      <c r="J48" s="986"/>
      <c r="K48" s="1016"/>
      <c r="L48" s="1016"/>
    </row>
    <row r="49" spans="2:12" x14ac:dyDescent="0.15">
      <c r="B49" s="987"/>
      <c r="C49" s="986"/>
      <c r="D49" s="986"/>
      <c r="E49" s="986"/>
      <c r="F49" s="986"/>
      <c r="G49" s="986"/>
      <c r="H49" s="986"/>
      <c r="I49" s="986"/>
      <c r="J49" s="986"/>
      <c r="K49" s="1016"/>
      <c r="L49" s="1016"/>
    </row>
    <row r="50" spans="2:12" x14ac:dyDescent="0.15">
      <c r="B50" s="986"/>
      <c r="C50" s="986"/>
      <c r="D50" s="1016"/>
      <c r="E50" s="1016"/>
      <c r="F50" s="1016"/>
      <c r="G50" s="1016"/>
      <c r="H50" s="1016"/>
      <c r="I50" s="1016"/>
      <c r="J50" s="1016"/>
      <c r="K50" s="1016"/>
      <c r="L50" s="1016"/>
    </row>
    <row r="51" spans="2:12" x14ac:dyDescent="0.15">
      <c r="B51" s="986"/>
      <c r="C51" s="986"/>
      <c r="D51" s="1016"/>
      <c r="E51" s="1016"/>
      <c r="F51" s="1016"/>
      <c r="G51" s="1016"/>
      <c r="H51" s="1016"/>
      <c r="I51" s="1016"/>
      <c r="J51" s="1016"/>
      <c r="K51" s="1016"/>
      <c r="L51" s="1016"/>
    </row>
    <row r="52" spans="2:12" x14ac:dyDescent="0.15">
      <c r="B52" s="986"/>
      <c r="C52" s="986"/>
      <c r="D52" s="1016"/>
      <c r="E52" s="1016"/>
      <c r="F52" s="1016"/>
      <c r="G52" s="1016"/>
      <c r="H52" s="1016"/>
      <c r="I52" s="1016"/>
      <c r="J52" s="1016"/>
      <c r="K52" s="1016"/>
      <c r="L52" s="1016"/>
    </row>
    <row r="53" spans="2:12" x14ac:dyDescent="0.15">
      <c r="B53" s="986"/>
      <c r="C53" s="986"/>
      <c r="D53" s="1016"/>
      <c r="E53" s="1016"/>
      <c r="F53" s="1016"/>
      <c r="G53" s="1016"/>
      <c r="H53" s="1016"/>
      <c r="I53" s="1016"/>
      <c r="J53" s="1016"/>
      <c r="K53" s="1016"/>
      <c r="L53" s="1016"/>
    </row>
    <row r="54" spans="2:12" x14ac:dyDescent="0.15">
      <c r="B54" s="986"/>
      <c r="C54" s="986"/>
      <c r="D54" s="1016"/>
      <c r="E54" s="1016"/>
      <c r="F54" s="1016"/>
      <c r="G54" s="1016"/>
      <c r="H54" s="1016"/>
      <c r="I54" s="1016"/>
      <c r="J54" s="1016"/>
      <c r="K54" s="1016"/>
      <c r="L54" s="1016"/>
    </row>
    <row r="55" spans="2:12" x14ac:dyDescent="0.15">
      <c r="B55" s="986"/>
      <c r="C55" s="986"/>
    </row>
    <row r="56" spans="2:12" x14ac:dyDescent="0.15">
      <c r="B56" s="986"/>
      <c r="C56" s="986"/>
    </row>
    <row r="57" spans="2:12" x14ac:dyDescent="0.15">
      <c r="B57" s="986"/>
      <c r="C57" s="986"/>
    </row>
    <row r="58" spans="2:12" x14ac:dyDescent="0.15">
      <c r="B58" s="986"/>
      <c r="C58" s="986"/>
    </row>
    <row r="59" spans="2:12" x14ac:dyDescent="0.15">
      <c r="B59" s="986"/>
      <c r="C59" s="986"/>
    </row>
    <row r="60" spans="2:12" x14ac:dyDescent="0.15">
      <c r="B60" s="987"/>
      <c r="C60" s="986"/>
      <c r="D60" s="986"/>
      <c r="E60" s="986"/>
      <c r="F60" s="986"/>
      <c r="G60" s="986"/>
      <c r="H60" s="986"/>
      <c r="I60" s="986"/>
      <c r="J60" s="986"/>
    </row>
    <row r="61" spans="2:12" x14ac:dyDescent="0.15">
      <c r="B61" s="1053"/>
      <c r="C61" s="1016"/>
      <c r="D61" s="1016"/>
      <c r="E61" s="1016"/>
      <c r="F61" s="986"/>
      <c r="G61" s="986"/>
      <c r="H61" s="986"/>
      <c r="I61" s="986"/>
      <c r="J61" s="986"/>
    </row>
    <row r="62" spans="2:12" x14ac:dyDescent="0.15">
      <c r="B62" s="1053"/>
      <c r="C62" s="1016"/>
      <c r="D62" s="1016"/>
      <c r="E62" s="1016"/>
      <c r="F62" s="986"/>
      <c r="G62" s="986"/>
      <c r="H62" s="986"/>
      <c r="I62" s="986"/>
      <c r="J62" s="986"/>
    </row>
    <row r="63" spans="2:12" x14ac:dyDescent="0.15">
      <c r="B63" s="1053"/>
      <c r="C63" s="1016"/>
      <c r="D63" s="1016"/>
      <c r="E63" s="1016"/>
    </row>
    <row r="64" spans="2:12" x14ac:dyDescent="0.15">
      <c r="B64" s="1053"/>
      <c r="C64" s="1016"/>
      <c r="D64" s="1016"/>
      <c r="E64" s="1016"/>
    </row>
    <row r="65" spans="2:9" x14ac:dyDescent="0.15">
      <c r="B65" s="1053"/>
      <c r="C65" s="1016"/>
      <c r="D65" s="1016"/>
      <c r="E65" s="1016"/>
    </row>
    <row r="66" spans="2:9" x14ac:dyDescent="0.15">
      <c r="B66" s="1053"/>
      <c r="C66" s="1016"/>
      <c r="D66" s="1016"/>
      <c r="E66" s="1016"/>
    </row>
    <row r="67" spans="2:9" x14ac:dyDescent="0.15">
      <c r="B67" s="1053"/>
      <c r="C67" s="1016"/>
      <c r="D67" s="1016"/>
      <c r="E67" s="1016"/>
      <c r="F67" s="986"/>
      <c r="G67" s="986"/>
      <c r="H67" s="986"/>
      <c r="I67" s="986"/>
    </row>
    <row r="68" spans="2:9" x14ac:dyDescent="0.15">
      <c r="B68" s="1053"/>
      <c r="C68" s="1016"/>
      <c r="D68" s="1016"/>
      <c r="E68" s="1016"/>
      <c r="F68" s="986"/>
      <c r="G68" s="986"/>
      <c r="H68" s="986"/>
      <c r="I68" s="986"/>
    </row>
    <row r="69" spans="2:9" x14ac:dyDescent="0.15">
      <c r="B69" s="1053"/>
      <c r="C69" s="1016"/>
      <c r="D69" s="1016"/>
      <c r="E69" s="1016"/>
      <c r="F69" s="986"/>
      <c r="G69" s="986"/>
      <c r="H69" s="986"/>
      <c r="I69" s="986"/>
    </row>
    <row r="70" spans="2:9" x14ac:dyDescent="0.15">
      <c r="B70" s="1053"/>
      <c r="C70" s="1016"/>
      <c r="D70" s="1016"/>
      <c r="E70" s="1016"/>
      <c r="F70" s="986"/>
      <c r="G70" s="986"/>
      <c r="H70" s="986"/>
      <c r="I70" s="986"/>
    </row>
    <row r="71" spans="2:9" x14ac:dyDescent="0.15">
      <c r="B71" s="1053"/>
      <c r="C71" s="1016"/>
      <c r="D71" s="1016"/>
      <c r="E71" s="1016"/>
      <c r="F71" s="986"/>
      <c r="G71" s="986"/>
      <c r="H71" s="986"/>
      <c r="I71" s="986"/>
    </row>
    <row r="72" spans="2:9" x14ac:dyDescent="0.15">
      <c r="B72" s="1053"/>
      <c r="C72" s="1016"/>
      <c r="D72" s="1016"/>
      <c r="E72" s="1016"/>
      <c r="F72" s="986"/>
      <c r="G72" s="986"/>
      <c r="H72" s="986"/>
      <c r="I72" s="986"/>
    </row>
    <row r="73" spans="2:9" x14ac:dyDescent="0.15">
      <c r="B73" s="1053"/>
      <c r="C73" s="1016"/>
      <c r="D73" s="1016"/>
      <c r="E73" s="1016"/>
      <c r="F73" s="986"/>
      <c r="G73" s="986"/>
      <c r="H73" s="986"/>
      <c r="I73" s="986"/>
    </row>
    <row r="74" spans="2:9" x14ac:dyDescent="0.15">
      <c r="B74" s="1053"/>
      <c r="C74" s="1016"/>
      <c r="D74" s="1016"/>
      <c r="E74" s="1016"/>
      <c r="F74" s="986"/>
      <c r="G74" s="986"/>
      <c r="H74" s="986"/>
      <c r="I74" s="986"/>
    </row>
    <row r="75" spans="2:9" x14ac:dyDescent="0.15">
      <c r="B75" s="1053"/>
      <c r="C75" s="1016"/>
      <c r="D75" s="1016"/>
      <c r="E75" s="1016"/>
      <c r="F75" s="986"/>
      <c r="G75" s="986"/>
      <c r="H75" s="986"/>
      <c r="I75" s="986"/>
    </row>
    <row r="76" spans="2:9" x14ac:dyDescent="0.15">
      <c r="B76" s="1053"/>
      <c r="C76" s="1016"/>
      <c r="D76" s="1016"/>
      <c r="E76" s="1016"/>
      <c r="F76" s="986"/>
      <c r="G76" s="986"/>
      <c r="H76" s="986"/>
      <c r="I76" s="986"/>
    </row>
    <row r="77" spans="2:9" x14ac:dyDescent="0.15">
      <c r="B77" s="1053"/>
      <c r="C77" s="1016"/>
      <c r="D77" s="1016"/>
      <c r="E77" s="1016"/>
      <c r="F77" s="986"/>
      <c r="G77" s="986"/>
      <c r="H77" s="986"/>
      <c r="I77" s="986"/>
    </row>
    <row r="78" spans="2:9" x14ac:dyDescent="0.15">
      <c r="B78" s="1053"/>
      <c r="C78" s="1016"/>
      <c r="D78" s="1016"/>
      <c r="E78" s="1016"/>
      <c r="F78" s="986"/>
      <c r="G78" s="986"/>
      <c r="H78" s="986"/>
      <c r="I78" s="986"/>
    </row>
    <row r="79" spans="2:9" x14ac:dyDescent="0.15">
      <c r="B79" s="1053"/>
      <c r="C79" s="1016"/>
      <c r="D79" s="1016"/>
      <c r="E79" s="1016"/>
      <c r="F79" s="986"/>
      <c r="G79" s="986"/>
      <c r="H79" s="986"/>
      <c r="I79" s="986"/>
    </row>
    <row r="80" spans="2:9" x14ac:dyDescent="0.15">
      <c r="B80" s="1053"/>
      <c r="C80" s="1016"/>
      <c r="D80" s="1016"/>
      <c r="E80" s="1016"/>
      <c r="F80" s="986"/>
      <c r="G80" s="986"/>
      <c r="H80" s="986"/>
      <c r="I80" s="986"/>
    </row>
    <row r="81" spans="2:9" x14ac:dyDescent="0.15">
      <c r="B81" s="1053"/>
      <c r="C81" s="1016"/>
      <c r="D81" s="1016"/>
      <c r="E81" s="1016"/>
      <c r="F81" s="986"/>
      <c r="G81" s="986"/>
      <c r="H81" s="986"/>
      <c r="I81" s="986"/>
    </row>
    <row r="82" spans="2:9" x14ac:dyDescent="0.15">
      <c r="B82" s="1053"/>
      <c r="C82" s="1016"/>
      <c r="D82" s="1016"/>
      <c r="E82" s="1016"/>
      <c r="F82" s="986"/>
      <c r="G82" s="986"/>
      <c r="H82" s="986"/>
      <c r="I82" s="986"/>
    </row>
    <row r="83" spans="2:9" x14ac:dyDescent="0.15">
      <c r="F83" s="986"/>
      <c r="G83" s="986"/>
      <c r="H83" s="986"/>
      <c r="I83" s="986"/>
    </row>
    <row r="84" spans="2:9" x14ac:dyDescent="0.15">
      <c r="F84" s="986"/>
      <c r="G84" s="986"/>
      <c r="H84" s="986"/>
      <c r="I84" s="986"/>
    </row>
    <row r="85" spans="2:9" x14ac:dyDescent="0.15">
      <c r="F85" s="986"/>
      <c r="G85" s="986"/>
      <c r="H85" s="986"/>
      <c r="I85" s="986"/>
    </row>
    <row r="86" spans="2:9" x14ac:dyDescent="0.15">
      <c r="F86" s="986"/>
      <c r="G86" s="986"/>
      <c r="H86" s="986"/>
      <c r="I86" s="986"/>
    </row>
    <row r="87" spans="2:9" x14ac:dyDescent="0.15">
      <c r="F87" s="986"/>
      <c r="G87" s="986"/>
      <c r="H87" s="986"/>
      <c r="I87" s="986"/>
    </row>
    <row r="88" spans="2:9" x14ac:dyDescent="0.15">
      <c r="F88" s="986"/>
      <c r="G88" s="986"/>
      <c r="H88" s="986"/>
      <c r="I88" s="986"/>
    </row>
    <row r="89" spans="2:9" x14ac:dyDescent="0.15">
      <c r="F89" s="986"/>
      <c r="G89" s="986"/>
      <c r="H89" s="986"/>
      <c r="I89" s="986"/>
    </row>
    <row r="90" spans="2:9" x14ac:dyDescent="0.15">
      <c r="F90" s="986"/>
      <c r="G90" s="986"/>
      <c r="H90" s="986"/>
      <c r="I90" s="986"/>
    </row>
    <row r="91" spans="2:9" x14ac:dyDescent="0.15">
      <c r="F91" s="986"/>
      <c r="G91" s="986"/>
      <c r="H91" s="986"/>
      <c r="I91" s="986"/>
    </row>
    <row r="92" spans="2:9" x14ac:dyDescent="0.15">
      <c r="F92" s="986"/>
      <c r="G92" s="986"/>
      <c r="H92" s="986"/>
      <c r="I92" s="986"/>
    </row>
    <row r="93" spans="2:9" x14ac:dyDescent="0.15">
      <c r="F93" s="986"/>
      <c r="G93" s="986"/>
      <c r="H93" s="986"/>
      <c r="I93" s="986"/>
    </row>
    <row r="94" spans="2:9" x14ac:dyDescent="0.15">
      <c r="F94" s="1016"/>
      <c r="G94" s="1016"/>
      <c r="H94" s="1016"/>
      <c r="I94" s="1016"/>
    </row>
    <row r="95" spans="2:9" x14ac:dyDescent="0.15">
      <c r="F95" s="1016"/>
      <c r="G95" s="1016"/>
      <c r="H95" s="1016"/>
      <c r="I95" s="1016"/>
    </row>
    <row r="96" spans="2:9" x14ac:dyDescent="0.15">
      <c r="F96" s="1016"/>
      <c r="G96" s="1016"/>
      <c r="H96" s="1016"/>
      <c r="I96" s="1016"/>
    </row>
    <row r="97" spans="6:9" x14ac:dyDescent="0.15">
      <c r="F97" s="1016"/>
      <c r="G97" s="1016"/>
      <c r="H97" s="1016"/>
      <c r="I97" s="1016"/>
    </row>
    <row r="98" spans="6:9" x14ac:dyDescent="0.15">
      <c r="F98" s="1016"/>
      <c r="G98" s="1016"/>
      <c r="H98" s="1016"/>
      <c r="I98" s="1016"/>
    </row>
    <row r="99" spans="6:9" x14ac:dyDescent="0.15">
      <c r="F99" s="1016"/>
      <c r="G99" s="1016"/>
      <c r="H99" s="1016"/>
      <c r="I99" s="1016"/>
    </row>
    <row r="100" spans="6:9" x14ac:dyDescent="0.15">
      <c r="F100" s="1016"/>
      <c r="G100" s="1016"/>
      <c r="H100" s="1016"/>
      <c r="I100" s="1016"/>
    </row>
    <row r="101" spans="6:9" x14ac:dyDescent="0.15">
      <c r="F101" s="1016"/>
      <c r="G101" s="1016"/>
      <c r="H101" s="1016"/>
      <c r="I101" s="1016"/>
    </row>
    <row r="102" spans="6:9" x14ac:dyDescent="0.15">
      <c r="F102" s="1016"/>
      <c r="G102" s="1016"/>
      <c r="H102" s="1016"/>
      <c r="I102" s="1016"/>
    </row>
    <row r="103" spans="6:9" x14ac:dyDescent="0.15">
      <c r="F103" s="1016"/>
      <c r="G103" s="1016"/>
      <c r="H103" s="1016"/>
      <c r="I103" s="1016"/>
    </row>
    <row r="104" spans="6:9" x14ac:dyDescent="0.15">
      <c r="F104" s="1016"/>
      <c r="G104" s="1016"/>
      <c r="H104" s="1016"/>
      <c r="I104" s="1016"/>
    </row>
    <row r="105" spans="6:9" x14ac:dyDescent="0.15">
      <c r="F105" s="1016"/>
      <c r="G105" s="1016"/>
      <c r="H105" s="1016"/>
      <c r="I105" s="1016"/>
    </row>
    <row r="106" spans="6:9" x14ac:dyDescent="0.15">
      <c r="F106" s="1016"/>
      <c r="G106" s="1016"/>
      <c r="H106" s="1016"/>
      <c r="I106" s="1016"/>
    </row>
    <row r="107" spans="6:9" x14ac:dyDescent="0.15">
      <c r="F107" s="1016"/>
      <c r="G107" s="1016"/>
      <c r="H107" s="1016"/>
      <c r="I107" s="1016"/>
    </row>
    <row r="108" spans="6:9" x14ac:dyDescent="0.15">
      <c r="F108" s="1016"/>
      <c r="G108" s="1016"/>
      <c r="H108" s="1016"/>
      <c r="I108" s="1016"/>
    </row>
    <row r="109" spans="6:9" x14ac:dyDescent="0.15">
      <c r="F109" s="1016"/>
      <c r="G109" s="1016"/>
      <c r="H109" s="1016"/>
      <c r="I109" s="1016"/>
    </row>
    <row r="110" spans="6:9" x14ac:dyDescent="0.15">
      <c r="F110" s="1016"/>
      <c r="G110" s="1016"/>
      <c r="H110" s="1016"/>
      <c r="I110" s="1016"/>
    </row>
    <row r="111" spans="6:9" x14ac:dyDescent="0.15">
      <c r="F111" s="1016"/>
      <c r="G111" s="1016"/>
      <c r="H111" s="1016"/>
      <c r="I111" s="1016"/>
    </row>
    <row r="112" spans="6:9" x14ac:dyDescent="0.15">
      <c r="F112" s="1016"/>
      <c r="G112" s="1016"/>
      <c r="H112" s="1016"/>
      <c r="I112" s="1016"/>
    </row>
    <row r="113" spans="6:9" x14ac:dyDescent="0.15">
      <c r="F113" s="1016"/>
      <c r="G113" s="1016"/>
      <c r="H113" s="1016"/>
      <c r="I113" s="1016"/>
    </row>
    <row r="114" spans="6:9" x14ac:dyDescent="0.15">
      <c r="F114" s="1016"/>
      <c r="G114" s="1016"/>
      <c r="H114" s="1016"/>
      <c r="I114" s="1016"/>
    </row>
  </sheetData>
  <mergeCells count="3">
    <mergeCell ref="A6:E6"/>
    <mergeCell ref="A30:A31"/>
    <mergeCell ref="A32:A33"/>
  </mergeCells>
  <hyperlinks>
    <hyperlink ref="A1" r:id="rId1" display="http://dx.doi.org/10.1787/9789264266391-es"/>
    <hyperlink ref="A4" r:id="rId2"/>
  </hyperlinks>
  <pageMargins left="0.7" right="0.7" top="0.75" bottom="0.75" header="0.3" footer="0.3"/>
  <pageSetup paperSize="9" orientation="portrait" horizontalDpi="300" verticalDpi="300" r:id="rId3"/>
  <drawing r:id="rId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249977111117893"/>
    <pageSetUpPr fitToPage="1"/>
  </sheetPr>
  <dimension ref="A1:H83"/>
  <sheetViews>
    <sheetView workbookViewId="0">
      <selection activeCell="I28" sqref="I28"/>
    </sheetView>
  </sheetViews>
  <sheetFormatPr baseColWidth="10" defaultColWidth="8.83203125" defaultRowHeight="13" x14ac:dyDescent="0.15"/>
  <cols>
    <col min="1" max="1" width="18.6640625" style="682" customWidth="1"/>
    <col min="2" max="2" width="20.6640625" style="682" customWidth="1"/>
    <col min="3" max="5" width="10.6640625" style="682" customWidth="1"/>
    <col min="6" max="6" width="18.6640625" style="682" customWidth="1"/>
    <col min="7" max="16384" width="8.83203125" style="682"/>
  </cols>
  <sheetData>
    <row r="1" spans="1:6" s="131" customFormat="1" x14ac:dyDescent="0.15">
      <c r="A1" s="46" t="s">
        <v>67</v>
      </c>
    </row>
    <row r="2" spans="1:6" s="131" customFormat="1" x14ac:dyDescent="0.15">
      <c r="A2" s="131" t="s">
        <v>786</v>
      </c>
      <c r="B2" s="131" t="s">
        <v>850</v>
      </c>
    </row>
    <row r="3" spans="1:6" s="131" customFormat="1" x14ac:dyDescent="0.15">
      <c r="A3" s="131" t="s">
        <v>64</v>
      </c>
    </row>
    <row r="4" spans="1:6" s="131" customFormat="1" x14ac:dyDescent="0.15">
      <c r="A4" s="46" t="s">
        <v>63</v>
      </c>
    </row>
    <row r="5" spans="1:6" s="131" customFormat="1" x14ac:dyDescent="0.15"/>
    <row r="6" spans="1:6" ht="30" customHeight="1" x14ac:dyDescent="0.15">
      <c r="A6" s="1598" t="s">
        <v>851</v>
      </c>
      <c r="B6" s="1598"/>
      <c r="C6" s="1598"/>
      <c r="D6" s="1598"/>
      <c r="E6" s="1598"/>
      <c r="F6" s="1598"/>
    </row>
    <row r="28" spans="1:3" x14ac:dyDescent="0.15">
      <c r="A28" s="1606" t="s">
        <v>852</v>
      </c>
      <c r="B28" s="1054" t="s">
        <v>853</v>
      </c>
      <c r="C28" s="1054">
        <v>7</v>
      </c>
    </row>
    <row r="29" spans="1:3" x14ac:dyDescent="0.15">
      <c r="A29" s="1607"/>
      <c r="B29" s="1054" t="s">
        <v>854</v>
      </c>
      <c r="C29" s="1054">
        <v>4</v>
      </c>
    </row>
    <row r="30" spans="1:3" x14ac:dyDescent="0.15">
      <c r="A30" s="1608"/>
      <c r="B30" s="1054" t="s">
        <v>855</v>
      </c>
      <c r="C30" s="1054">
        <v>4</v>
      </c>
    </row>
    <row r="31" spans="1:3" ht="29.25" customHeight="1" x14ac:dyDescent="0.15">
      <c r="A31" s="1609" t="s">
        <v>856</v>
      </c>
      <c r="B31" s="1610"/>
      <c r="C31" s="1054">
        <v>4</v>
      </c>
    </row>
    <row r="32" spans="1:3" x14ac:dyDescent="0.15">
      <c r="A32" s="1055"/>
      <c r="B32" s="207"/>
    </row>
    <row r="33" spans="1:6" ht="12.75" customHeight="1" x14ac:dyDescent="0.15">
      <c r="A33" s="207"/>
      <c r="B33" s="1056"/>
      <c r="C33" s="1016"/>
      <c r="D33" s="1016"/>
      <c r="E33" s="1016"/>
      <c r="F33" s="1016"/>
    </row>
    <row r="34" spans="1:6" ht="12.75" customHeight="1" x14ac:dyDescent="0.15">
      <c r="A34" s="207"/>
      <c r="B34" s="1013"/>
      <c r="C34" s="986"/>
      <c r="D34" s="986"/>
      <c r="E34" s="986"/>
      <c r="F34" s="986"/>
    </row>
    <row r="35" spans="1:6" ht="12.75" customHeight="1" x14ac:dyDescent="0.15">
      <c r="A35" s="207"/>
      <c r="B35" s="1013"/>
      <c r="C35" s="986"/>
      <c r="D35" s="986"/>
      <c r="E35" s="986"/>
      <c r="F35" s="986"/>
    </row>
    <row r="36" spans="1:6" ht="12.75" customHeight="1" x14ac:dyDescent="0.15">
      <c r="A36" s="207"/>
      <c r="B36" s="1013"/>
      <c r="C36" s="986"/>
      <c r="D36" s="986"/>
      <c r="E36" s="986"/>
      <c r="F36" s="986"/>
    </row>
    <row r="37" spans="1:6" ht="12.75" customHeight="1" x14ac:dyDescent="0.15">
      <c r="B37" s="986"/>
      <c r="C37" s="986"/>
      <c r="D37" s="986"/>
      <c r="E37" s="986"/>
      <c r="F37" s="986"/>
    </row>
    <row r="38" spans="1:6" ht="12.75" customHeight="1" x14ac:dyDescent="0.15">
      <c r="B38" s="986"/>
      <c r="C38" s="986"/>
      <c r="D38" s="986"/>
      <c r="E38" s="986"/>
      <c r="F38" s="986"/>
    </row>
    <row r="39" spans="1:6" ht="12.75" customHeight="1" x14ac:dyDescent="0.15">
      <c r="B39" s="986"/>
      <c r="C39" s="986"/>
      <c r="D39" s="986"/>
      <c r="E39" s="986"/>
      <c r="F39" s="986"/>
    </row>
    <row r="40" spans="1:6" x14ac:dyDescent="0.15">
      <c r="B40" s="986"/>
      <c r="C40" s="986"/>
      <c r="D40" s="986"/>
      <c r="E40" s="986"/>
      <c r="F40" s="986"/>
    </row>
    <row r="41" spans="1:6" x14ac:dyDescent="0.15">
      <c r="B41" s="986"/>
      <c r="C41" s="986"/>
      <c r="D41" s="986"/>
      <c r="E41" s="986"/>
      <c r="F41" s="986"/>
    </row>
    <row r="42" spans="1:6" x14ac:dyDescent="0.15">
      <c r="B42" s="986"/>
      <c r="C42" s="986"/>
      <c r="D42" s="986"/>
      <c r="E42" s="986"/>
      <c r="F42" s="986"/>
    </row>
    <row r="43" spans="1:6" x14ac:dyDescent="0.15">
      <c r="B43" s="986"/>
      <c r="C43" s="986"/>
      <c r="D43" s="986"/>
      <c r="E43" s="986"/>
      <c r="F43" s="986"/>
    </row>
    <row r="44" spans="1:6" x14ac:dyDescent="0.15">
      <c r="B44" s="986"/>
      <c r="C44" s="986"/>
      <c r="D44" s="986"/>
      <c r="E44" s="986"/>
      <c r="F44" s="986"/>
    </row>
    <row r="45" spans="1:6" x14ac:dyDescent="0.15">
      <c r="B45" s="986"/>
      <c r="C45" s="986"/>
      <c r="D45" s="986"/>
      <c r="E45" s="986"/>
      <c r="F45" s="986"/>
    </row>
    <row r="46" spans="1:6" x14ac:dyDescent="0.15">
      <c r="B46" s="986"/>
      <c r="C46" s="986"/>
      <c r="D46" s="986"/>
      <c r="E46" s="986"/>
      <c r="F46" s="986"/>
    </row>
    <row r="47" spans="1:6" x14ac:dyDescent="0.15">
      <c r="B47" s="986"/>
      <c r="C47" s="986"/>
      <c r="D47" s="986"/>
      <c r="E47" s="986"/>
      <c r="F47" s="986"/>
    </row>
    <row r="48" spans="1:6" x14ac:dyDescent="0.15">
      <c r="B48" s="986"/>
      <c r="C48" s="986"/>
      <c r="D48" s="986"/>
      <c r="E48" s="986"/>
      <c r="F48" s="986"/>
    </row>
    <row r="49" spans="2:8" x14ac:dyDescent="0.15">
      <c r="B49" s="986"/>
      <c r="C49" s="986"/>
      <c r="D49" s="986"/>
      <c r="E49" s="986"/>
      <c r="F49" s="986"/>
    </row>
    <row r="50" spans="2:8" x14ac:dyDescent="0.15">
      <c r="B50" s="986"/>
      <c r="C50" s="986"/>
      <c r="D50" s="986"/>
      <c r="E50" s="986"/>
      <c r="F50" s="986"/>
    </row>
    <row r="51" spans="2:8" x14ac:dyDescent="0.15">
      <c r="B51" s="986"/>
      <c r="C51" s="986"/>
      <c r="D51" s="986"/>
      <c r="E51" s="986"/>
      <c r="F51" s="986"/>
    </row>
    <row r="52" spans="2:8" x14ac:dyDescent="0.15">
      <c r="B52" s="986"/>
      <c r="C52" s="986"/>
      <c r="D52" s="986"/>
      <c r="E52" s="986"/>
      <c r="F52" s="986"/>
    </row>
    <row r="53" spans="2:8" x14ac:dyDescent="0.15">
      <c r="B53" s="986"/>
      <c r="C53" s="986"/>
      <c r="D53" s="986"/>
      <c r="E53" s="986"/>
      <c r="F53" s="986"/>
    </row>
    <row r="54" spans="2:8" x14ac:dyDescent="0.15">
      <c r="B54" s="986"/>
      <c r="C54" s="986"/>
      <c r="D54" s="986"/>
      <c r="E54" s="986"/>
      <c r="F54" s="986"/>
    </row>
    <row r="55" spans="2:8" x14ac:dyDescent="0.15">
      <c r="B55" s="986"/>
      <c r="C55" s="986"/>
      <c r="D55" s="986"/>
      <c r="E55" s="986"/>
      <c r="F55" s="986"/>
    </row>
    <row r="56" spans="2:8" x14ac:dyDescent="0.15">
      <c r="B56" s="986"/>
      <c r="C56" s="986"/>
      <c r="D56" s="986"/>
      <c r="E56" s="986"/>
      <c r="F56" s="986"/>
    </row>
    <row r="57" spans="2:8" x14ac:dyDescent="0.15">
      <c r="B57" s="986"/>
      <c r="C57" s="986"/>
      <c r="D57" s="986"/>
      <c r="E57" s="986"/>
      <c r="F57" s="986"/>
    </row>
    <row r="58" spans="2:8" x14ac:dyDescent="0.15">
      <c r="B58" s="986"/>
      <c r="C58" s="986"/>
      <c r="D58" s="986"/>
      <c r="E58" s="986"/>
      <c r="F58" s="986"/>
      <c r="G58" s="1016"/>
      <c r="H58" s="1016"/>
    </row>
    <row r="59" spans="2:8" x14ac:dyDescent="0.15">
      <c r="G59" s="986"/>
      <c r="H59" s="986"/>
    </row>
    <row r="60" spans="2:8" x14ac:dyDescent="0.15">
      <c r="G60" s="986"/>
      <c r="H60" s="986"/>
    </row>
    <row r="61" spans="2:8" x14ac:dyDescent="0.15">
      <c r="G61" s="986"/>
      <c r="H61" s="986"/>
    </row>
    <row r="62" spans="2:8" x14ac:dyDescent="0.15">
      <c r="G62" s="986"/>
      <c r="H62" s="986"/>
    </row>
    <row r="63" spans="2:8" x14ac:dyDescent="0.15">
      <c r="G63" s="986"/>
      <c r="H63" s="986"/>
    </row>
    <row r="64" spans="2:8" x14ac:dyDescent="0.15">
      <c r="G64" s="986"/>
      <c r="H64" s="986"/>
    </row>
    <row r="65" spans="7:8" x14ac:dyDescent="0.15">
      <c r="G65" s="986"/>
      <c r="H65" s="986"/>
    </row>
    <row r="66" spans="7:8" x14ac:dyDescent="0.15">
      <c r="G66" s="986"/>
      <c r="H66" s="986"/>
    </row>
    <row r="67" spans="7:8" x14ac:dyDescent="0.15">
      <c r="G67" s="986"/>
      <c r="H67" s="986"/>
    </row>
    <row r="68" spans="7:8" x14ac:dyDescent="0.15">
      <c r="G68" s="986"/>
      <c r="H68" s="986"/>
    </row>
    <row r="69" spans="7:8" x14ac:dyDescent="0.15">
      <c r="G69" s="986"/>
      <c r="H69" s="986"/>
    </row>
    <row r="70" spans="7:8" x14ac:dyDescent="0.15">
      <c r="G70" s="986"/>
      <c r="H70" s="986"/>
    </row>
    <row r="71" spans="7:8" x14ac:dyDescent="0.15">
      <c r="G71" s="986"/>
      <c r="H71" s="986"/>
    </row>
    <row r="72" spans="7:8" x14ac:dyDescent="0.15">
      <c r="G72" s="986"/>
      <c r="H72" s="986"/>
    </row>
    <row r="73" spans="7:8" x14ac:dyDescent="0.15">
      <c r="G73" s="986"/>
      <c r="H73" s="986"/>
    </row>
    <row r="74" spans="7:8" x14ac:dyDescent="0.15">
      <c r="G74" s="986"/>
      <c r="H74" s="986"/>
    </row>
    <row r="75" spans="7:8" x14ac:dyDescent="0.15">
      <c r="G75" s="986"/>
      <c r="H75" s="986"/>
    </row>
    <row r="76" spans="7:8" x14ac:dyDescent="0.15">
      <c r="G76" s="986"/>
      <c r="H76" s="986"/>
    </row>
    <row r="77" spans="7:8" x14ac:dyDescent="0.15">
      <c r="G77" s="986"/>
      <c r="H77" s="986"/>
    </row>
    <row r="78" spans="7:8" x14ac:dyDescent="0.15">
      <c r="G78" s="986"/>
      <c r="H78" s="986"/>
    </row>
    <row r="79" spans="7:8" x14ac:dyDescent="0.15">
      <c r="G79" s="986"/>
      <c r="H79" s="986"/>
    </row>
    <row r="80" spans="7:8" x14ac:dyDescent="0.15">
      <c r="G80" s="986"/>
      <c r="H80" s="986"/>
    </row>
    <row r="81" spans="7:8" x14ac:dyDescent="0.15">
      <c r="G81" s="986"/>
      <c r="H81" s="986"/>
    </row>
    <row r="82" spans="7:8" x14ac:dyDescent="0.15">
      <c r="G82" s="986"/>
      <c r="H82" s="986"/>
    </row>
    <row r="83" spans="7:8" x14ac:dyDescent="0.15">
      <c r="G83" s="986"/>
      <c r="H83" s="986"/>
    </row>
  </sheetData>
  <mergeCells count="3">
    <mergeCell ref="A6:F6"/>
    <mergeCell ref="A28:A30"/>
    <mergeCell ref="A31:B31"/>
  </mergeCells>
  <hyperlinks>
    <hyperlink ref="A1" r:id="rId1" display="http://dx.doi.org/10.1787/9789264266391-es"/>
    <hyperlink ref="A4" r:id="rId2"/>
  </hyperlinks>
  <pageMargins left="0.7" right="0.7" top="0.75" bottom="0.75" header="0.3" footer="0.3"/>
  <pageSetup paperSize="9" scale="83" orientation="portrait" r:id="rId3"/>
  <drawing r:id="rId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249977111117893"/>
  </sheetPr>
  <dimension ref="A1:M34"/>
  <sheetViews>
    <sheetView workbookViewId="0">
      <selection activeCell="M26" sqref="M26"/>
    </sheetView>
  </sheetViews>
  <sheetFormatPr baseColWidth="10" defaultColWidth="8.83203125" defaultRowHeight="13" x14ac:dyDescent="0.15"/>
  <cols>
    <col min="1" max="1" width="18.6640625" style="682" customWidth="1"/>
    <col min="2" max="10" width="8.83203125" style="682"/>
    <col min="11" max="11" width="9.83203125" style="682" customWidth="1"/>
    <col min="12" max="16384" width="8.83203125" style="682"/>
  </cols>
  <sheetData>
    <row r="1" spans="1:11" s="131" customFormat="1" x14ac:dyDescent="0.15">
      <c r="A1" s="46" t="s">
        <v>67</v>
      </c>
    </row>
    <row r="2" spans="1:11" s="131" customFormat="1" x14ac:dyDescent="0.15">
      <c r="A2" s="131" t="s">
        <v>786</v>
      </c>
      <c r="B2" s="131" t="s">
        <v>857</v>
      </c>
    </row>
    <row r="3" spans="1:11" s="131" customFormat="1" x14ac:dyDescent="0.15">
      <c r="A3" s="131" t="s">
        <v>64</v>
      </c>
    </row>
    <row r="4" spans="1:11" s="131" customFormat="1" x14ac:dyDescent="0.15">
      <c r="A4" s="46" t="s">
        <v>63</v>
      </c>
    </row>
    <row r="5" spans="1:11" s="131" customFormat="1" x14ac:dyDescent="0.15"/>
    <row r="6" spans="1:11" ht="30" customHeight="1" x14ac:dyDescent="0.15">
      <c r="A6" s="1611" t="s">
        <v>858</v>
      </c>
      <c r="B6" s="1611"/>
      <c r="C6" s="1611"/>
      <c r="D6" s="1611"/>
      <c r="E6" s="1611"/>
      <c r="F6" s="1611"/>
      <c r="G6" s="1611"/>
      <c r="H6" s="1611"/>
      <c r="I6" s="1611"/>
      <c r="J6" s="1611"/>
      <c r="K6" s="1611"/>
    </row>
    <row r="7" spans="1:11" ht="54.75" customHeight="1" x14ac:dyDescent="0.15">
      <c r="A7" s="1612"/>
      <c r="B7" s="1615" t="s">
        <v>859</v>
      </c>
      <c r="C7" s="1616"/>
      <c r="D7" s="1616"/>
      <c r="E7" s="1616"/>
      <c r="F7" s="1616"/>
      <c r="G7" s="1616"/>
      <c r="H7" s="1616"/>
      <c r="I7" s="1617"/>
      <c r="J7" s="1603" t="s">
        <v>860</v>
      </c>
      <c r="K7" s="1618"/>
    </row>
    <row r="8" spans="1:11" x14ac:dyDescent="0.15">
      <c r="A8" s="1613"/>
      <c r="B8" s="1615" t="s">
        <v>861</v>
      </c>
      <c r="C8" s="1617"/>
      <c r="D8" s="1615" t="s">
        <v>862</v>
      </c>
      <c r="E8" s="1617"/>
      <c r="F8" s="1615" t="s">
        <v>863</v>
      </c>
      <c r="G8" s="1617"/>
      <c r="H8" s="1615" t="s">
        <v>864</v>
      </c>
      <c r="I8" s="1617"/>
      <c r="J8" s="1604"/>
      <c r="K8" s="1619"/>
    </row>
    <row r="9" spans="1:11" ht="22" x14ac:dyDescent="0.15">
      <c r="A9" s="1614"/>
      <c r="B9" s="1057" t="s">
        <v>865</v>
      </c>
      <c r="C9" s="1058" t="s">
        <v>866</v>
      </c>
      <c r="D9" s="1057" t="s">
        <v>865</v>
      </c>
      <c r="E9" s="1058" t="s">
        <v>866</v>
      </c>
      <c r="F9" s="1057" t="s">
        <v>865</v>
      </c>
      <c r="G9" s="1058" t="s">
        <v>866</v>
      </c>
      <c r="H9" s="1057" t="s">
        <v>865</v>
      </c>
      <c r="I9" s="1058" t="s">
        <v>866</v>
      </c>
      <c r="J9" s="1057" t="s">
        <v>865</v>
      </c>
      <c r="K9" s="1058" t="s">
        <v>866</v>
      </c>
    </row>
    <row r="10" spans="1:11" x14ac:dyDescent="0.15">
      <c r="A10" s="1059" t="s">
        <v>103</v>
      </c>
      <c r="B10" s="1060" t="s">
        <v>370</v>
      </c>
      <c r="C10" s="1060" t="s">
        <v>370</v>
      </c>
      <c r="D10" s="1060" t="s">
        <v>370</v>
      </c>
      <c r="E10" s="1060" t="s">
        <v>370</v>
      </c>
      <c r="F10" s="1060" t="s">
        <v>371</v>
      </c>
      <c r="G10" s="1060" t="s">
        <v>371</v>
      </c>
      <c r="H10" s="1060" t="s">
        <v>371</v>
      </c>
      <c r="I10" s="1060" t="s">
        <v>371</v>
      </c>
      <c r="J10" s="1061" t="s">
        <v>371</v>
      </c>
      <c r="K10" s="1023" t="s">
        <v>371</v>
      </c>
    </row>
    <row r="11" spans="1:11" x14ac:dyDescent="0.15">
      <c r="A11" s="1062" t="s">
        <v>230</v>
      </c>
      <c r="B11" s="1063" t="s">
        <v>370</v>
      </c>
      <c r="C11" s="1063" t="s">
        <v>370</v>
      </c>
      <c r="D11" s="1063" t="s">
        <v>370</v>
      </c>
      <c r="E11" s="1063" t="s">
        <v>370</v>
      </c>
      <c r="F11" s="1063" t="s">
        <v>370</v>
      </c>
      <c r="G11" s="1063" t="s">
        <v>370</v>
      </c>
      <c r="H11" s="1063" t="s">
        <v>370</v>
      </c>
      <c r="I11" s="1063" t="s">
        <v>370</v>
      </c>
      <c r="J11" s="1064" t="s">
        <v>370</v>
      </c>
      <c r="K11" s="1026" t="s">
        <v>370</v>
      </c>
    </row>
    <row r="12" spans="1:11" x14ac:dyDescent="0.15">
      <c r="A12" s="1062" t="s">
        <v>107</v>
      </c>
      <c r="B12" s="1063" t="s">
        <v>371</v>
      </c>
      <c r="C12" s="1063" t="s">
        <v>371</v>
      </c>
      <c r="D12" s="1063" t="s">
        <v>371</v>
      </c>
      <c r="E12" s="1063" t="s">
        <v>370</v>
      </c>
      <c r="F12" s="1063" t="s">
        <v>371</v>
      </c>
      <c r="G12" s="1063" t="s">
        <v>371</v>
      </c>
      <c r="H12" s="1063" t="s">
        <v>371</v>
      </c>
      <c r="I12" s="1063" t="s">
        <v>370</v>
      </c>
      <c r="J12" s="1064" t="s">
        <v>371</v>
      </c>
      <c r="K12" s="1026" t="s">
        <v>370</v>
      </c>
    </row>
    <row r="13" spans="1:11" x14ac:dyDescent="0.15">
      <c r="A13" s="1062" t="s">
        <v>225</v>
      </c>
      <c r="B13" s="1063" t="s">
        <v>371</v>
      </c>
      <c r="C13" s="1063" t="s">
        <v>371</v>
      </c>
      <c r="D13" s="1063" t="s">
        <v>371</v>
      </c>
      <c r="E13" s="1063" t="s">
        <v>371</v>
      </c>
      <c r="F13" s="1063" t="s">
        <v>371</v>
      </c>
      <c r="G13" s="1063" t="s">
        <v>371</v>
      </c>
      <c r="H13" s="1063" t="s">
        <v>371</v>
      </c>
      <c r="I13" s="1063" t="s">
        <v>371</v>
      </c>
      <c r="J13" s="1064" t="s">
        <v>371</v>
      </c>
      <c r="K13" s="1026" t="s">
        <v>371</v>
      </c>
    </row>
    <row r="14" spans="1:11" x14ac:dyDescent="0.15">
      <c r="A14" s="1062" t="s">
        <v>112</v>
      </c>
      <c r="B14" s="1063" t="s">
        <v>370</v>
      </c>
      <c r="C14" s="1063" t="s">
        <v>370</v>
      </c>
      <c r="D14" s="1063" t="s">
        <v>370</v>
      </c>
      <c r="E14" s="1063" t="s">
        <v>370</v>
      </c>
      <c r="F14" s="1063" t="s">
        <v>371</v>
      </c>
      <c r="G14" s="1063" t="s">
        <v>371</v>
      </c>
      <c r="H14" s="1063" t="s">
        <v>371</v>
      </c>
      <c r="I14" s="1063" t="s">
        <v>371</v>
      </c>
      <c r="J14" s="1064" t="s">
        <v>371</v>
      </c>
      <c r="K14" s="1026" t="s">
        <v>371</v>
      </c>
    </row>
    <row r="15" spans="1:11" x14ac:dyDescent="0.15">
      <c r="A15" s="1062" t="s">
        <v>110</v>
      </c>
      <c r="B15" s="1065" t="s">
        <v>371</v>
      </c>
      <c r="C15" s="1063" t="s">
        <v>370</v>
      </c>
      <c r="D15" s="1065" t="s">
        <v>371</v>
      </c>
      <c r="E15" s="1063" t="s">
        <v>370</v>
      </c>
      <c r="F15" s="1063" t="s">
        <v>371</v>
      </c>
      <c r="G15" s="1063" t="s">
        <v>370</v>
      </c>
      <c r="H15" s="1063" t="s">
        <v>371</v>
      </c>
      <c r="I15" s="1063" t="s">
        <v>370</v>
      </c>
      <c r="J15" s="1064" t="s">
        <v>370</v>
      </c>
      <c r="K15" s="1026" t="s">
        <v>370</v>
      </c>
    </row>
    <row r="16" spans="1:11" x14ac:dyDescent="0.15">
      <c r="A16" s="1066" t="s">
        <v>106</v>
      </c>
      <c r="B16" s="1065" t="s">
        <v>371</v>
      </c>
      <c r="C16" s="1065" t="s">
        <v>371</v>
      </c>
      <c r="D16" s="1065" t="s">
        <v>371</v>
      </c>
      <c r="E16" s="1065" t="s">
        <v>371</v>
      </c>
      <c r="F16" s="1063" t="s">
        <v>371</v>
      </c>
      <c r="G16" s="1063" t="s">
        <v>371</v>
      </c>
      <c r="H16" s="1063" t="s">
        <v>371</v>
      </c>
      <c r="I16" s="1063" t="s">
        <v>371</v>
      </c>
      <c r="J16" s="1064" t="s">
        <v>371</v>
      </c>
      <c r="K16" s="1026" t="s">
        <v>371</v>
      </c>
    </row>
    <row r="17" spans="1:13" x14ac:dyDescent="0.15">
      <c r="A17" s="1067" t="s">
        <v>372</v>
      </c>
      <c r="B17" s="1068"/>
      <c r="C17" s="1068"/>
      <c r="D17" s="1068"/>
      <c r="E17" s="1068"/>
      <c r="F17" s="1068"/>
      <c r="G17" s="1068"/>
      <c r="H17" s="1068"/>
      <c r="I17" s="1068"/>
      <c r="J17" s="1069"/>
      <c r="K17" s="1070"/>
      <c r="L17" s="207"/>
      <c r="M17" s="207"/>
    </row>
    <row r="18" spans="1:13" x14ac:dyDescent="0.15">
      <c r="A18" s="1008" t="s">
        <v>443</v>
      </c>
      <c r="B18" s="1063">
        <v>3</v>
      </c>
      <c r="C18" s="1063">
        <v>4</v>
      </c>
      <c r="D18" s="1063">
        <v>3</v>
      </c>
      <c r="E18" s="1063">
        <v>5</v>
      </c>
      <c r="F18" s="1063">
        <v>1</v>
      </c>
      <c r="G18" s="1063">
        <v>2</v>
      </c>
      <c r="H18" s="1063">
        <v>1</v>
      </c>
      <c r="I18" s="1063">
        <v>3</v>
      </c>
      <c r="J18" s="1071">
        <v>2</v>
      </c>
      <c r="K18" s="1072">
        <v>3</v>
      </c>
      <c r="L18" s="207"/>
      <c r="M18" s="207"/>
    </row>
    <row r="19" spans="1:13" x14ac:dyDescent="0.15">
      <c r="A19" s="1010" t="s">
        <v>444</v>
      </c>
      <c r="B19" s="1073">
        <v>4</v>
      </c>
      <c r="C19" s="1073">
        <v>3</v>
      </c>
      <c r="D19" s="1073">
        <v>4</v>
      </c>
      <c r="E19" s="1073">
        <v>2</v>
      </c>
      <c r="F19" s="1073">
        <v>6</v>
      </c>
      <c r="G19" s="1073">
        <v>5</v>
      </c>
      <c r="H19" s="1073">
        <v>6</v>
      </c>
      <c r="I19" s="1073">
        <v>4</v>
      </c>
      <c r="J19" s="1074">
        <v>5</v>
      </c>
      <c r="K19" s="1075">
        <v>4</v>
      </c>
    </row>
    <row r="34" ht="12.75" customHeight="1" x14ac:dyDescent="0.15"/>
  </sheetData>
  <mergeCells count="8">
    <mergeCell ref="A6:K6"/>
    <mergeCell ref="A7:A9"/>
    <mergeCell ref="B7:I7"/>
    <mergeCell ref="J7:K8"/>
    <mergeCell ref="B8:C8"/>
    <mergeCell ref="D8:E8"/>
    <mergeCell ref="F8:G8"/>
    <mergeCell ref="H8:I8"/>
  </mergeCells>
  <hyperlinks>
    <hyperlink ref="A1" r:id="rId1" display="http://dx.doi.org/10.1787/9789264266391-es"/>
    <hyperlink ref="A4" r:id="rId2"/>
  </hyperlinks>
  <pageMargins left="0.7" right="0.7" top="0.75" bottom="0.75" header="0.3" footer="0.3"/>
  <pageSetup paperSize="9" orientation="portrait"/>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249977111117893"/>
  </sheetPr>
  <dimension ref="A1:J37"/>
  <sheetViews>
    <sheetView showGridLines="0" workbookViewId="0"/>
  </sheetViews>
  <sheetFormatPr baseColWidth="10" defaultColWidth="8.83203125" defaultRowHeight="13" x14ac:dyDescent="0.15"/>
  <cols>
    <col min="1" max="1" width="15.83203125" style="682" customWidth="1"/>
    <col min="2" max="8" width="15.6640625" style="1086" customWidth="1"/>
    <col min="9" max="16384" width="8.83203125" style="682"/>
  </cols>
  <sheetData>
    <row r="1" spans="1:10" s="131" customFormat="1" x14ac:dyDescent="0.15">
      <c r="A1" s="46" t="s">
        <v>67</v>
      </c>
      <c r="B1" s="1076"/>
      <c r="C1" s="1076"/>
      <c r="D1" s="1076"/>
      <c r="E1" s="1076"/>
      <c r="F1" s="1076"/>
      <c r="G1" s="1076"/>
      <c r="H1" s="1076"/>
    </row>
    <row r="2" spans="1:10" s="131" customFormat="1" x14ac:dyDescent="0.15">
      <c r="A2" s="131" t="s">
        <v>786</v>
      </c>
      <c r="B2" s="1076" t="s">
        <v>867</v>
      </c>
      <c r="C2" s="1076"/>
      <c r="D2" s="1076"/>
      <c r="E2" s="1076"/>
      <c r="F2" s="1076"/>
      <c r="G2" s="1076"/>
      <c r="H2" s="1076"/>
    </row>
    <row r="3" spans="1:10" s="131" customFormat="1" x14ac:dyDescent="0.15">
      <c r="A3" s="131" t="s">
        <v>64</v>
      </c>
      <c r="B3" s="1076"/>
      <c r="C3" s="1076"/>
      <c r="D3" s="1076"/>
      <c r="E3" s="1076"/>
      <c r="F3" s="1076"/>
      <c r="G3" s="1076"/>
      <c r="H3" s="1076"/>
    </row>
    <row r="4" spans="1:10" s="131" customFormat="1" x14ac:dyDescent="0.15">
      <c r="A4" s="46" t="s">
        <v>63</v>
      </c>
      <c r="B4" s="1076"/>
      <c r="C4" s="1076"/>
      <c r="D4" s="1076"/>
      <c r="E4" s="1076"/>
      <c r="F4" s="1076"/>
      <c r="G4" s="1076"/>
      <c r="H4" s="1076"/>
    </row>
    <row r="5" spans="1:10" s="131" customFormat="1" x14ac:dyDescent="0.15">
      <c r="B5" s="1076"/>
      <c r="C5" s="1076"/>
      <c r="D5" s="1076"/>
      <c r="E5" s="1076"/>
      <c r="F5" s="1076"/>
      <c r="G5" s="1076"/>
      <c r="H5" s="1076"/>
    </row>
    <row r="7" spans="1:10" ht="26.25" customHeight="1" x14ac:dyDescent="0.15">
      <c r="A7" s="1621"/>
      <c r="B7" s="1623" t="s">
        <v>868</v>
      </c>
      <c r="C7" s="1623"/>
      <c r="D7" s="1623"/>
      <c r="E7" s="1623"/>
      <c r="F7" s="1623"/>
      <c r="G7" s="1623"/>
      <c r="H7" s="1623"/>
    </row>
    <row r="8" spans="1:10" ht="25.5" customHeight="1" x14ac:dyDescent="0.15">
      <c r="A8" s="1621"/>
      <c r="B8" s="1623" t="s">
        <v>869</v>
      </c>
      <c r="C8" s="1623"/>
      <c r="D8" s="1623" t="s">
        <v>870</v>
      </c>
      <c r="E8" s="1623"/>
      <c r="F8" s="1623"/>
      <c r="G8" s="1623" t="s">
        <v>871</v>
      </c>
      <c r="H8" s="1623"/>
    </row>
    <row r="9" spans="1:10" ht="40" thickBot="1" x14ac:dyDescent="0.2">
      <c r="A9" s="1622"/>
      <c r="B9" s="1077" t="s">
        <v>872</v>
      </c>
      <c r="C9" s="1077" t="s">
        <v>873</v>
      </c>
      <c r="D9" s="1077" t="s">
        <v>874</v>
      </c>
      <c r="E9" s="1077" t="s">
        <v>875</v>
      </c>
      <c r="F9" s="1077" t="s">
        <v>876</v>
      </c>
      <c r="G9" s="1077" t="s">
        <v>877</v>
      </c>
      <c r="H9" s="1077" t="s">
        <v>878</v>
      </c>
    </row>
    <row r="10" spans="1:10" x14ac:dyDescent="0.15">
      <c r="A10" s="1078" t="str">
        <f t="shared" ref="A10:A28" si="0">J10</f>
        <v>Chile</v>
      </c>
      <c r="B10" s="1079">
        <v>2.2447919999999999</v>
      </c>
      <c r="C10" s="1080">
        <v>1.9453130000000001</v>
      </c>
      <c r="D10" s="1080">
        <v>3.75</v>
      </c>
      <c r="E10" s="1080">
        <v>1.1219140000000001</v>
      </c>
      <c r="F10" s="1080">
        <v>1.1933279999999999</v>
      </c>
      <c r="G10" s="1080">
        <v>0.17215910000000001</v>
      </c>
      <c r="H10" s="1081">
        <v>0.67946430000000002</v>
      </c>
      <c r="J10" s="682" t="s">
        <v>230</v>
      </c>
    </row>
    <row r="11" spans="1:10" x14ac:dyDescent="0.15">
      <c r="A11" s="1082" t="str">
        <f t="shared" si="0"/>
        <v>México</v>
      </c>
      <c r="B11" s="1079">
        <v>2.590509</v>
      </c>
      <c r="C11" s="1080">
        <v>1.4427080000000001</v>
      </c>
      <c r="D11" s="1080">
        <v>1.4092789999999999</v>
      </c>
      <c r="E11" s="1080">
        <v>2.430247</v>
      </c>
      <c r="F11" s="1080">
        <v>2.7169270000000001</v>
      </c>
      <c r="G11" s="1080">
        <v>1.371386</v>
      </c>
      <c r="H11" s="1081">
        <v>1.661786</v>
      </c>
      <c r="J11" s="682" t="s">
        <v>110</v>
      </c>
    </row>
    <row r="12" spans="1:10" x14ac:dyDescent="0.15">
      <c r="A12" s="1082" t="str">
        <f t="shared" si="0"/>
        <v>Argentina</v>
      </c>
      <c r="B12" s="1079">
        <v>3.913653</v>
      </c>
      <c r="C12" s="1080">
        <v>3.3333330000000001</v>
      </c>
      <c r="D12" s="1080">
        <v>4.0642360000000002</v>
      </c>
      <c r="E12" s="1080">
        <v>3.175926</v>
      </c>
      <c r="F12" s="1080">
        <v>1.6284620000000001</v>
      </c>
      <c r="G12" s="1080">
        <v>1.364773</v>
      </c>
      <c r="H12" s="1081">
        <v>4.1579139999999999</v>
      </c>
      <c r="J12" s="682" t="s">
        <v>105</v>
      </c>
    </row>
    <row r="13" spans="1:10" x14ac:dyDescent="0.15">
      <c r="A13" s="1082" t="str">
        <f t="shared" si="0"/>
        <v>Bolivia</v>
      </c>
      <c r="B13" s="1079">
        <v>3.7840419999999999</v>
      </c>
      <c r="C13" s="1080">
        <v>2.4618060000000002</v>
      </c>
      <c r="D13" s="1080">
        <v>5.1379630000000001</v>
      </c>
      <c r="E13" s="1080">
        <v>3.902469</v>
      </c>
      <c r="F13" s="1080">
        <v>2.1655169999999999</v>
      </c>
      <c r="G13" s="1080">
        <v>2.75</v>
      </c>
      <c r="H13" s="1081">
        <v>3.454272</v>
      </c>
      <c r="J13" s="682" t="s">
        <v>114</v>
      </c>
    </row>
    <row r="14" spans="1:10" x14ac:dyDescent="0.15">
      <c r="A14" s="1082" t="str">
        <f t="shared" si="0"/>
        <v>Brasil</v>
      </c>
      <c r="B14" s="1079">
        <v>2.6750660000000002</v>
      </c>
      <c r="C14" s="1080">
        <v>2.3489580000000001</v>
      </c>
      <c r="D14" s="1080">
        <v>3.7864939999999998</v>
      </c>
      <c r="E14" s="1080">
        <v>3.0114200000000002</v>
      </c>
      <c r="F14" s="1080">
        <v>1.8355900000000001</v>
      </c>
      <c r="G14" s="1080">
        <v>2.3034089999999998</v>
      </c>
      <c r="H14" s="1081">
        <v>2.1736800000000001</v>
      </c>
      <c r="J14" s="682" t="s">
        <v>103</v>
      </c>
    </row>
    <row r="15" spans="1:10" x14ac:dyDescent="0.15">
      <c r="A15" s="1082" t="str">
        <f t="shared" si="0"/>
        <v>Colombia</v>
      </c>
      <c r="B15" s="1079">
        <v>2.3040820000000002</v>
      </c>
      <c r="C15" s="1080">
        <v>2.3690479999999998</v>
      </c>
      <c r="D15" s="1080">
        <v>2.3177180000000002</v>
      </c>
      <c r="E15" s="1080">
        <v>2.1580249999999999</v>
      </c>
      <c r="F15" s="1080">
        <v>1.1650659999999999</v>
      </c>
      <c r="G15" s="1080">
        <v>0.57204540000000004</v>
      </c>
      <c r="H15" s="1081">
        <v>1.5885419999999999</v>
      </c>
      <c r="J15" s="682" t="s">
        <v>107</v>
      </c>
    </row>
    <row r="16" spans="1:10" x14ac:dyDescent="0.15">
      <c r="A16" s="1082" t="str">
        <f t="shared" si="0"/>
        <v>Costa Rica</v>
      </c>
      <c r="B16" s="1079">
        <v>3.3952589999999998</v>
      </c>
      <c r="C16" s="1080">
        <v>2.8154759999999999</v>
      </c>
      <c r="D16" s="1080">
        <v>2.8993030000000002</v>
      </c>
      <c r="E16" s="1080">
        <v>2.474691</v>
      </c>
      <c r="F16" s="1080">
        <v>2.6745480000000001</v>
      </c>
      <c r="G16" s="1080">
        <v>0.64849429999999997</v>
      </c>
      <c r="H16" s="1081">
        <v>2.0221170000000002</v>
      </c>
      <c r="J16" s="682" t="s">
        <v>225</v>
      </c>
    </row>
    <row r="17" spans="1:10" x14ac:dyDescent="0.15">
      <c r="A17" s="1082" t="str">
        <f t="shared" si="0"/>
        <v>República Dominicana</v>
      </c>
      <c r="B17" s="1079">
        <v>3.0561750000000001</v>
      </c>
      <c r="C17" s="1080">
        <v>1.5375000000000001</v>
      </c>
      <c r="D17" s="1080">
        <v>3.8919299999999999</v>
      </c>
      <c r="E17" s="1080">
        <v>2.303086</v>
      </c>
      <c r="F17" s="1080">
        <v>1.5952379999999999</v>
      </c>
      <c r="G17" s="1080">
        <v>1.3529409999999999</v>
      </c>
      <c r="H17" s="1081">
        <v>2.3945099999999999</v>
      </c>
      <c r="J17" s="682" t="s">
        <v>229</v>
      </c>
    </row>
    <row r="18" spans="1:10" x14ac:dyDescent="0.15">
      <c r="A18" s="1082" t="str">
        <f t="shared" si="0"/>
        <v>Ecuador</v>
      </c>
      <c r="B18" s="1079">
        <v>4.0254310000000002</v>
      </c>
      <c r="C18" s="1080">
        <v>1.953125</v>
      </c>
      <c r="D18" s="1080">
        <v>4.1767240000000001</v>
      </c>
      <c r="E18" s="1080">
        <v>3.1243829999999999</v>
      </c>
      <c r="F18" s="1080">
        <v>3.0671219999999999</v>
      </c>
      <c r="G18" s="1080">
        <v>2.25</v>
      </c>
      <c r="H18" s="1081">
        <v>2.7496360000000002</v>
      </c>
      <c r="J18" s="682" t="s">
        <v>112</v>
      </c>
    </row>
    <row r="19" spans="1:10" x14ac:dyDescent="0.15">
      <c r="A19" s="1082" t="str">
        <f t="shared" si="0"/>
        <v>El Salvador</v>
      </c>
      <c r="B19" s="1079">
        <v>1.9866379999999999</v>
      </c>
      <c r="C19" s="1080">
        <v>1.8095239999999999</v>
      </c>
      <c r="D19" s="1080">
        <v>3.710127</v>
      </c>
      <c r="E19" s="1080">
        <v>2.3429009999999999</v>
      </c>
      <c r="F19" s="1080">
        <v>1.861888</v>
      </c>
      <c r="G19" s="1080">
        <v>0.25</v>
      </c>
      <c r="H19" s="1081">
        <v>2.6205880000000001</v>
      </c>
      <c r="J19" s="682" t="s">
        <v>227</v>
      </c>
    </row>
    <row r="20" spans="1:10" x14ac:dyDescent="0.15">
      <c r="A20" s="1082" t="str">
        <f t="shared" si="0"/>
        <v>Guatemala</v>
      </c>
      <c r="B20" s="1079">
        <v>2.626293</v>
      </c>
      <c r="C20" s="1080">
        <v>1.785714</v>
      </c>
      <c r="D20" s="1080">
        <v>3.5981480000000001</v>
      </c>
      <c r="E20" s="1080">
        <v>2.801234</v>
      </c>
      <c r="F20" s="1080">
        <v>1.440925</v>
      </c>
      <c r="G20" s="1080">
        <v>0.25</v>
      </c>
      <c r="H20" s="1081">
        <v>2.9394939999999998</v>
      </c>
      <c r="J20" s="682" t="s">
        <v>347</v>
      </c>
    </row>
    <row r="21" spans="1:10" x14ac:dyDescent="0.15">
      <c r="A21" s="1082" t="str">
        <f t="shared" si="0"/>
        <v>Honduras</v>
      </c>
      <c r="B21" s="1079">
        <v>2.8125</v>
      </c>
      <c r="C21" s="1080">
        <v>2.5607139999999999</v>
      </c>
      <c r="D21" s="1080">
        <v>4.4464119999999996</v>
      </c>
      <c r="E21" s="1080">
        <v>3.7697530000000001</v>
      </c>
      <c r="F21" s="1080">
        <v>2.260697</v>
      </c>
      <c r="G21" s="1080">
        <v>1.191176</v>
      </c>
      <c r="H21" s="1081">
        <v>3.8628640000000001</v>
      </c>
      <c r="J21" s="682" t="s">
        <v>348</v>
      </c>
    </row>
    <row r="22" spans="1:10" x14ac:dyDescent="0.15">
      <c r="A22" s="1082" t="str">
        <f t="shared" si="0"/>
        <v>Jamaica</v>
      </c>
      <c r="B22" s="1079">
        <v>2.7837860000000001</v>
      </c>
      <c r="C22" s="1080">
        <v>3.1586310000000002</v>
      </c>
      <c r="D22" s="1080">
        <v>4.0038970000000003</v>
      </c>
      <c r="E22" s="1080">
        <v>3.0623459999999998</v>
      </c>
      <c r="F22" s="1080">
        <v>1.977832</v>
      </c>
      <c r="G22" s="1080">
        <v>1.046875</v>
      </c>
      <c r="H22" s="1081">
        <v>1.3637870000000001</v>
      </c>
      <c r="J22" s="682" t="s">
        <v>101</v>
      </c>
    </row>
    <row r="23" spans="1:10" x14ac:dyDescent="0.15">
      <c r="A23" s="1082" t="str">
        <f t="shared" si="0"/>
        <v>Nicaragua</v>
      </c>
      <c r="B23" s="1079">
        <v>2.1301559999999999</v>
      </c>
      <c r="C23" s="1080">
        <v>2.0642860000000001</v>
      </c>
      <c r="D23" s="1080">
        <v>4.3379630000000002</v>
      </c>
      <c r="E23" s="1080">
        <v>2.6635800000000001</v>
      </c>
      <c r="F23" s="1080">
        <v>1.86412</v>
      </c>
      <c r="G23" s="1080">
        <v>0.47058820000000001</v>
      </c>
      <c r="H23" s="1081">
        <v>1.4504760000000001</v>
      </c>
      <c r="J23" s="682" t="s">
        <v>743</v>
      </c>
    </row>
    <row r="24" spans="1:10" x14ac:dyDescent="0.15">
      <c r="A24" s="1082" t="str">
        <f t="shared" si="0"/>
        <v>Panamá</v>
      </c>
      <c r="B24" s="1079">
        <v>2.5683250000000002</v>
      </c>
      <c r="C24" s="1080">
        <v>1.662698</v>
      </c>
      <c r="D24" s="1080">
        <v>2.4023439999999998</v>
      </c>
      <c r="E24" s="1080">
        <v>1.394444</v>
      </c>
      <c r="F24" s="1080">
        <v>1.6891830000000001</v>
      </c>
      <c r="G24" s="1080">
        <v>2.4264709999999998</v>
      </c>
      <c r="H24" s="1081">
        <v>3.0929410000000002</v>
      </c>
      <c r="J24" s="682" t="s">
        <v>228</v>
      </c>
    </row>
    <row r="25" spans="1:10" x14ac:dyDescent="0.15">
      <c r="A25" s="1082" t="str">
        <f t="shared" si="0"/>
        <v>Paraguay</v>
      </c>
      <c r="B25" s="1079">
        <v>2.9196529999999998</v>
      </c>
      <c r="C25" s="1080">
        <v>1.8678570000000001</v>
      </c>
      <c r="D25" s="1080">
        <v>2.0912039999999998</v>
      </c>
      <c r="E25" s="1080">
        <v>2.9703710000000001</v>
      </c>
      <c r="F25" s="1080">
        <v>1.3947529999999999</v>
      </c>
      <c r="G25" s="1080">
        <v>2.5</v>
      </c>
      <c r="H25" s="1081">
        <v>3.086541</v>
      </c>
      <c r="J25" s="682" t="s">
        <v>231</v>
      </c>
    </row>
    <row r="26" spans="1:10" x14ac:dyDescent="0.15">
      <c r="A26" s="1082" t="str">
        <f t="shared" si="0"/>
        <v>Perú</v>
      </c>
      <c r="B26" s="1079">
        <v>2.1075330000000001</v>
      </c>
      <c r="C26" s="1080">
        <v>1.3802080000000001</v>
      </c>
      <c r="D26" s="1080">
        <v>2.5871909999999998</v>
      </c>
      <c r="E26" s="1080">
        <v>2.311728</v>
      </c>
      <c r="F26" s="1080">
        <v>1.2732049999999999</v>
      </c>
      <c r="G26" s="1080">
        <v>0.67454550000000002</v>
      </c>
      <c r="H26" s="1081">
        <v>1.6979169999999999</v>
      </c>
      <c r="J26" s="682" t="s">
        <v>106</v>
      </c>
    </row>
    <row r="27" spans="1:10" x14ac:dyDescent="0.15">
      <c r="A27" s="1082" t="str">
        <f t="shared" si="0"/>
        <v>Uruguay</v>
      </c>
      <c r="B27" s="1079">
        <v>3.3125</v>
      </c>
      <c r="C27" s="1080">
        <v>2.625</v>
      </c>
      <c r="D27" s="1080">
        <v>3.6191650000000002</v>
      </c>
      <c r="E27" s="1080">
        <v>1.7283949999999999</v>
      </c>
      <c r="F27" s="1080">
        <v>1.651718</v>
      </c>
      <c r="G27" s="1080">
        <v>2</v>
      </c>
      <c r="H27" s="1081">
        <v>2.7921290000000001</v>
      </c>
      <c r="J27" s="682" t="s">
        <v>226</v>
      </c>
    </row>
    <row r="28" spans="1:10" ht="14" thickBot="1" x14ac:dyDescent="0.2">
      <c r="A28" s="1083" t="str">
        <f t="shared" si="0"/>
        <v>Venezuela</v>
      </c>
      <c r="B28" s="1084">
        <v>4.2287499999999998</v>
      </c>
      <c r="C28" s="1084">
        <v>3.0625</v>
      </c>
      <c r="D28" s="1084">
        <v>4.8047019999999998</v>
      </c>
      <c r="E28" s="1084">
        <v>3.77284</v>
      </c>
      <c r="F28" s="1084">
        <v>3.19428</v>
      </c>
      <c r="G28" s="1084">
        <v>2.5</v>
      </c>
      <c r="H28" s="1085">
        <v>2.9328639999999999</v>
      </c>
      <c r="J28" s="682" t="s">
        <v>111</v>
      </c>
    </row>
    <row r="29" spans="1:10" ht="14" thickBot="1" x14ac:dyDescent="0.2">
      <c r="A29" s="1078"/>
    </row>
    <row r="30" spans="1:10" x14ac:dyDescent="0.15">
      <c r="A30" s="1078" t="s">
        <v>879</v>
      </c>
      <c r="B30" s="1087">
        <f t="shared" ref="B30:H30" si="1">AVERAGE(B10:B28)</f>
        <v>2.9192180526315785</v>
      </c>
      <c r="C30" s="1087">
        <f t="shared" si="1"/>
        <v>2.2202315263157897</v>
      </c>
      <c r="D30" s="1087">
        <f t="shared" si="1"/>
        <v>3.5281473684210529</v>
      </c>
      <c r="E30" s="1087">
        <f t="shared" si="1"/>
        <v>2.6589343684210531</v>
      </c>
      <c r="F30" s="1087">
        <f t="shared" si="1"/>
        <v>1.9289683684210526</v>
      </c>
      <c r="G30" s="1087">
        <f t="shared" si="1"/>
        <v>1.3734138684210526</v>
      </c>
      <c r="H30" s="1088">
        <f t="shared" si="1"/>
        <v>2.4590274894736841</v>
      </c>
    </row>
    <row r="31" spans="1:10" ht="14" thickBot="1" x14ac:dyDescent="0.2">
      <c r="A31" s="1083" t="s">
        <v>880</v>
      </c>
      <c r="B31" s="1084">
        <v>2.7221167878787873</v>
      </c>
      <c r="C31" s="1084">
        <v>1.6335030515151514</v>
      </c>
      <c r="D31" s="1084">
        <v>1.9008737303030301</v>
      </c>
      <c r="E31" s="1084">
        <v>1.8731364848484853</v>
      </c>
      <c r="F31" s="1084">
        <v>1.3296488787878786</v>
      </c>
      <c r="G31" s="1084">
        <v>0.27921278787878795</v>
      </c>
      <c r="H31" s="1085">
        <v>0.76928444848484845</v>
      </c>
      <c r="I31" s="130"/>
    </row>
    <row r="36" spans="2:8" x14ac:dyDescent="0.15">
      <c r="B36" s="1623" t="s">
        <v>869</v>
      </c>
      <c r="C36" s="1623"/>
      <c r="D36" s="1623" t="s">
        <v>881</v>
      </c>
      <c r="E36" s="1623"/>
      <c r="F36" s="1623"/>
      <c r="G36" s="1623" t="s">
        <v>882</v>
      </c>
      <c r="H36" s="1623"/>
    </row>
    <row r="37" spans="2:8" x14ac:dyDescent="0.15">
      <c r="B37" s="1620">
        <f>AVERAGE(B30:C30)</f>
        <v>2.5697247894736841</v>
      </c>
      <c r="C37" s="1620"/>
      <c r="D37" s="1620">
        <f>AVERAGE(D30:F30)</f>
        <v>2.70535003508772</v>
      </c>
      <c r="E37" s="1620"/>
      <c r="F37" s="1620"/>
      <c r="G37" s="1620">
        <f>AVERAGE(G30:H30)</f>
        <v>1.9162206789473684</v>
      </c>
      <c r="H37" s="1620"/>
    </row>
  </sheetData>
  <mergeCells count="11">
    <mergeCell ref="B37:C37"/>
    <mergeCell ref="D37:F37"/>
    <mergeCell ref="G37:H37"/>
    <mergeCell ref="A7:A9"/>
    <mergeCell ref="B7:H7"/>
    <mergeCell ref="B8:C8"/>
    <mergeCell ref="D8:F8"/>
    <mergeCell ref="G8:H8"/>
    <mergeCell ref="B36:C36"/>
    <mergeCell ref="D36:F36"/>
    <mergeCell ref="G36:H36"/>
  </mergeCells>
  <conditionalFormatting sqref="B10:H28">
    <cfRule type="colorScale" priority="6">
      <colorScale>
        <cfvo type="min"/>
        <cfvo type="max"/>
        <color theme="0"/>
        <color rgb="FF1657C0"/>
      </colorScale>
    </cfRule>
    <cfRule type="colorScale" priority="7">
      <colorScale>
        <cfvo type="min"/>
        <cfvo type="max"/>
        <color theme="2"/>
        <color rgb="FF0E387C"/>
      </colorScale>
    </cfRule>
    <cfRule type="colorScale" priority="8">
      <colorScale>
        <cfvo type="min"/>
        <cfvo type="percentile" val="50"/>
        <cfvo type="max"/>
        <color rgb="FF63BE7B"/>
        <color rgb="FFFFEB84"/>
        <color rgb="FFF8696B"/>
      </colorScale>
    </cfRule>
  </conditionalFormatting>
  <conditionalFormatting sqref="B30:H31 B10:H28">
    <cfRule type="colorScale" priority="5">
      <colorScale>
        <cfvo type="min"/>
        <cfvo type="max"/>
        <color theme="0"/>
        <color theme="4"/>
      </colorScale>
    </cfRule>
  </conditionalFormatting>
  <conditionalFormatting sqref="B37 G37 D37">
    <cfRule type="colorScale" priority="2">
      <colorScale>
        <cfvo type="min"/>
        <cfvo type="max"/>
        <color theme="0"/>
        <color rgb="FF1657C0"/>
      </colorScale>
    </cfRule>
    <cfRule type="colorScale" priority="3">
      <colorScale>
        <cfvo type="min"/>
        <cfvo type="max"/>
        <color theme="2"/>
        <color rgb="FF0E387C"/>
      </colorScale>
    </cfRule>
    <cfRule type="colorScale" priority="4">
      <colorScale>
        <cfvo type="min"/>
        <cfvo type="percentile" val="50"/>
        <cfvo type="max"/>
        <color rgb="FF63BE7B"/>
        <color rgb="FFFFEB84"/>
        <color rgb="FFF8696B"/>
      </colorScale>
    </cfRule>
  </conditionalFormatting>
  <conditionalFormatting sqref="B37 G37 D37">
    <cfRule type="colorScale" priority="1">
      <colorScale>
        <cfvo type="min"/>
        <cfvo type="max"/>
        <color theme="0"/>
        <color theme="4"/>
      </colorScale>
    </cfRule>
  </conditionalFormatting>
  <hyperlinks>
    <hyperlink ref="A1" r:id="rId1" display="http://dx.doi.org/10.1787/9789264266391-es"/>
    <hyperlink ref="A4" r:id="rId2"/>
  </hyperlinks>
  <pageMargins left="0.7" right="0.7" top="0.75" bottom="0.75" header="0.3" footer="0.3"/>
  <pageSetup paperSize="9" orientation="portrait"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249977111117893"/>
  </sheetPr>
  <dimension ref="A1:L52"/>
  <sheetViews>
    <sheetView workbookViewId="0">
      <selection activeCell="B1" sqref="B1"/>
    </sheetView>
  </sheetViews>
  <sheetFormatPr baseColWidth="10" defaultColWidth="8.83203125" defaultRowHeight="13" x14ac:dyDescent="0.15"/>
  <cols>
    <col min="1" max="16384" width="8.83203125" style="682"/>
  </cols>
  <sheetData>
    <row r="1" spans="1:4" s="131" customFormat="1" x14ac:dyDescent="0.15">
      <c r="A1" s="46" t="s">
        <v>67</v>
      </c>
    </row>
    <row r="2" spans="1:4" s="131" customFormat="1" x14ac:dyDescent="0.15">
      <c r="A2" s="131" t="s">
        <v>786</v>
      </c>
      <c r="B2" s="131" t="s">
        <v>883</v>
      </c>
    </row>
    <row r="3" spans="1:4" s="131" customFormat="1" x14ac:dyDescent="0.15">
      <c r="A3" s="131" t="s">
        <v>64</v>
      </c>
    </row>
    <row r="4" spans="1:4" s="131" customFormat="1" x14ac:dyDescent="0.15">
      <c r="A4" s="46" t="s">
        <v>63</v>
      </c>
    </row>
    <row r="5" spans="1:4" s="131" customFormat="1" x14ac:dyDescent="0.15"/>
    <row r="6" spans="1:4" x14ac:dyDescent="0.15">
      <c r="B6" s="481" t="s">
        <v>884</v>
      </c>
      <c r="D6" s="1089"/>
    </row>
    <row r="7" spans="1:4" x14ac:dyDescent="0.15">
      <c r="B7" s="835" t="s">
        <v>885</v>
      </c>
    </row>
    <row r="27" spans="2:12" x14ac:dyDescent="0.15">
      <c r="C27" s="1624" t="s">
        <v>886</v>
      </c>
      <c r="D27" s="1624"/>
      <c r="E27" s="1624"/>
      <c r="F27" s="1624"/>
      <c r="G27" s="1624"/>
      <c r="H27" s="1624"/>
      <c r="I27" s="1624"/>
      <c r="J27" s="1624"/>
      <c r="K27" s="1624"/>
      <c r="L27" s="1624"/>
    </row>
    <row r="30" spans="2:12" x14ac:dyDescent="0.15">
      <c r="B30" s="129" t="s">
        <v>250</v>
      </c>
      <c r="C30" s="129" t="s">
        <v>869</v>
      </c>
      <c r="D30" s="129" t="s">
        <v>870</v>
      </c>
      <c r="E30" s="129" t="s">
        <v>871</v>
      </c>
      <c r="F30" s="129" t="s">
        <v>832</v>
      </c>
    </row>
    <row r="31" spans="2:12" x14ac:dyDescent="0.15">
      <c r="B31" s="682" t="s">
        <v>887</v>
      </c>
      <c r="C31" s="682">
        <v>1.2152083333333332</v>
      </c>
      <c r="D31" s="682">
        <v>1.3079799999999999</v>
      </c>
      <c r="E31" s="682">
        <v>0.90547733333333336</v>
      </c>
      <c r="F31" s="682">
        <v>3.4286656666666664</v>
      </c>
    </row>
    <row r="32" spans="2:12" x14ac:dyDescent="0.15">
      <c r="B32" s="682" t="s">
        <v>114</v>
      </c>
      <c r="C32" s="682">
        <v>1.0409746666666666</v>
      </c>
      <c r="D32" s="682">
        <v>1.2451056666666667</v>
      </c>
      <c r="E32" s="682">
        <v>1.0340453333333333</v>
      </c>
      <c r="F32" s="682">
        <v>3.3201256666666668</v>
      </c>
    </row>
    <row r="33" spans="2:6" x14ac:dyDescent="0.15">
      <c r="B33" s="682" t="s">
        <v>105</v>
      </c>
      <c r="C33" s="682">
        <v>1.2078309999999999</v>
      </c>
      <c r="D33" s="682">
        <v>0.98540266666666676</v>
      </c>
      <c r="E33" s="682">
        <v>0.92044766666666666</v>
      </c>
      <c r="F33" s="682">
        <v>3.1136813333333331</v>
      </c>
    </row>
    <row r="34" spans="2:6" x14ac:dyDescent="0.15">
      <c r="B34" s="682" t="s">
        <v>112</v>
      </c>
      <c r="C34" s="682">
        <v>0.99642600000000003</v>
      </c>
      <c r="D34" s="682">
        <v>1.1520253333333332</v>
      </c>
      <c r="E34" s="682">
        <v>0.83327266666666666</v>
      </c>
      <c r="F34" s="682">
        <v>2.9817239999999998</v>
      </c>
    </row>
    <row r="35" spans="2:6" x14ac:dyDescent="0.15">
      <c r="B35" s="682" t="s">
        <v>348</v>
      </c>
      <c r="C35" s="682">
        <v>0.89553566666666662</v>
      </c>
      <c r="D35" s="682">
        <v>1.1640956666666666</v>
      </c>
      <c r="E35" s="682">
        <v>0.84233999999999998</v>
      </c>
      <c r="F35" s="682">
        <v>2.9019713333333335</v>
      </c>
    </row>
    <row r="36" spans="2:6" x14ac:dyDescent="0.15">
      <c r="B36" s="682" t="s">
        <v>226</v>
      </c>
      <c r="C36" s="682">
        <v>0.98958333333333337</v>
      </c>
      <c r="D36" s="682">
        <v>0.77769766666666662</v>
      </c>
      <c r="E36" s="682">
        <v>0.79868799999999995</v>
      </c>
      <c r="F36" s="682">
        <v>2.5659689999999999</v>
      </c>
    </row>
    <row r="37" spans="2:6" x14ac:dyDescent="0.15">
      <c r="B37" s="682" t="s">
        <v>103</v>
      </c>
      <c r="C37" s="682">
        <v>0.83733733333333327</v>
      </c>
      <c r="D37" s="682">
        <v>0.95927833333333334</v>
      </c>
      <c r="E37" s="682">
        <v>0.74618133333333336</v>
      </c>
      <c r="F37" s="682">
        <v>2.5427970000000002</v>
      </c>
    </row>
    <row r="38" spans="2:6" x14ac:dyDescent="0.15">
      <c r="B38" s="682" t="s">
        <v>231</v>
      </c>
      <c r="C38" s="682">
        <v>0.7979183333333334</v>
      </c>
      <c r="D38" s="682">
        <v>0.71736966666666657</v>
      </c>
      <c r="E38" s="682">
        <v>0.93109000000000008</v>
      </c>
      <c r="F38" s="682">
        <v>2.4463780000000002</v>
      </c>
    </row>
    <row r="39" spans="2:6" x14ac:dyDescent="0.15">
      <c r="B39" s="682" t="s">
        <v>101</v>
      </c>
      <c r="C39" s="682">
        <v>0.99040266666666665</v>
      </c>
      <c r="D39" s="682">
        <v>1.0048973333333333</v>
      </c>
      <c r="E39" s="682">
        <v>0.401777</v>
      </c>
      <c r="F39" s="682">
        <v>2.3970769999999999</v>
      </c>
    </row>
    <row r="40" spans="2:6" x14ac:dyDescent="0.15">
      <c r="B40" s="682" t="s">
        <v>225</v>
      </c>
      <c r="C40" s="682">
        <v>1.0351223333333335</v>
      </c>
      <c r="D40" s="682">
        <v>0.89428266666666667</v>
      </c>
      <c r="E40" s="682">
        <v>0.44510166666666667</v>
      </c>
      <c r="F40" s="682">
        <v>2.3745066666666665</v>
      </c>
    </row>
    <row r="41" spans="2:6" x14ac:dyDescent="0.15">
      <c r="B41" s="682" t="s">
        <v>229</v>
      </c>
      <c r="C41" s="682">
        <v>0.76561266666666672</v>
      </c>
      <c r="D41" s="682">
        <v>0.86558366666666664</v>
      </c>
      <c r="E41" s="682">
        <v>0.62457499999999999</v>
      </c>
      <c r="F41" s="682">
        <v>2.2557713333333336</v>
      </c>
    </row>
    <row r="42" spans="2:6" x14ac:dyDescent="0.15">
      <c r="B42" s="682" t="s">
        <v>228</v>
      </c>
      <c r="C42" s="682">
        <v>0.70517033333333334</v>
      </c>
      <c r="D42" s="682">
        <v>0.60955233333333336</v>
      </c>
      <c r="E42" s="682">
        <v>0.919902</v>
      </c>
      <c r="F42" s="682">
        <v>2.2346246666666669</v>
      </c>
    </row>
    <row r="43" spans="2:6" x14ac:dyDescent="0.15">
      <c r="B43" s="682" t="s">
        <v>347</v>
      </c>
      <c r="C43" s="682">
        <v>0.73533466666666669</v>
      </c>
      <c r="D43" s="682">
        <v>0.87114533333333333</v>
      </c>
      <c r="E43" s="682">
        <v>0.53158233333333327</v>
      </c>
      <c r="F43" s="682">
        <v>2.1380623333333331</v>
      </c>
    </row>
    <row r="44" spans="2:6" x14ac:dyDescent="0.15">
      <c r="B44" s="682" t="s">
        <v>743</v>
      </c>
      <c r="C44" s="682">
        <v>0.69907366666666659</v>
      </c>
      <c r="D44" s="682">
        <v>0.98507366666666663</v>
      </c>
      <c r="E44" s="682">
        <v>0.3201774</v>
      </c>
      <c r="F44" s="682">
        <v>2.0043247333333332</v>
      </c>
    </row>
    <row r="45" spans="2:6" x14ac:dyDescent="0.15">
      <c r="B45" s="682" t="s">
        <v>227</v>
      </c>
      <c r="C45" s="682">
        <v>0.6326936666666666</v>
      </c>
      <c r="D45" s="682">
        <v>0.87943499999999997</v>
      </c>
      <c r="E45" s="682">
        <v>0.47843133333333338</v>
      </c>
      <c r="F45" s="682">
        <v>1.9905599999999999</v>
      </c>
    </row>
    <row r="46" spans="2:6" x14ac:dyDescent="0.15">
      <c r="B46" s="682" t="s">
        <v>110</v>
      </c>
      <c r="C46" s="682">
        <v>0.67220299999999999</v>
      </c>
      <c r="D46" s="682">
        <v>0.72849466666666673</v>
      </c>
      <c r="E46" s="682">
        <v>0.50552866666666663</v>
      </c>
      <c r="F46" s="682">
        <v>1.9062263333333336</v>
      </c>
    </row>
    <row r="47" spans="2:6" x14ac:dyDescent="0.15">
      <c r="B47" s="682" t="s">
        <v>107</v>
      </c>
      <c r="C47" s="682">
        <v>0.77885499999999996</v>
      </c>
      <c r="D47" s="682">
        <v>0.62675666666666674</v>
      </c>
      <c r="E47" s="682">
        <v>0.36009800000000003</v>
      </c>
      <c r="F47" s="682">
        <v>1.7657096666666667</v>
      </c>
    </row>
    <row r="48" spans="2:6" x14ac:dyDescent="0.15">
      <c r="B48" s="682" t="s">
        <v>106</v>
      </c>
      <c r="C48" s="682">
        <v>0.58128999999999997</v>
      </c>
      <c r="D48" s="682">
        <v>0.68579166666666669</v>
      </c>
      <c r="E48" s="682">
        <v>0.39541033333333336</v>
      </c>
      <c r="F48" s="682">
        <v>1.6624920000000001</v>
      </c>
    </row>
    <row r="49" spans="2:6" x14ac:dyDescent="0.15">
      <c r="B49" s="682" t="s">
        <v>230</v>
      </c>
      <c r="C49" s="682">
        <v>0.69835066666666668</v>
      </c>
      <c r="D49" s="682">
        <v>0.67391566666666669</v>
      </c>
      <c r="E49" s="682">
        <v>0.14193723333333333</v>
      </c>
      <c r="F49" s="682">
        <v>1.5142035666666667</v>
      </c>
    </row>
    <row r="51" spans="2:6" x14ac:dyDescent="0.15">
      <c r="B51" s="682" t="s">
        <v>879</v>
      </c>
      <c r="C51" s="682">
        <v>0.85657491228070182</v>
      </c>
      <c r="D51" s="682">
        <v>0.90178335087719297</v>
      </c>
      <c r="E51" s="682">
        <v>0.63874017368421054</v>
      </c>
      <c r="F51" s="682">
        <v>2.3970984368421053</v>
      </c>
    </row>
    <row r="52" spans="2:6" x14ac:dyDescent="0.15">
      <c r="B52" s="682" t="s">
        <v>880</v>
      </c>
      <c r="C52" s="682">
        <v>0.72593663989899004</v>
      </c>
      <c r="D52" s="682">
        <v>0.56707323265993337</v>
      </c>
      <c r="E52" s="682">
        <v>0.17474953939393933</v>
      </c>
      <c r="F52" s="682">
        <v>1.4677594119528627</v>
      </c>
    </row>
  </sheetData>
  <mergeCells count="1">
    <mergeCell ref="C27:L27"/>
  </mergeCells>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U59"/>
  <sheetViews>
    <sheetView workbookViewId="0">
      <selection activeCell="P25" sqref="P25"/>
    </sheetView>
  </sheetViews>
  <sheetFormatPr baseColWidth="10" defaultColWidth="8.83203125" defaultRowHeight="13" x14ac:dyDescent="0.15"/>
  <cols>
    <col min="1" max="1" width="8.83203125" style="682"/>
    <col min="2" max="2" width="13.5" style="682" customWidth="1"/>
    <col min="3" max="6" width="8.83203125" style="682"/>
    <col min="7" max="7" width="21.5" style="682" customWidth="1"/>
    <col min="8" max="15" width="8.83203125" style="682"/>
    <col min="16" max="16" width="27" style="682" customWidth="1"/>
    <col min="17" max="17" width="8.83203125" style="682"/>
    <col min="18" max="18" width="9.1640625" style="682" customWidth="1"/>
    <col min="19" max="16384" width="8.83203125" style="682"/>
  </cols>
  <sheetData>
    <row r="1" spans="1:21" s="131" customFormat="1" x14ac:dyDescent="0.15">
      <c r="A1" s="46" t="s">
        <v>67</v>
      </c>
    </row>
    <row r="2" spans="1:21" s="131" customFormat="1" x14ac:dyDescent="0.15">
      <c r="A2" s="131" t="s">
        <v>888</v>
      </c>
      <c r="B2" s="131" t="s">
        <v>889</v>
      </c>
    </row>
    <row r="3" spans="1:21" s="131" customFormat="1" x14ac:dyDescent="0.15">
      <c r="A3" s="131" t="s">
        <v>64</v>
      </c>
    </row>
    <row r="4" spans="1:21" s="131" customFormat="1" x14ac:dyDescent="0.15">
      <c r="A4" s="46" t="s">
        <v>63</v>
      </c>
    </row>
    <row r="5" spans="1:21" s="131" customFormat="1" x14ac:dyDescent="0.15"/>
    <row r="6" spans="1:21" x14ac:dyDescent="0.15">
      <c r="D6" s="129"/>
    </row>
    <row r="7" spans="1:21" x14ac:dyDescent="0.15">
      <c r="O7" s="133"/>
      <c r="P7" s="133"/>
      <c r="Q7" s="133"/>
      <c r="R7" s="133"/>
      <c r="S7" s="133"/>
    </row>
    <row r="8" spans="1:21" x14ac:dyDescent="0.15">
      <c r="D8" s="129" t="s">
        <v>890</v>
      </c>
      <c r="O8" s="133"/>
      <c r="P8" s="133"/>
      <c r="Q8" s="133"/>
      <c r="R8" s="133"/>
      <c r="S8" s="133"/>
    </row>
    <row r="9" spans="1:21" x14ac:dyDescent="0.15">
      <c r="O9" s="133"/>
      <c r="R9" s="133"/>
      <c r="S9" s="133"/>
    </row>
    <row r="10" spans="1:21" x14ac:dyDescent="0.15">
      <c r="G10" s="133"/>
      <c r="H10" s="133"/>
      <c r="O10" s="133"/>
      <c r="R10" s="133"/>
      <c r="S10" s="1090"/>
      <c r="U10" s="248"/>
    </row>
    <row r="11" spans="1:21" x14ac:dyDescent="0.15">
      <c r="O11" s="133"/>
      <c r="R11" s="133"/>
      <c r="S11" s="1090"/>
    </row>
    <row r="12" spans="1:21" x14ac:dyDescent="0.15">
      <c r="G12" s="133"/>
      <c r="H12" s="133"/>
      <c r="O12" s="133"/>
      <c r="R12" s="133"/>
      <c r="S12" s="133"/>
    </row>
    <row r="13" spans="1:21" x14ac:dyDescent="0.15">
      <c r="G13" s="133"/>
      <c r="H13" s="133"/>
      <c r="O13" s="133"/>
      <c r="R13" s="133"/>
      <c r="S13" s="133"/>
    </row>
    <row r="14" spans="1:21" x14ac:dyDescent="0.15">
      <c r="G14" s="860"/>
      <c r="H14" s="860"/>
      <c r="O14" s="133"/>
      <c r="R14" s="133"/>
      <c r="S14" s="133"/>
    </row>
    <row r="15" spans="1:21" x14ac:dyDescent="0.15">
      <c r="G15" s="133"/>
      <c r="H15" s="133"/>
      <c r="O15" s="133"/>
      <c r="R15" s="133"/>
      <c r="S15" s="133"/>
    </row>
    <row r="16" spans="1:21" x14ac:dyDescent="0.15">
      <c r="G16" s="860"/>
      <c r="H16" s="860"/>
      <c r="O16" s="133"/>
      <c r="R16" s="133"/>
      <c r="S16" s="133"/>
    </row>
    <row r="17" spans="4:19" x14ac:dyDescent="0.15">
      <c r="O17" s="133"/>
      <c r="R17" s="133"/>
      <c r="S17" s="133"/>
    </row>
    <row r="18" spans="4:19" x14ac:dyDescent="0.15">
      <c r="G18" s="133"/>
      <c r="H18" s="133"/>
      <c r="O18" s="133"/>
      <c r="R18" s="133"/>
      <c r="S18" s="133"/>
    </row>
    <row r="19" spans="4:19" x14ac:dyDescent="0.15">
      <c r="O19" s="133"/>
      <c r="R19" s="133"/>
      <c r="S19" s="133"/>
    </row>
    <row r="20" spans="4:19" x14ac:dyDescent="0.15">
      <c r="G20" s="846"/>
      <c r="H20" s="846"/>
      <c r="O20" s="133"/>
      <c r="R20" s="133"/>
      <c r="S20" s="133"/>
    </row>
    <row r="21" spans="4:19" x14ac:dyDescent="0.15">
      <c r="G21" s="1091"/>
      <c r="H21" s="1091"/>
      <c r="O21" s="133"/>
      <c r="R21" s="133"/>
      <c r="S21" s="133"/>
    </row>
    <row r="22" spans="4:19" x14ac:dyDescent="0.15">
      <c r="G22" s="133"/>
      <c r="H22" s="133"/>
      <c r="O22" s="133"/>
      <c r="R22" s="133"/>
      <c r="S22" s="133"/>
    </row>
    <row r="23" spans="4:19" x14ac:dyDescent="0.15">
      <c r="O23" s="133"/>
      <c r="R23" s="133"/>
      <c r="S23" s="133"/>
    </row>
    <row r="24" spans="4:19" x14ac:dyDescent="0.15">
      <c r="G24" s="133"/>
      <c r="H24" s="133"/>
      <c r="O24" s="133"/>
      <c r="R24" s="133"/>
      <c r="S24" s="133"/>
    </row>
    <row r="25" spans="4:19" x14ac:dyDescent="0.15">
      <c r="G25" s="133"/>
      <c r="H25" s="133"/>
      <c r="O25" s="133"/>
      <c r="R25" s="133"/>
      <c r="S25" s="133"/>
    </row>
    <row r="26" spans="4:19" x14ac:dyDescent="0.15">
      <c r="G26" s="1092"/>
      <c r="H26" s="1092"/>
      <c r="O26" s="133"/>
      <c r="R26" s="133"/>
      <c r="S26" s="133"/>
    </row>
    <row r="27" spans="4:19" x14ac:dyDescent="0.15">
      <c r="G27" s="133"/>
      <c r="H27" s="133"/>
      <c r="O27" s="133"/>
      <c r="R27" s="133"/>
      <c r="S27" s="133"/>
    </row>
    <row r="28" spans="4:19" x14ac:dyDescent="0.15">
      <c r="O28" s="133"/>
      <c r="R28" s="133"/>
      <c r="S28" s="133"/>
    </row>
    <row r="29" spans="4:19" x14ac:dyDescent="0.15">
      <c r="O29" s="133"/>
      <c r="R29" s="133"/>
      <c r="S29" s="133"/>
    </row>
    <row r="30" spans="4:19" x14ac:dyDescent="0.15">
      <c r="O30" s="133"/>
      <c r="R30" s="133"/>
      <c r="S30" s="133"/>
    </row>
    <row r="31" spans="4:19" x14ac:dyDescent="0.15">
      <c r="O31" s="133"/>
      <c r="R31" s="133"/>
      <c r="S31" s="133"/>
    </row>
    <row r="32" spans="4:19" ht="32.25" customHeight="1" x14ac:dyDescent="0.15">
      <c r="D32" s="1625" t="s">
        <v>891</v>
      </c>
      <c r="E32" s="1625"/>
      <c r="F32" s="1625"/>
      <c r="G32" s="1625"/>
      <c r="H32" s="1625"/>
      <c r="I32" s="1625"/>
      <c r="O32" s="133"/>
      <c r="P32" s="133"/>
      <c r="Q32" s="133"/>
      <c r="R32" s="133"/>
      <c r="S32" s="133"/>
    </row>
    <row r="33" spans="4:19" x14ac:dyDescent="0.15">
      <c r="O33" s="133"/>
      <c r="P33" s="133"/>
      <c r="Q33" s="133"/>
      <c r="R33" s="133"/>
      <c r="S33" s="133"/>
    </row>
    <row r="35" spans="4:19" x14ac:dyDescent="0.15">
      <c r="N35" s="133"/>
      <c r="O35" s="133"/>
      <c r="P35" s="1091"/>
      <c r="Q35" s="1091"/>
    </row>
    <row r="36" spans="4:19" x14ac:dyDescent="0.15">
      <c r="D36" s="129" t="s">
        <v>60</v>
      </c>
      <c r="F36" s="129" t="s">
        <v>892</v>
      </c>
      <c r="N36" s="133"/>
      <c r="O36" s="133"/>
      <c r="P36" s="133"/>
      <c r="Q36" s="133"/>
    </row>
    <row r="37" spans="4:19" x14ac:dyDescent="0.15">
      <c r="D37" s="133" t="s">
        <v>19</v>
      </c>
      <c r="E37" s="133">
        <v>1</v>
      </c>
      <c r="F37" s="682" t="s">
        <v>685</v>
      </c>
      <c r="N37" s="860"/>
      <c r="O37" s="860"/>
    </row>
    <row r="38" spans="4:19" x14ac:dyDescent="0.15">
      <c r="D38" s="133" t="s">
        <v>679</v>
      </c>
      <c r="E38" s="133">
        <v>1</v>
      </c>
      <c r="F38" s="682" t="s">
        <v>685</v>
      </c>
      <c r="N38" s="133"/>
      <c r="O38" s="133"/>
    </row>
    <row r="39" spans="4:19" x14ac:dyDescent="0.15">
      <c r="D39" s="133" t="s">
        <v>18</v>
      </c>
      <c r="E39" s="133">
        <v>1</v>
      </c>
      <c r="F39" s="682" t="s">
        <v>685</v>
      </c>
    </row>
    <row r="40" spans="4:19" x14ac:dyDescent="0.15">
      <c r="D40" s="133" t="s">
        <v>17</v>
      </c>
      <c r="E40" s="133">
        <v>1</v>
      </c>
      <c r="F40" s="682" t="s">
        <v>685</v>
      </c>
      <c r="N40" s="846"/>
      <c r="O40" s="846"/>
    </row>
    <row r="41" spans="4:19" x14ac:dyDescent="0.15">
      <c r="D41" s="133" t="s">
        <v>12</v>
      </c>
      <c r="E41" s="133">
        <v>1</v>
      </c>
      <c r="F41" s="682" t="s">
        <v>685</v>
      </c>
      <c r="N41" s="133"/>
      <c r="O41" s="133"/>
    </row>
    <row r="42" spans="4:19" x14ac:dyDescent="0.15">
      <c r="D42" s="133" t="s">
        <v>14</v>
      </c>
      <c r="E42" s="133">
        <v>1</v>
      </c>
      <c r="F42" s="682" t="s">
        <v>685</v>
      </c>
    </row>
    <row r="43" spans="4:19" x14ac:dyDescent="0.15">
      <c r="D43" s="133" t="s">
        <v>84</v>
      </c>
      <c r="E43" s="133">
        <v>1</v>
      </c>
      <c r="F43" s="682" t="s">
        <v>685</v>
      </c>
      <c r="N43" s="133"/>
      <c r="O43" s="133"/>
    </row>
    <row r="44" spans="4:19" x14ac:dyDescent="0.15">
      <c r="D44" s="133" t="s">
        <v>15</v>
      </c>
      <c r="E44" s="133">
        <v>1</v>
      </c>
      <c r="F44" s="682" t="s">
        <v>685</v>
      </c>
      <c r="N44" s="1092"/>
      <c r="O44" s="1092"/>
    </row>
    <row r="45" spans="4:19" x14ac:dyDescent="0.15">
      <c r="D45" s="133" t="s">
        <v>9</v>
      </c>
      <c r="E45" s="133">
        <v>1</v>
      </c>
      <c r="F45" s="682" t="s">
        <v>685</v>
      </c>
      <c r="N45" s="133"/>
      <c r="O45" s="133"/>
    </row>
    <row r="46" spans="4:19" x14ac:dyDescent="0.15">
      <c r="D46" s="133" t="s">
        <v>87</v>
      </c>
      <c r="E46" s="133">
        <v>1</v>
      </c>
      <c r="F46" s="682" t="s">
        <v>685</v>
      </c>
    </row>
    <row r="47" spans="4:19" x14ac:dyDescent="0.15">
      <c r="D47" s="133" t="s">
        <v>88</v>
      </c>
      <c r="E47" s="133">
        <v>1</v>
      </c>
      <c r="F47" s="682" t="s">
        <v>685</v>
      </c>
    </row>
    <row r="48" spans="4:19" x14ac:dyDescent="0.15">
      <c r="D48" s="133" t="s">
        <v>13</v>
      </c>
      <c r="E48" s="133">
        <v>1</v>
      </c>
      <c r="F48" s="682" t="s">
        <v>685</v>
      </c>
    </row>
    <row r="49" spans="4:6" x14ac:dyDescent="0.15">
      <c r="D49" s="133" t="s">
        <v>92</v>
      </c>
      <c r="E49" s="133">
        <v>1</v>
      </c>
      <c r="F49" s="682" t="s">
        <v>685</v>
      </c>
    </row>
    <row r="50" spans="4:6" x14ac:dyDescent="0.15">
      <c r="D50" s="133" t="s">
        <v>86</v>
      </c>
      <c r="E50" s="133">
        <v>1</v>
      </c>
      <c r="F50" s="682" t="s">
        <v>685</v>
      </c>
    </row>
    <row r="51" spans="4:6" x14ac:dyDescent="0.15">
      <c r="D51" s="133" t="s">
        <v>10</v>
      </c>
      <c r="E51" s="133">
        <v>1</v>
      </c>
      <c r="F51" s="682" t="s">
        <v>685</v>
      </c>
    </row>
    <row r="52" spans="4:6" x14ac:dyDescent="0.15">
      <c r="D52" s="133" t="s">
        <v>93</v>
      </c>
      <c r="E52" s="133">
        <v>1</v>
      </c>
      <c r="F52" s="682" t="s">
        <v>685</v>
      </c>
    </row>
    <row r="53" spans="4:6" x14ac:dyDescent="0.15">
      <c r="D53" s="133" t="s">
        <v>20</v>
      </c>
      <c r="E53" s="133">
        <v>1</v>
      </c>
      <c r="F53" s="682" t="s">
        <v>685</v>
      </c>
    </row>
    <row r="54" spans="4:6" x14ac:dyDescent="0.15">
      <c r="D54" s="133" t="s">
        <v>83</v>
      </c>
      <c r="E54" s="133">
        <v>1</v>
      </c>
      <c r="F54" s="682" t="s">
        <v>357</v>
      </c>
    </row>
    <row r="55" spans="4:6" x14ac:dyDescent="0.15">
      <c r="D55" s="133" t="s">
        <v>89</v>
      </c>
      <c r="E55" s="133">
        <v>1</v>
      </c>
      <c r="F55" s="682" t="s">
        <v>357</v>
      </c>
    </row>
    <row r="56" spans="4:6" x14ac:dyDescent="0.15">
      <c r="D56" s="133" t="s">
        <v>893</v>
      </c>
      <c r="E56" s="133">
        <v>1</v>
      </c>
      <c r="F56" s="682" t="s">
        <v>357</v>
      </c>
    </row>
    <row r="57" spans="4:6" x14ac:dyDescent="0.15">
      <c r="D57" s="133" t="s">
        <v>464</v>
      </c>
      <c r="E57" s="133">
        <v>1</v>
      </c>
      <c r="F57" s="682" t="s">
        <v>357</v>
      </c>
    </row>
    <row r="58" spans="4:6" x14ac:dyDescent="0.15">
      <c r="D58" s="133" t="s">
        <v>91</v>
      </c>
      <c r="E58" s="133">
        <v>1</v>
      </c>
      <c r="F58" s="682" t="s">
        <v>357</v>
      </c>
    </row>
    <row r="59" spans="4:6" x14ac:dyDescent="0.15">
      <c r="D59" s="133" t="s">
        <v>108</v>
      </c>
      <c r="E59" s="133">
        <v>1</v>
      </c>
      <c r="F59" s="682" t="s">
        <v>357</v>
      </c>
    </row>
  </sheetData>
  <mergeCells count="1">
    <mergeCell ref="D32:I32"/>
  </mergeCells>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O60"/>
  <sheetViews>
    <sheetView workbookViewId="0">
      <selection activeCell="L29" sqref="L29"/>
    </sheetView>
  </sheetViews>
  <sheetFormatPr baseColWidth="10" defaultColWidth="8.83203125" defaultRowHeight="13" x14ac:dyDescent="0.15"/>
  <cols>
    <col min="1" max="13" width="8.83203125" style="682"/>
    <col min="14" max="14" width="14.5" style="682" customWidth="1"/>
    <col min="15" max="16384" width="8.83203125" style="682"/>
  </cols>
  <sheetData>
    <row r="1" spans="1:15" s="131" customFormat="1" x14ac:dyDescent="0.15">
      <c r="A1" s="46" t="s">
        <v>67</v>
      </c>
    </row>
    <row r="2" spans="1:15" s="131" customFormat="1" x14ac:dyDescent="0.15">
      <c r="A2" s="131" t="s">
        <v>888</v>
      </c>
      <c r="B2" s="131" t="s">
        <v>894</v>
      </c>
    </row>
    <row r="3" spans="1:15" s="131" customFormat="1" x14ac:dyDescent="0.15">
      <c r="A3" s="131" t="s">
        <v>64</v>
      </c>
    </row>
    <row r="4" spans="1:15" s="131" customFormat="1" x14ac:dyDescent="0.15">
      <c r="A4" s="46" t="s">
        <v>63</v>
      </c>
    </row>
    <row r="5" spans="1:15" s="131" customFormat="1" x14ac:dyDescent="0.15"/>
    <row r="6" spans="1:15" ht="13.5" customHeight="1" x14ac:dyDescent="0.15">
      <c r="B6" s="129"/>
      <c r="F6" s="133"/>
      <c r="G6" s="133"/>
    </row>
    <row r="7" spans="1:15" ht="13.5" customHeight="1" x14ac:dyDescent="0.15">
      <c r="F7" s="133"/>
      <c r="G7" s="133"/>
    </row>
    <row r="8" spans="1:15" x14ac:dyDescent="0.15">
      <c r="B8" s="129" t="s">
        <v>895</v>
      </c>
      <c r="E8" s="133"/>
      <c r="F8" s="133"/>
      <c r="G8" s="133"/>
      <c r="N8" s="860"/>
    </row>
    <row r="9" spans="1:15" x14ac:dyDescent="0.15">
      <c r="E9" s="133"/>
      <c r="F9" s="133"/>
      <c r="G9" s="133"/>
      <c r="N9" s="133"/>
      <c r="O9" s="133"/>
    </row>
    <row r="10" spans="1:15" x14ac:dyDescent="0.15">
      <c r="E10" s="860"/>
      <c r="F10" s="860"/>
      <c r="G10" s="860"/>
      <c r="N10" s="860"/>
    </row>
    <row r="11" spans="1:15" x14ac:dyDescent="0.15">
      <c r="E11" s="133"/>
      <c r="F11" s="133"/>
      <c r="G11" s="133"/>
      <c r="N11" s="133"/>
    </row>
    <row r="12" spans="1:15" x14ac:dyDescent="0.15">
      <c r="E12" s="860"/>
      <c r="F12" s="860"/>
      <c r="G12" s="860"/>
      <c r="N12" s="860"/>
    </row>
    <row r="13" spans="1:15" x14ac:dyDescent="0.15">
      <c r="E13" s="133"/>
      <c r="F13" s="133"/>
      <c r="G13" s="133"/>
      <c r="N13" s="133"/>
    </row>
    <row r="14" spans="1:15" x14ac:dyDescent="0.15">
      <c r="E14" s="860"/>
      <c r="F14" s="860"/>
      <c r="G14" s="860"/>
      <c r="N14" s="860"/>
      <c r="O14" s="860"/>
    </row>
    <row r="15" spans="1:15" x14ac:dyDescent="0.15">
      <c r="E15" s="133"/>
      <c r="F15" s="133"/>
      <c r="G15" s="133"/>
    </row>
    <row r="16" spans="1:15" x14ac:dyDescent="0.15">
      <c r="E16" s="860"/>
      <c r="F16" s="860"/>
      <c r="G16" s="860"/>
    </row>
    <row r="17" spans="2:9" x14ac:dyDescent="0.15">
      <c r="E17" s="133"/>
      <c r="F17" s="133"/>
      <c r="G17" s="133"/>
    </row>
    <row r="19" spans="2:9" x14ac:dyDescent="0.15">
      <c r="F19" s="133"/>
      <c r="G19" s="133"/>
    </row>
    <row r="20" spans="2:9" x14ac:dyDescent="0.15">
      <c r="F20" s="133"/>
      <c r="G20" s="133"/>
    </row>
    <row r="29" spans="2:9" x14ac:dyDescent="0.15">
      <c r="B29" s="1626" t="s">
        <v>896</v>
      </c>
      <c r="C29" s="1626"/>
      <c r="D29" s="1626"/>
      <c r="E29" s="1626"/>
      <c r="F29" s="1626"/>
      <c r="G29" s="1626"/>
      <c r="H29" s="1626"/>
      <c r="I29" s="1626"/>
    </row>
    <row r="30" spans="2:9" x14ac:dyDescent="0.15">
      <c r="B30" s="836"/>
    </row>
    <row r="31" spans="2:9" x14ac:dyDescent="0.15">
      <c r="B31" s="133"/>
      <c r="C31" s="133" t="s">
        <v>60</v>
      </c>
      <c r="D31" s="133"/>
      <c r="E31" s="133" t="s">
        <v>892</v>
      </c>
    </row>
    <row r="32" spans="2:9" x14ac:dyDescent="0.15">
      <c r="B32" s="133"/>
      <c r="C32" s="133" t="s">
        <v>19</v>
      </c>
      <c r="D32" s="133">
        <v>1</v>
      </c>
      <c r="E32" s="133" t="s">
        <v>897</v>
      </c>
    </row>
    <row r="33" spans="2:5" x14ac:dyDescent="0.15">
      <c r="B33" s="133"/>
      <c r="C33" s="133" t="s">
        <v>18</v>
      </c>
      <c r="D33" s="133">
        <v>1</v>
      </c>
      <c r="E33" s="133" t="s">
        <v>897</v>
      </c>
    </row>
    <row r="34" spans="2:5" x14ac:dyDescent="0.15">
      <c r="B34" s="133"/>
      <c r="C34" s="133" t="s">
        <v>17</v>
      </c>
      <c r="D34" s="133">
        <v>1</v>
      </c>
      <c r="E34" s="133" t="s">
        <v>897</v>
      </c>
    </row>
    <row r="35" spans="2:5" x14ac:dyDescent="0.15">
      <c r="B35" s="133"/>
      <c r="C35" s="133" t="s">
        <v>12</v>
      </c>
      <c r="D35" s="133">
        <v>1</v>
      </c>
      <c r="E35" s="133" t="s">
        <v>897</v>
      </c>
    </row>
    <row r="36" spans="2:5" x14ac:dyDescent="0.15">
      <c r="B36" s="133"/>
      <c r="C36" s="133" t="s">
        <v>14</v>
      </c>
      <c r="D36" s="133">
        <v>1</v>
      </c>
      <c r="E36" s="133" t="s">
        <v>897</v>
      </c>
    </row>
    <row r="37" spans="2:5" x14ac:dyDescent="0.15">
      <c r="B37" s="133"/>
      <c r="C37" s="133" t="s">
        <v>84</v>
      </c>
      <c r="D37" s="133">
        <v>1</v>
      </c>
      <c r="E37" s="133" t="s">
        <v>897</v>
      </c>
    </row>
    <row r="38" spans="2:5" x14ac:dyDescent="0.15">
      <c r="B38" s="133"/>
      <c r="C38" s="133" t="s">
        <v>15</v>
      </c>
      <c r="D38" s="133">
        <v>1</v>
      </c>
      <c r="E38" s="133" t="s">
        <v>897</v>
      </c>
    </row>
    <row r="39" spans="2:5" x14ac:dyDescent="0.15">
      <c r="B39" s="133"/>
      <c r="C39" s="133" t="s">
        <v>9</v>
      </c>
      <c r="D39" s="133">
        <v>1</v>
      </c>
      <c r="E39" s="133" t="s">
        <v>897</v>
      </c>
    </row>
    <row r="40" spans="2:5" x14ac:dyDescent="0.15">
      <c r="B40" s="133"/>
      <c r="C40" s="133" t="s">
        <v>13</v>
      </c>
      <c r="D40" s="133">
        <v>1</v>
      </c>
      <c r="E40" s="133" t="s">
        <v>897</v>
      </c>
    </row>
    <row r="41" spans="2:5" x14ac:dyDescent="0.15">
      <c r="B41" s="133"/>
      <c r="C41" s="133" t="s">
        <v>91</v>
      </c>
      <c r="D41" s="133">
        <v>1</v>
      </c>
      <c r="E41" s="133" t="s">
        <v>897</v>
      </c>
    </row>
    <row r="42" spans="2:5" x14ac:dyDescent="0.15">
      <c r="B42" s="133"/>
      <c r="C42" s="133" t="s">
        <v>92</v>
      </c>
      <c r="D42" s="133">
        <v>1</v>
      </c>
      <c r="E42" s="133" t="s">
        <v>897</v>
      </c>
    </row>
    <row r="43" spans="2:5" x14ac:dyDescent="0.15">
      <c r="B43" s="133"/>
      <c r="C43" s="133" t="s">
        <v>86</v>
      </c>
      <c r="D43" s="133">
        <v>1</v>
      </c>
      <c r="E43" s="133" t="s">
        <v>897</v>
      </c>
    </row>
    <row r="44" spans="2:5" x14ac:dyDescent="0.15">
      <c r="B44" s="133"/>
      <c r="C44" s="133" t="s">
        <v>93</v>
      </c>
      <c r="D44" s="133">
        <v>1</v>
      </c>
      <c r="E44" s="133" t="s">
        <v>897</v>
      </c>
    </row>
    <row r="45" spans="2:5" x14ac:dyDescent="0.15">
      <c r="B45" s="133"/>
      <c r="C45" s="133" t="s">
        <v>20</v>
      </c>
      <c r="D45" s="133">
        <v>1</v>
      </c>
      <c r="E45" s="133" t="s">
        <v>897</v>
      </c>
    </row>
    <row r="46" spans="2:5" x14ac:dyDescent="0.15">
      <c r="B46" s="133"/>
      <c r="C46" s="133" t="s">
        <v>898</v>
      </c>
      <c r="D46" s="133">
        <v>1</v>
      </c>
      <c r="E46" s="133" t="s">
        <v>357</v>
      </c>
    </row>
    <row r="47" spans="2:5" x14ac:dyDescent="0.15">
      <c r="B47" s="133"/>
      <c r="C47" s="133" t="s">
        <v>679</v>
      </c>
      <c r="D47" s="133">
        <v>1</v>
      </c>
      <c r="E47" s="133" t="s">
        <v>357</v>
      </c>
    </row>
    <row r="48" spans="2:5" x14ac:dyDescent="0.15">
      <c r="B48" s="133"/>
      <c r="C48" s="133" t="s">
        <v>89</v>
      </c>
      <c r="D48" s="133">
        <v>1</v>
      </c>
      <c r="E48" s="133" t="s">
        <v>357</v>
      </c>
    </row>
    <row r="49" spans="2:6" x14ac:dyDescent="0.15">
      <c r="B49" s="133"/>
      <c r="C49" s="133" t="s">
        <v>893</v>
      </c>
      <c r="D49" s="133">
        <v>1</v>
      </c>
      <c r="E49" s="133" t="s">
        <v>357</v>
      </c>
    </row>
    <row r="50" spans="2:6" x14ac:dyDescent="0.15">
      <c r="B50" s="133"/>
      <c r="C50" s="133" t="s">
        <v>464</v>
      </c>
      <c r="D50" s="133">
        <v>1</v>
      </c>
      <c r="E50" s="133" t="s">
        <v>357</v>
      </c>
    </row>
    <row r="51" spans="2:6" x14ac:dyDescent="0.15">
      <c r="B51" s="133"/>
      <c r="C51" s="133" t="s">
        <v>87</v>
      </c>
      <c r="D51" s="133">
        <v>1</v>
      </c>
      <c r="E51" s="133" t="s">
        <v>357</v>
      </c>
    </row>
    <row r="52" spans="2:6" x14ac:dyDescent="0.15">
      <c r="B52" s="133"/>
      <c r="C52" s="133" t="s">
        <v>88</v>
      </c>
      <c r="D52" s="133">
        <v>1</v>
      </c>
      <c r="E52" s="133" t="s">
        <v>357</v>
      </c>
    </row>
    <row r="53" spans="2:6" x14ac:dyDescent="0.15">
      <c r="B53" s="133"/>
      <c r="C53" s="133" t="s">
        <v>10</v>
      </c>
      <c r="D53" s="133">
        <v>1</v>
      </c>
      <c r="E53" s="133" t="s">
        <v>357</v>
      </c>
    </row>
    <row r="54" spans="2:6" x14ac:dyDescent="0.15">
      <c r="B54" s="133"/>
      <c r="C54" s="133" t="s">
        <v>108</v>
      </c>
      <c r="D54" s="133">
        <v>1</v>
      </c>
      <c r="E54" s="133" t="s">
        <v>357</v>
      </c>
    </row>
    <row r="55" spans="2:6" x14ac:dyDescent="0.15">
      <c r="B55" s="133"/>
      <c r="C55" s="133"/>
      <c r="D55" s="133"/>
      <c r="E55" s="133"/>
    </row>
    <row r="56" spans="2:6" x14ac:dyDescent="0.15">
      <c r="B56" s="133"/>
      <c r="C56" s="133"/>
      <c r="D56" s="133"/>
      <c r="E56" s="133"/>
    </row>
    <row r="60" spans="2:6" x14ac:dyDescent="0.15">
      <c r="C60" s="133"/>
      <c r="D60" s="133"/>
      <c r="E60" s="133"/>
      <c r="F60" s="133"/>
    </row>
  </sheetData>
  <mergeCells count="1">
    <mergeCell ref="B29:I29"/>
  </mergeCells>
  <hyperlinks>
    <hyperlink ref="A1" r:id="rId1" display="http://dx.doi.org/10.1787/9789264266391-es"/>
    <hyperlink ref="A4" r:id="rId2"/>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4"/>
  </sheetPr>
  <dimension ref="A1:P54"/>
  <sheetViews>
    <sheetView workbookViewId="0">
      <selection activeCell="L16" sqref="L16"/>
    </sheetView>
  </sheetViews>
  <sheetFormatPr baseColWidth="10" defaultColWidth="8.83203125" defaultRowHeight="15" x14ac:dyDescent="0.2"/>
  <cols>
    <col min="1" max="1" width="7.83203125" customWidth="1"/>
  </cols>
  <sheetData>
    <row r="1" spans="1:16" s="27" customFormat="1" x14ac:dyDescent="0.2">
      <c r="A1" s="23" t="s">
        <v>67</v>
      </c>
    </row>
    <row r="2" spans="1:16" s="27" customFormat="1" ht="13" x14ac:dyDescent="0.15">
      <c r="A2" s="27" t="s">
        <v>66</v>
      </c>
      <c r="B2" s="27" t="s">
        <v>176</v>
      </c>
    </row>
    <row r="3" spans="1:16" s="27" customFormat="1" ht="13" x14ac:dyDescent="0.15">
      <c r="A3" s="27" t="s">
        <v>64</v>
      </c>
    </row>
    <row r="4" spans="1:16" s="27" customFormat="1" x14ac:dyDescent="0.2">
      <c r="A4" s="23" t="s">
        <v>63</v>
      </c>
    </row>
    <row r="5" spans="1:16" s="27" customFormat="1" ht="13" x14ac:dyDescent="0.15"/>
    <row r="7" spans="1:16" x14ac:dyDescent="0.2">
      <c r="B7" s="91" t="s">
        <v>175</v>
      </c>
    </row>
    <row r="11" spans="1:16" x14ac:dyDescent="0.2">
      <c r="P11" s="90"/>
    </row>
    <row r="32" spans="2:11" ht="12" customHeight="1" x14ac:dyDescent="0.2">
      <c r="B32" s="1490" t="s">
        <v>174</v>
      </c>
      <c r="C32" s="1490"/>
      <c r="D32" s="1490"/>
      <c r="E32" s="1490"/>
      <c r="F32" s="1490"/>
      <c r="G32" s="1490"/>
      <c r="H32" s="1490"/>
      <c r="I32" s="1490"/>
      <c r="J32" s="1490"/>
      <c r="K32" s="1490"/>
    </row>
    <row r="33" spans="2:11" ht="13.5" customHeight="1" x14ac:dyDescent="0.2">
      <c r="B33" s="26" t="s">
        <v>173</v>
      </c>
      <c r="C33" s="26"/>
      <c r="D33" s="26"/>
      <c r="E33" s="26"/>
      <c r="F33" s="26"/>
      <c r="G33" s="26"/>
      <c r="H33" s="26"/>
      <c r="I33" s="26"/>
      <c r="J33" s="26"/>
      <c r="K33" s="26"/>
    </row>
    <row r="37" spans="2:11" x14ac:dyDescent="0.2">
      <c r="C37" t="s">
        <v>172</v>
      </c>
      <c r="D37" t="s">
        <v>171</v>
      </c>
    </row>
    <row r="38" spans="2:11" x14ac:dyDescent="0.2">
      <c r="B38" t="s">
        <v>26</v>
      </c>
      <c r="C38">
        <v>90.082782656999996</v>
      </c>
      <c r="D38">
        <v>92.499442255000005</v>
      </c>
      <c r="E38" s="89">
        <v>83.333176631749993</v>
      </c>
      <c r="F38" t="s">
        <v>169</v>
      </c>
    </row>
    <row r="39" spans="2:11" x14ac:dyDescent="0.2">
      <c r="B39" t="s">
        <v>170</v>
      </c>
      <c r="C39">
        <v>87.089129990999993</v>
      </c>
      <c r="D39">
        <v>90.128146400000006</v>
      </c>
      <c r="E39" s="89">
        <v>83.333176631749993</v>
      </c>
      <c r="F39" t="s">
        <v>169</v>
      </c>
    </row>
    <row r="40" spans="2:11" x14ac:dyDescent="0.2">
      <c r="B40" t="s">
        <v>53</v>
      </c>
      <c r="C40">
        <v>86.946527044999996</v>
      </c>
      <c r="D40">
        <v>90.732131041000002</v>
      </c>
      <c r="E40" s="89">
        <v>83.333176631749993</v>
      </c>
      <c r="F40" t="s">
        <v>169</v>
      </c>
    </row>
    <row r="41" spans="2:11" x14ac:dyDescent="0.2">
      <c r="B41" t="s">
        <v>35</v>
      </c>
      <c r="C41">
        <v>84.979572043000005</v>
      </c>
      <c r="D41">
        <v>88.698282379000005</v>
      </c>
      <c r="E41" s="89">
        <v>83.333176631749993</v>
      </c>
      <c r="F41" t="s">
        <v>169</v>
      </c>
    </row>
    <row r="42" spans="2:11" x14ac:dyDescent="0.2">
      <c r="B42" t="s">
        <v>40</v>
      </c>
      <c r="C42">
        <v>80.746509603999996</v>
      </c>
      <c r="D42">
        <v>85.262635892999995</v>
      </c>
      <c r="E42" s="89">
        <v>83.333176631749993</v>
      </c>
      <c r="F42" t="s">
        <v>169</v>
      </c>
    </row>
    <row r="43" spans="2:11" x14ac:dyDescent="0.2">
      <c r="B43" t="s">
        <v>44</v>
      </c>
      <c r="C43">
        <v>80.504318824999999</v>
      </c>
      <c r="D43">
        <v>85.700764606999996</v>
      </c>
      <c r="E43" s="89">
        <v>83.333176631749993</v>
      </c>
      <c r="F43" t="s">
        <v>169</v>
      </c>
    </row>
    <row r="44" spans="2:11" x14ac:dyDescent="0.2">
      <c r="B44" t="s">
        <v>45</v>
      </c>
      <c r="C44">
        <v>78.447115135999994</v>
      </c>
      <c r="D44">
        <v>83.590722217000007</v>
      </c>
      <c r="E44" s="89">
        <v>83.333176631749993</v>
      </c>
      <c r="F44" t="s">
        <v>169</v>
      </c>
    </row>
    <row r="45" spans="2:11" x14ac:dyDescent="0.2">
      <c r="B45" t="s">
        <v>42</v>
      </c>
      <c r="C45">
        <v>77.869457753000006</v>
      </c>
      <c r="D45">
        <v>83.095561848000003</v>
      </c>
      <c r="E45" s="89">
        <v>83.333176631749993</v>
      </c>
      <c r="F45" t="s">
        <v>169</v>
      </c>
    </row>
    <row r="47" spans="2:11" x14ac:dyDescent="0.2">
      <c r="B47" t="s">
        <v>14</v>
      </c>
      <c r="C47">
        <v>64.921244564999995</v>
      </c>
      <c r="D47">
        <v>72.205620499999995</v>
      </c>
      <c r="E47" s="89">
        <v>49.827151084250012</v>
      </c>
      <c r="F47" t="s">
        <v>16</v>
      </c>
    </row>
    <row r="48" spans="2:11" x14ac:dyDescent="0.2">
      <c r="B48" t="s">
        <v>17</v>
      </c>
      <c r="C48">
        <v>62.541104756000003</v>
      </c>
      <c r="D48">
        <v>70.256758820000002</v>
      </c>
      <c r="E48" s="89">
        <v>49.827151084250012</v>
      </c>
      <c r="F48" t="s">
        <v>16</v>
      </c>
    </row>
    <row r="49" spans="2:6" x14ac:dyDescent="0.2">
      <c r="B49" t="s">
        <v>13</v>
      </c>
      <c r="C49">
        <v>54.750510576000003</v>
      </c>
      <c r="D49">
        <v>61.925479289999998</v>
      </c>
      <c r="E49" s="89">
        <v>49.827151084250012</v>
      </c>
      <c r="F49" t="s">
        <v>16</v>
      </c>
    </row>
    <row r="50" spans="2:6" x14ac:dyDescent="0.2">
      <c r="B50" t="s">
        <v>20</v>
      </c>
      <c r="C50">
        <v>51.482928248999997</v>
      </c>
      <c r="D50">
        <v>60.963632427999997</v>
      </c>
      <c r="E50" s="89">
        <v>49.827151084250012</v>
      </c>
      <c r="F50" t="s">
        <v>16</v>
      </c>
    </row>
    <row r="51" spans="2:6" x14ac:dyDescent="0.2">
      <c r="B51" t="s">
        <v>18</v>
      </c>
      <c r="C51">
        <v>45.687213773000003</v>
      </c>
      <c r="D51">
        <v>54.075787112</v>
      </c>
      <c r="E51" s="89">
        <v>49.827151084250012</v>
      </c>
      <c r="F51" t="s">
        <v>16</v>
      </c>
    </row>
    <row r="52" spans="2:6" x14ac:dyDescent="0.2">
      <c r="B52" t="s">
        <v>19</v>
      </c>
      <c r="C52">
        <v>44.177632371000001</v>
      </c>
      <c r="D52">
        <v>52.261425056999997</v>
      </c>
      <c r="E52" s="89">
        <v>49.827151084250012</v>
      </c>
      <c r="F52" t="s">
        <v>16</v>
      </c>
    </row>
    <row r="53" spans="2:6" x14ac:dyDescent="0.2">
      <c r="B53" t="s">
        <v>12</v>
      </c>
      <c r="C53">
        <v>43.955446271</v>
      </c>
      <c r="D53">
        <v>52.061324241000001</v>
      </c>
      <c r="E53" s="89">
        <v>49.827151084250012</v>
      </c>
      <c r="F53" t="s">
        <v>16</v>
      </c>
    </row>
    <row r="54" spans="2:6" x14ac:dyDescent="0.2">
      <c r="B54" t="s">
        <v>10</v>
      </c>
      <c r="C54">
        <v>31.101128113000001</v>
      </c>
      <c r="D54">
        <v>42.382415068</v>
      </c>
      <c r="E54" s="89">
        <v>49.827151084250012</v>
      </c>
      <c r="F54" t="s">
        <v>16</v>
      </c>
    </row>
  </sheetData>
  <mergeCells count="1">
    <mergeCell ref="B32:K32"/>
  </mergeCells>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N45"/>
  <sheetViews>
    <sheetView topLeftCell="A10" workbookViewId="0">
      <selection activeCell="D31" sqref="D31"/>
    </sheetView>
  </sheetViews>
  <sheetFormatPr baseColWidth="10" defaultColWidth="8.83203125" defaultRowHeight="13" x14ac:dyDescent="0.15"/>
  <cols>
    <col min="1" max="3" width="8.83203125" style="682"/>
    <col min="4" max="4" width="17.83203125" style="682" customWidth="1"/>
    <col min="5" max="5" width="12.5" style="682" customWidth="1"/>
    <col min="6" max="6" width="12" style="682" customWidth="1"/>
    <col min="7" max="9" width="11.6640625" style="682" customWidth="1"/>
    <col min="10" max="10" width="16" style="682" customWidth="1"/>
    <col min="11" max="11" width="15.1640625" style="682" customWidth="1"/>
    <col min="12" max="12" width="15.6640625" style="682" customWidth="1"/>
    <col min="13" max="16384" width="8.83203125" style="682"/>
  </cols>
  <sheetData>
    <row r="1" spans="1:14" s="131" customFormat="1" x14ac:dyDescent="0.15">
      <c r="A1" s="46" t="s">
        <v>67</v>
      </c>
    </row>
    <row r="2" spans="1:14" s="131" customFormat="1" x14ac:dyDescent="0.15">
      <c r="A2" s="131" t="s">
        <v>888</v>
      </c>
      <c r="B2" s="131" t="s">
        <v>899</v>
      </c>
    </row>
    <row r="3" spans="1:14" s="131" customFormat="1" x14ac:dyDescent="0.15">
      <c r="A3" s="131" t="s">
        <v>64</v>
      </c>
    </row>
    <row r="4" spans="1:14" s="131" customFormat="1" x14ac:dyDescent="0.15">
      <c r="A4" s="46" t="s">
        <v>63</v>
      </c>
    </row>
    <row r="5" spans="1:14" s="131" customFormat="1" x14ac:dyDescent="0.15"/>
    <row r="6" spans="1:14" ht="13.5" customHeight="1" x14ac:dyDescent="0.15">
      <c r="D6" s="129"/>
    </row>
    <row r="7" spans="1:14" ht="13.5" customHeight="1" x14ac:dyDescent="0.15">
      <c r="D7" s="129"/>
    </row>
    <row r="8" spans="1:14" ht="13.5" customHeight="1" x14ac:dyDescent="0.15"/>
    <row r="9" spans="1:14" ht="13.5" customHeight="1" x14ac:dyDescent="0.15">
      <c r="D9" s="129" t="s">
        <v>900</v>
      </c>
    </row>
    <row r="10" spans="1:14" ht="14" thickBot="1" x14ac:dyDescent="0.2"/>
    <row r="11" spans="1:14" ht="14" thickBot="1" x14ac:dyDescent="0.2">
      <c r="D11" s="1627" t="s">
        <v>901</v>
      </c>
      <c r="E11" s="1629" t="s">
        <v>902</v>
      </c>
      <c r="F11" s="1630"/>
      <c r="G11" s="1630"/>
      <c r="H11" s="1630"/>
      <c r="I11" s="1630"/>
      <c r="J11" s="1629" t="s">
        <v>903</v>
      </c>
      <c r="K11" s="1630"/>
      <c r="L11" s="1631"/>
    </row>
    <row r="12" spans="1:14" ht="73.5" customHeight="1" thickBot="1" x14ac:dyDescent="0.2">
      <c r="D12" s="1628"/>
      <c r="E12" s="733" t="s">
        <v>904</v>
      </c>
      <c r="F12" s="733" t="s">
        <v>146</v>
      </c>
      <c r="G12" s="1093" t="s">
        <v>145</v>
      </c>
      <c r="H12" s="733" t="s">
        <v>905</v>
      </c>
      <c r="I12" s="1093" t="s">
        <v>906</v>
      </c>
      <c r="J12" s="1093" t="s">
        <v>907</v>
      </c>
      <c r="K12" s="1093" t="s">
        <v>908</v>
      </c>
      <c r="L12" s="1093" t="s">
        <v>909</v>
      </c>
    </row>
    <row r="13" spans="1:14" x14ac:dyDescent="0.15">
      <c r="D13" s="1094" t="s">
        <v>105</v>
      </c>
      <c r="E13" s="1129" t="s">
        <v>370</v>
      </c>
      <c r="F13" s="1129" t="s">
        <v>370</v>
      </c>
      <c r="G13" s="1129" t="s">
        <v>370</v>
      </c>
      <c r="H13" s="1129" t="s">
        <v>370</v>
      </c>
      <c r="I13" s="1129" t="s">
        <v>370</v>
      </c>
      <c r="J13" s="1115" t="s">
        <v>938</v>
      </c>
      <c r="K13" s="1116" t="s">
        <v>939</v>
      </c>
      <c r="L13" s="1129" t="s">
        <v>370</v>
      </c>
      <c r="N13" s="1095"/>
    </row>
    <row r="14" spans="1:14" x14ac:dyDescent="0.15">
      <c r="D14" s="1096" t="s">
        <v>910</v>
      </c>
      <c r="E14" s="1117" t="s">
        <v>370</v>
      </c>
      <c r="F14" s="1118" t="s">
        <v>370</v>
      </c>
      <c r="G14" s="1118" t="s">
        <v>370</v>
      </c>
      <c r="H14" s="1118" t="s">
        <v>370</v>
      </c>
      <c r="I14" s="1119" t="s">
        <v>399</v>
      </c>
      <c r="J14" s="1117" t="s">
        <v>537</v>
      </c>
      <c r="K14" s="1118" t="s">
        <v>939</v>
      </c>
      <c r="L14" s="1120" t="s">
        <v>939</v>
      </c>
    </row>
    <row r="15" spans="1:14" x14ac:dyDescent="0.15">
      <c r="D15" s="1097" t="s">
        <v>103</v>
      </c>
      <c r="E15" s="1121" t="s">
        <v>537</v>
      </c>
      <c r="F15" s="1122" t="s">
        <v>939</v>
      </c>
      <c r="G15" s="1122" t="s">
        <v>938</v>
      </c>
      <c r="H15" s="1122" t="s">
        <v>938</v>
      </c>
      <c r="I15" s="1122" t="s">
        <v>939</v>
      </c>
      <c r="J15" s="1121" t="s">
        <v>370</v>
      </c>
      <c r="K15" s="1122" t="s">
        <v>370</v>
      </c>
      <c r="L15" s="1123" t="s">
        <v>926</v>
      </c>
    </row>
    <row r="16" spans="1:14" x14ac:dyDescent="0.15">
      <c r="D16" s="1096" t="s">
        <v>230</v>
      </c>
      <c r="E16" s="1117" t="s">
        <v>537</v>
      </c>
      <c r="F16" s="1118" t="s">
        <v>370</v>
      </c>
      <c r="G16" s="1124" t="s">
        <v>370</v>
      </c>
      <c r="H16" s="1118" t="s">
        <v>537</v>
      </c>
      <c r="I16" s="1124" t="s">
        <v>370</v>
      </c>
      <c r="J16" s="1117" t="s">
        <v>370</v>
      </c>
      <c r="K16" s="1118" t="s">
        <v>370</v>
      </c>
      <c r="L16" s="1120" t="s">
        <v>370</v>
      </c>
    </row>
    <row r="17" spans="4:12" x14ac:dyDescent="0.15">
      <c r="D17" s="1097" t="s">
        <v>107</v>
      </c>
      <c r="E17" s="1121" t="s">
        <v>926</v>
      </c>
      <c r="F17" s="1122" t="s">
        <v>370</v>
      </c>
      <c r="G17" s="1122" t="s">
        <v>370</v>
      </c>
      <c r="H17" s="1122" t="s">
        <v>537</v>
      </c>
      <c r="I17" s="1122" t="s">
        <v>370</v>
      </c>
      <c r="J17" s="1121" t="s">
        <v>370</v>
      </c>
      <c r="K17" s="1122" t="s">
        <v>370</v>
      </c>
      <c r="L17" s="1123" t="s">
        <v>939</v>
      </c>
    </row>
    <row r="18" spans="4:12" x14ac:dyDescent="0.15">
      <c r="D18" s="1096" t="s">
        <v>225</v>
      </c>
      <c r="E18" s="1117" t="s">
        <v>537</v>
      </c>
      <c r="F18" s="1118" t="s">
        <v>370</v>
      </c>
      <c r="G18" s="1118" t="s">
        <v>370</v>
      </c>
      <c r="H18" s="1118" t="s">
        <v>537</v>
      </c>
      <c r="I18" s="1118" t="s">
        <v>370</v>
      </c>
      <c r="J18" s="1117" t="s">
        <v>399</v>
      </c>
      <c r="K18" s="1118" t="s">
        <v>938</v>
      </c>
      <c r="L18" s="1120" t="s">
        <v>939</v>
      </c>
    </row>
    <row r="19" spans="4:12" x14ac:dyDescent="0.15">
      <c r="D19" s="1097" t="s">
        <v>911</v>
      </c>
      <c r="E19" s="1121" t="s">
        <v>537</v>
      </c>
      <c r="F19" s="1122" t="s">
        <v>370</v>
      </c>
      <c r="G19" s="1122" t="s">
        <v>370</v>
      </c>
      <c r="H19" s="1122" t="s">
        <v>939</v>
      </c>
      <c r="I19" s="1122" t="s">
        <v>370</v>
      </c>
      <c r="J19" s="1121" t="s">
        <v>938</v>
      </c>
      <c r="K19" s="1122" t="s">
        <v>938</v>
      </c>
      <c r="L19" s="1123" t="s">
        <v>370</v>
      </c>
    </row>
    <row r="20" spans="4:12" x14ac:dyDescent="0.15">
      <c r="D20" s="1096" t="s">
        <v>112</v>
      </c>
      <c r="E20" s="1117" t="s">
        <v>537</v>
      </c>
      <c r="F20" s="1118" t="s">
        <v>370</v>
      </c>
      <c r="G20" s="1118" t="s">
        <v>370</v>
      </c>
      <c r="H20" s="1118" t="s">
        <v>370</v>
      </c>
      <c r="I20" s="1118" t="s">
        <v>370</v>
      </c>
      <c r="J20" s="1117" t="s">
        <v>370</v>
      </c>
      <c r="K20" s="1118" t="s">
        <v>370</v>
      </c>
      <c r="L20" s="1120" t="s">
        <v>939</v>
      </c>
    </row>
    <row r="21" spans="4:12" x14ac:dyDescent="0.15">
      <c r="D21" s="1097" t="s">
        <v>347</v>
      </c>
      <c r="E21" s="1121" t="s">
        <v>537</v>
      </c>
      <c r="F21" s="1122" t="s">
        <v>370</v>
      </c>
      <c r="G21" s="1122" t="s">
        <v>370</v>
      </c>
      <c r="H21" s="1122" t="s">
        <v>370</v>
      </c>
      <c r="I21" s="1122" t="s">
        <v>370</v>
      </c>
      <c r="J21" s="1121" t="s">
        <v>370</v>
      </c>
      <c r="K21" s="1122" t="s">
        <v>370</v>
      </c>
      <c r="L21" s="1123" t="s">
        <v>370</v>
      </c>
    </row>
    <row r="22" spans="4:12" x14ac:dyDescent="0.15">
      <c r="D22" s="1096" t="s">
        <v>348</v>
      </c>
      <c r="E22" s="1117" t="s">
        <v>537</v>
      </c>
      <c r="F22" s="1118" t="s">
        <v>370</v>
      </c>
      <c r="G22" s="1118" t="s">
        <v>370</v>
      </c>
      <c r="H22" s="1118" t="s">
        <v>370</v>
      </c>
      <c r="I22" s="1118" t="s">
        <v>370</v>
      </c>
      <c r="J22" s="1117" t="s">
        <v>370</v>
      </c>
      <c r="K22" s="1118" t="s">
        <v>370</v>
      </c>
      <c r="L22" s="1120" t="s">
        <v>370</v>
      </c>
    </row>
    <row r="23" spans="4:12" x14ac:dyDescent="0.15">
      <c r="D23" s="1097" t="s">
        <v>101</v>
      </c>
      <c r="E23" s="1121" t="s">
        <v>537</v>
      </c>
      <c r="F23" s="1122" t="s">
        <v>370</v>
      </c>
      <c r="G23" s="1122" t="s">
        <v>370</v>
      </c>
      <c r="H23" s="1122" t="s">
        <v>370</v>
      </c>
      <c r="I23" s="1122" t="s">
        <v>370</v>
      </c>
      <c r="J23" s="1121" t="s">
        <v>370</v>
      </c>
      <c r="K23" s="1122" t="s">
        <v>370</v>
      </c>
      <c r="L23" s="1123" t="s">
        <v>938</v>
      </c>
    </row>
    <row r="24" spans="4:12" x14ac:dyDescent="0.15">
      <c r="D24" s="1096" t="s">
        <v>253</v>
      </c>
      <c r="E24" s="1117" t="s">
        <v>537</v>
      </c>
      <c r="F24" s="1118" t="s">
        <v>370</v>
      </c>
      <c r="G24" s="1118" t="s">
        <v>370</v>
      </c>
      <c r="H24" s="1118" t="s">
        <v>370</v>
      </c>
      <c r="I24" s="1118" t="s">
        <v>370</v>
      </c>
      <c r="J24" s="1117" t="s">
        <v>938</v>
      </c>
      <c r="K24" s="1118" t="s">
        <v>370</v>
      </c>
      <c r="L24" s="1120" t="s">
        <v>370</v>
      </c>
    </row>
    <row r="25" spans="4:12" x14ac:dyDescent="0.15">
      <c r="D25" s="1097" t="s">
        <v>252</v>
      </c>
      <c r="E25" s="1121" t="s">
        <v>537</v>
      </c>
      <c r="F25" s="1122" t="s">
        <v>370</v>
      </c>
      <c r="G25" s="1122" t="s">
        <v>370</v>
      </c>
      <c r="H25" s="1122" t="s">
        <v>500</v>
      </c>
      <c r="I25" s="1122" t="s">
        <v>370</v>
      </c>
      <c r="J25" s="1121" t="s">
        <v>938</v>
      </c>
      <c r="K25" s="1122" t="s">
        <v>370</v>
      </c>
      <c r="L25" s="1123" t="s">
        <v>370</v>
      </c>
    </row>
    <row r="26" spans="4:12" x14ac:dyDescent="0.15">
      <c r="D26" s="1096" t="s">
        <v>231</v>
      </c>
      <c r="E26" s="1117" t="s">
        <v>537</v>
      </c>
      <c r="F26" s="1118" t="s">
        <v>370</v>
      </c>
      <c r="G26" s="1118" t="s">
        <v>370</v>
      </c>
      <c r="H26" s="1118" t="s">
        <v>370</v>
      </c>
      <c r="I26" s="1118" t="s">
        <v>938</v>
      </c>
      <c r="J26" s="1117" t="s">
        <v>370</v>
      </c>
      <c r="K26" s="1118" t="s">
        <v>370</v>
      </c>
      <c r="L26" s="1120" t="s">
        <v>938</v>
      </c>
    </row>
    <row r="27" spans="4:12" x14ac:dyDescent="0.15">
      <c r="D27" s="1097" t="s">
        <v>352</v>
      </c>
      <c r="E27" s="1121" t="s">
        <v>537</v>
      </c>
      <c r="F27" s="1122" t="s">
        <v>938</v>
      </c>
      <c r="G27" s="1122" t="s">
        <v>938</v>
      </c>
      <c r="H27" s="1122" t="s">
        <v>938</v>
      </c>
      <c r="I27" s="1122" t="s">
        <v>938</v>
      </c>
      <c r="J27" s="1121" t="s">
        <v>370</v>
      </c>
      <c r="K27" s="1122" t="s">
        <v>938</v>
      </c>
      <c r="L27" s="1123" t="s">
        <v>938</v>
      </c>
    </row>
    <row r="28" spans="4:12" x14ac:dyDescent="0.15">
      <c r="D28" s="1096" t="s">
        <v>113</v>
      </c>
      <c r="E28" s="1117" t="s">
        <v>926</v>
      </c>
      <c r="F28" s="1118" t="s">
        <v>370</v>
      </c>
      <c r="G28" s="1118" t="s">
        <v>370</v>
      </c>
      <c r="H28" s="1118" t="s">
        <v>370</v>
      </c>
      <c r="I28" s="1118" t="s">
        <v>370</v>
      </c>
      <c r="J28" s="1117" t="s">
        <v>370</v>
      </c>
      <c r="K28" s="1118" t="s">
        <v>370</v>
      </c>
      <c r="L28" s="1120" t="s">
        <v>370</v>
      </c>
    </row>
    <row r="29" spans="4:12" ht="14" thickBot="1" x14ac:dyDescent="0.2">
      <c r="D29" s="1098" t="s">
        <v>226</v>
      </c>
      <c r="E29" s="1125" t="s">
        <v>370</v>
      </c>
      <c r="F29" s="711" t="s">
        <v>370</v>
      </c>
      <c r="G29" s="711" t="s">
        <v>370</v>
      </c>
      <c r="H29" s="711" t="s">
        <v>370</v>
      </c>
      <c r="I29" s="711" t="s">
        <v>370</v>
      </c>
      <c r="J29" s="1125" t="s">
        <v>370</v>
      </c>
      <c r="K29" s="711" t="s">
        <v>370</v>
      </c>
      <c r="L29" s="1126" t="s">
        <v>938</v>
      </c>
    </row>
    <row r="30" spans="4:12" x14ac:dyDescent="0.15">
      <c r="D30" s="1099" t="s">
        <v>372</v>
      </c>
      <c r="E30" s="1100"/>
      <c r="F30" s="1101"/>
      <c r="G30" s="1101"/>
      <c r="H30" s="1101"/>
      <c r="I30" s="1102"/>
      <c r="J30" s="1101"/>
      <c r="K30" s="1101"/>
      <c r="L30" s="1103"/>
    </row>
    <row r="31" spans="4:12" ht="14" thickBot="1" x14ac:dyDescent="0.2">
      <c r="D31" s="1127" t="s">
        <v>370</v>
      </c>
      <c r="E31" s="1104">
        <v>17</v>
      </c>
      <c r="F31" s="274">
        <f>+COUNTIF(F13:F29,$D$31)</f>
        <v>15</v>
      </c>
      <c r="G31" s="274">
        <f>+COUNTIF(G13:G29,$D$31)</f>
        <v>15</v>
      </c>
      <c r="H31" s="274">
        <v>13</v>
      </c>
      <c r="I31" s="786">
        <f>+COUNTIF(I13:I29,$D$31)</f>
        <v>13</v>
      </c>
      <c r="J31" s="274">
        <v>12</v>
      </c>
      <c r="K31" s="274">
        <v>12</v>
      </c>
      <c r="L31" s="275">
        <v>9</v>
      </c>
    </row>
    <row r="32" spans="4:12" x14ac:dyDescent="0.15">
      <c r="D32" s="1099" t="s">
        <v>377</v>
      </c>
      <c r="E32" s="1100"/>
      <c r="F32" s="1101"/>
      <c r="G32" s="1101"/>
      <c r="H32" s="1101"/>
      <c r="I32" s="1102"/>
      <c r="J32" s="1101"/>
      <c r="K32" s="1101"/>
      <c r="L32" s="1103"/>
    </row>
    <row r="33" spans="4:14" ht="14" thickBot="1" x14ac:dyDescent="0.2">
      <c r="D33" s="1127" t="s">
        <v>370</v>
      </c>
      <c r="E33" s="1104">
        <v>25</v>
      </c>
      <c r="F33" s="274">
        <v>16</v>
      </c>
      <c r="G33" s="274">
        <v>13</v>
      </c>
      <c r="H33" s="274">
        <v>13</v>
      </c>
      <c r="I33" s="786">
        <v>15</v>
      </c>
      <c r="J33" s="274">
        <v>14</v>
      </c>
      <c r="K33" s="274">
        <v>9</v>
      </c>
      <c r="L33" s="275">
        <v>8</v>
      </c>
    </row>
    <row r="34" spans="4:14" x14ac:dyDescent="0.15">
      <c r="D34" s="1099" t="s">
        <v>565</v>
      </c>
      <c r="E34" s="1100"/>
      <c r="F34" s="1101"/>
      <c r="G34" s="1101"/>
      <c r="H34" s="1101"/>
      <c r="I34" s="1101"/>
      <c r="J34" s="1101"/>
      <c r="K34" s="1101"/>
      <c r="L34" s="1103"/>
    </row>
    <row r="35" spans="4:14" x14ac:dyDescent="0.15">
      <c r="D35" s="1127" t="s">
        <v>370</v>
      </c>
      <c r="E35" s="1104" t="s">
        <v>485</v>
      </c>
      <c r="F35" s="274"/>
      <c r="G35" s="274"/>
      <c r="H35" s="274"/>
      <c r="I35" s="274"/>
      <c r="J35" s="274"/>
      <c r="K35" s="274"/>
      <c r="L35" s="275"/>
    </row>
    <row r="36" spans="4:14" ht="14" thickBot="1" x14ac:dyDescent="0.2">
      <c r="D36" s="1128" t="s">
        <v>500</v>
      </c>
      <c r="E36" s="1105" t="s">
        <v>357</v>
      </c>
      <c r="F36" s="1106"/>
      <c r="G36" s="1106"/>
      <c r="H36" s="1106"/>
      <c r="I36" s="1106"/>
      <c r="J36" s="1106"/>
      <c r="K36" s="1106"/>
      <c r="L36" s="1107"/>
    </row>
    <row r="37" spans="4:14" x14ac:dyDescent="0.15">
      <c r="D37" s="1108" t="s">
        <v>912</v>
      </c>
    </row>
    <row r="38" spans="4:14" x14ac:dyDescent="0.15">
      <c r="D38" s="133"/>
    </row>
    <row r="39" spans="4:14" x14ac:dyDescent="0.15">
      <c r="D39" s="133"/>
    </row>
    <row r="40" spans="4:14" x14ac:dyDescent="0.15">
      <c r="D40" s="133"/>
    </row>
    <row r="41" spans="4:14" x14ac:dyDescent="0.15">
      <c r="D41" s="133"/>
    </row>
    <row r="45" spans="4:14" x14ac:dyDescent="0.15">
      <c r="F45" s="1512"/>
      <c r="G45" s="1512"/>
      <c r="H45" s="1512"/>
      <c r="I45" s="1512"/>
      <c r="J45" s="1512"/>
      <c r="K45" s="1512"/>
      <c r="L45" s="1512"/>
      <c r="M45" s="1512"/>
      <c r="N45" s="1512"/>
    </row>
  </sheetData>
  <mergeCells count="4">
    <mergeCell ref="D11:D12"/>
    <mergeCell ref="E11:I11"/>
    <mergeCell ref="J11:L11"/>
    <mergeCell ref="F45:N45"/>
  </mergeCells>
  <hyperlinks>
    <hyperlink ref="A1" r:id="rId1" display="http://dx.doi.org/10.1787/9789264266391-es"/>
    <hyperlink ref="A4" r:id="rId2"/>
  </hyperlinks>
  <pageMargins left="0.7" right="0.7" top="0.75" bottom="0.75" header="0.3" footer="0.3"/>
  <pageSetup paperSize="9" orientation="portrait"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M97"/>
  <sheetViews>
    <sheetView topLeftCell="A73" workbookViewId="0">
      <selection activeCell="K103" sqref="K103"/>
    </sheetView>
  </sheetViews>
  <sheetFormatPr baseColWidth="10" defaultColWidth="8.83203125" defaultRowHeight="13" x14ac:dyDescent="0.15"/>
  <cols>
    <col min="1" max="4" width="8.83203125" style="682"/>
    <col min="5" max="5" width="18.5" style="682" customWidth="1"/>
    <col min="6" max="6" width="8.83203125" style="682"/>
    <col min="7" max="10" width="9.1640625" style="682" customWidth="1"/>
    <col min="11" max="11" width="25.6640625" style="682" customWidth="1"/>
    <col min="12" max="22" width="8.83203125" style="682"/>
    <col min="23" max="23" width="9.1640625" style="682" customWidth="1"/>
    <col min="24" max="24" width="8.83203125" style="682"/>
    <col min="25" max="25" width="18" style="682" customWidth="1"/>
    <col min="26" max="16384" width="8.83203125" style="682"/>
  </cols>
  <sheetData>
    <row r="1" spans="1:13" s="131" customFormat="1" x14ac:dyDescent="0.15">
      <c r="A1" s="46" t="s">
        <v>67</v>
      </c>
    </row>
    <row r="2" spans="1:13" s="131" customFormat="1" x14ac:dyDescent="0.15">
      <c r="A2" s="131" t="s">
        <v>888</v>
      </c>
      <c r="B2" s="131" t="s">
        <v>913</v>
      </c>
    </row>
    <row r="3" spans="1:13" s="131" customFormat="1" x14ac:dyDescent="0.15">
      <c r="A3" s="131" t="s">
        <v>64</v>
      </c>
    </row>
    <row r="4" spans="1:13" s="131" customFormat="1" x14ac:dyDescent="0.15">
      <c r="A4" s="46" t="s">
        <v>63</v>
      </c>
    </row>
    <row r="5" spans="1:13" s="131" customFormat="1" x14ac:dyDescent="0.15"/>
    <row r="7" spans="1:13" x14ac:dyDescent="0.15">
      <c r="B7" s="129" t="s">
        <v>914</v>
      </c>
    </row>
    <row r="9" spans="1:13" x14ac:dyDescent="0.15">
      <c r="B9" s="1109" t="s">
        <v>297</v>
      </c>
    </row>
    <row r="12" spans="1:13" x14ac:dyDescent="0.15">
      <c r="K12" s="129" t="s">
        <v>60</v>
      </c>
      <c r="M12" s="129" t="s">
        <v>892</v>
      </c>
    </row>
    <row r="13" spans="1:13" x14ac:dyDescent="0.15">
      <c r="K13" s="682" t="s">
        <v>19</v>
      </c>
      <c r="L13" s="682">
        <v>1</v>
      </c>
      <c r="M13" s="682" t="s">
        <v>357</v>
      </c>
    </row>
    <row r="14" spans="1:13" x14ac:dyDescent="0.15">
      <c r="K14" s="682" t="s">
        <v>83</v>
      </c>
      <c r="L14" s="682">
        <v>1</v>
      </c>
      <c r="M14" s="682" t="s">
        <v>357</v>
      </c>
    </row>
    <row r="15" spans="1:13" x14ac:dyDescent="0.15">
      <c r="K15" s="682" t="s">
        <v>17</v>
      </c>
      <c r="L15" s="682">
        <v>1</v>
      </c>
      <c r="M15" s="682" t="s">
        <v>357</v>
      </c>
    </row>
    <row r="16" spans="1:13" x14ac:dyDescent="0.15">
      <c r="K16" s="682" t="s">
        <v>84</v>
      </c>
      <c r="L16" s="682">
        <v>1</v>
      </c>
      <c r="M16" s="682" t="s">
        <v>357</v>
      </c>
    </row>
    <row r="17" spans="11:13" x14ac:dyDescent="0.15">
      <c r="K17" s="682" t="s">
        <v>89</v>
      </c>
      <c r="L17" s="682">
        <v>1</v>
      </c>
      <c r="M17" s="682" t="s">
        <v>357</v>
      </c>
    </row>
    <row r="18" spans="11:13" x14ac:dyDescent="0.15">
      <c r="K18" s="682" t="s">
        <v>893</v>
      </c>
      <c r="L18" s="682">
        <v>1</v>
      </c>
      <c r="M18" s="682" t="s">
        <v>357</v>
      </c>
    </row>
    <row r="19" spans="11:13" x14ac:dyDescent="0.15">
      <c r="K19" s="682" t="s">
        <v>9</v>
      </c>
      <c r="L19" s="682">
        <v>1</v>
      </c>
      <c r="M19" s="682" t="s">
        <v>357</v>
      </c>
    </row>
    <row r="20" spans="11:13" x14ac:dyDescent="0.15">
      <c r="K20" s="682" t="s">
        <v>464</v>
      </c>
      <c r="L20" s="682">
        <v>1</v>
      </c>
      <c r="M20" s="682" t="s">
        <v>357</v>
      </c>
    </row>
    <row r="21" spans="11:13" x14ac:dyDescent="0.15">
      <c r="K21" s="682" t="s">
        <v>87</v>
      </c>
      <c r="L21" s="682">
        <v>1</v>
      </c>
      <c r="M21" s="682" t="s">
        <v>357</v>
      </c>
    </row>
    <row r="22" spans="11:13" x14ac:dyDescent="0.15">
      <c r="K22" s="682" t="s">
        <v>88</v>
      </c>
      <c r="L22" s="682">
        <v>1</v>
      </c>
      <c r="M22" s="682" t="s">
        <v>357</v>
      </c>
    </row>
    <row r="23" spans="11:13" x14ac:dyDescent="0.15">
      <c r="K23" s="682" t="s">
        <v>91</v>
      </c>
      <c r="L23" s="682">
        <v>1</v>
      </c>
      <c r="M23" s="682" t="s">
        <v>357</v>
      </c>
    </row>
    <row r="24" spans="11:13" x14ac:dyDescent="0.15">
      <c r="K24" s="682" t="s">
        <v>86</v>
      </c>
      <c r="L24" s="682">
        <v>1</v>
      </c>
      <c r="M24" s="682" t="s">
        <v>357</v>
      </c>
    </row>
    <row r="25" spans="11:13" x14ac:dyDescent="0.15">
      <c r="K25" s="682" t="s">
        <v>10</v>
      </c>
      <c r="L25" s="682">
        <v>1</v>
      </c>
      <c r="M25" s="682" t="s">
        <v>357</v>
      </c>
    </row>
    <row r="26" spans="11:13" x14ac:dyDescent="0.15">
      <c r="K26" s="682" t="s">
        <v>108</v>
      </c>
      <c r="L26" s="682">
        <v>1</v>
      </c>
      <c r="M26" s="682" t="s">
        <v>357</v>
      </c>
    </row>
    <row r="27" spans="11:13" x14ac:dyDescent="0.15">
      <c r="K27" s="682" t="s">
        <v>93</v>
      </c>
      <c r="L27" s="682">
        <v>1</v>
      </c>
      <c r="M27" s="682" t="s">
        <v>357</v>
      </c>
    </row>
    <row r="28" spans="11:13" x14ac:dyDescent="0.15">
      <c r="K28" s="682" t="s">
        <v>20</v>
      </c>
      <c r="L28" s="682">
        <v>1</v>
      </c>
      <c r="M28" s="682" t="s">
        <v>357</v>
      </c>
    </row>
    <row r="29" spans="11:13" x14ac:dyDescent="0.15">
      <c r="K29" s="682" t="s">
        <v>14</v>
      </c>
      <c r="L29" s="682">
        <v>1</v>
      </c>
      <c r="M29" s="682" t="s">
        <v>897</v>
      </c>
    </row>
    <row r="30" spans="11:13" x14ac:dyDescent="0.15">
      <c r="K30" s="682" t="s">
        <v>15</v>
      </c>
      <c r="L30" s="682">
        <v>1</v>
      </c>
      <c r="M30" s="682" t="s">
        <v>897</v>
      </c>
    </row>
    <row r="31" spans="11:13" x14ac:dyDescent="0.15">
      <c r="K31" s="682" t="s">
        <v>13</v>
      </c>
      <c r="L31" s="682">
        <v>1</v>
      </c>
      <c r="M31" s="682" t="s">
        <v>897</v>
      </c>
    </row>
    <row r="32" spans="11:13" x14ac:dyDescent="0.15">
      <c r="K32" s="682" t="s">
        <v>92</v>
      </c>
      <c r="L32" s="682">
        <v>1</v>
      </c>
      <c r="M32" s="682" t="s">
        <v>897</v>
      </c>
    </row>
    <row r="33" spans="2:13" x14ac:dyDescent="0.15">
      <c r="K33" s="682" t="s">
        <v>12</v>
      </c>
      <c r="L33" s="682">
        <v>1</v>
      </c>
      <c r="M33" s="682" t="s">
        <v>915</v>
      </c>
    </row>
    <row r="34" spans="2:13" x14ac:dyDescent="0.15">
      <c r="K34" s="682" t="s">
        <v>679</v>
      </c>
      <c r="L34" s="682">
        <v>1</v>
      </c>
      <c r="M34" s="682" t="s">
        <v>915</v>
      </c>
    </row>
    <row r="35" spans="2:13" x14ac:dyDescent="0.15">
      <c r="K35" s="682" t="s">
        <v>18</v>
      </c>
      <c r="L35" s="682">
        <v>1</v>
      </c>
      <c r="M35" s="682" t="s">
        <v>915</v>
      </c>
    </row>
    <row r="38" spans="2:13" x14ac:dyDescent="0.15">
      <c r="B38" s="1109" t="s">
        <v>916</v>
      </c>
    </row>
    <row r="39" spans="2:13" x14ac:dyDescent="0.15">
      <c r="K39" s="129" t="s">
        <v>60</v>
      </c>
      <c r="M39" s="129" t="s">
        <v>892</v>
      </c>
    </row>
    <row r="40" spans="2:13" x14ac:dyDescent="0.15">
      <c r="K40" s="682" t="s">
        <v>83</v>
      </c>
      <c r="L40" s="682">
        <v>1</v>
      </c>
      <c r="M40" s="682" t="s">
        <v>357</v>
      </c>
    </row>
    <row r="41" spans="2:13" x14ac:dyDescent="0.15">
      <c r="K41" s="682" t="s">
        <v>679</v>
      </c>
      <c r="L41" s="682">
        <v>1</v>
      </c>
      <c r="M41" s="682" t="s">
        <v>357</v>
      </c>
    </row>
    <row r="42" spans="2:13" x14ac:dyDescent="0.15">
      <c r="K42" s="682" t="s">
        <v>17</v>
      </c>
      <c r="L42" s="682">
        <v>1</v>
      </c>
      <c r="M42" s="682" t="s">
        <v>357</v>
      </c>
    </row>
    <row r="43" spans="2:13" x14ac:dyDescent="0.15">
      <c r="K43" s="682" t="s">
        <v>84</v>
      </c>
      <c r="L43" s="682">
        <v>1</v>
      </c>
      <c r="M43" s="682" t="s">
        <v>357</v>
      </c>
    </row>
    <row r="44" spans="2:13" x14ac:dyDescent="0.15">
      <c r="K44" s="682" t="s">
        <v>15</v>
      </c>
      <c r="L44" s="682">
        <v>1</v>
      </c>
      <c r="M44" s="682" t="s">
        <v>357</v>
      </c>
    </row>
    <row r="45" spans="2:13" x14ac:dyDescent="0.15">
      <c r="K45" s="682" t="s">
        <v>89</v>
      </c>
      <c r="L45" s="682">
        <v>1</v>
      </c>
      <c r="M45" s="682" t="s">
        <v>357</v>
      </c>
    </row>
    <row r="46" spans="2:13" x14ac:dyDescent="0.15">
      <c r="K46" s="682" t="s">
        <v>893</v>
      </c>
      <c r="L46" s="682">
        <v>1</v>
      </c>
      <c r="M46" s="682" t="s">
        <v>357</v>
      </c>
    </row>
    <row r="47" spans="2:13" x14ac:dyDescent="0.15">
      <c r="K47" s="682" t="s">
        <v>9</v>
      </c>
      <c r="L47" s="682">
        <v>1</v>
      </c>
      <c r="M47" s="682" t="s">
        <v>357</v>
      </c>
    </row>
    <row r="48" spans="2:13" x14ac:dyDescent="0.15">
      <c r="K48" s="682" t="s">
        <v>464</v>
      </c>
      <c r="L48" s="682">
        <v>1</v>
      </c>
      <c r="M48" s="682" t="s">
        <v>357</v>
      </c>
    </row>
    <row r="49" spans="11:13" x14ac:dyDescent="0.15">
      <c r="K49" s="682" t="s">
        <v>87</v>
      </c>
      <c r="L49" s="682">
        <v>1</v>
      </c>
      <c r="M49" s="682" t="s">
        <v>357</v>
      </c>
    </row>
    <row r="50" spans="11:13" x14ac:dyDescent="0.15">
      <c r="K50" s="682" t="s">
        <v>88</v>
      </c>
      <c r="L50" s="682">
        <v>1</v>
      </c>
      <c r="M50" s="682" t="s">
        <v>357</v>
      </c>
    </row>
    <row r="51" spans="11:13" x14ac:dyDescent="0.15">
      <c r="K51" s="682" t="s">
        <v>91</v>
      </c>
      <c r="L51" s="682">
        <v>1</v>
      </c>
      <c r="M51" s="682" t="s">
        <v>357</v>
      </c>
    </row>
    <row r="52" spans="11:13" x14ac:dyDescent="0.15">
      <c r="K52" s="682" t="s">
        <v>92</v>
      </c>
      <c r="L52" s="682">
        <v>1</v>
      </c>
      <c r="M52" s="682" t="s">
        <v>357</v>
      </c>
    </row>
    <row r="53" spans="11:13" x14ac:dyDescent="0.15">
      <c r="K53" s="682" t="s">
        <v>86</v>
      </c>
      <c r="L53" s="682">
        <v>1</v>
      </c>
      <c r="M53" s="682" t="s">
        <v>357</v>
      </c>
    </row>
    <row r="54" spans="11:13" x14ac:dyDescent="0.15">
      <c r="K54" s="682" t="s">
        <v>10</v>
      </c>
      <c r="L54" s="682">
        <v>1</v>
      </c>
      <c r="M54" s="682" t="s">
        <v>357</v>
      </c>
    </row>
    <row r="55" spans="11:13" x14ac:dyDescent="0.15">
      <c r="K55" s="682" t="s">
        <v>108</v>
      </c>
      <c r="L55" s="682">
        <v>1</v>
      </c>
      <c r="M55" s="682" t="s">
        <v>357</v>
      </c>
    </row>
    <row r="56" spans="11:13" x14ac:dyDescent="0.15">
      <c r="K56" s="682" t="s">
        <v>93</v>
      </c>
      <c r="L56" s="682">
        <v>1</v>
      </c>
      <c r="M56" s="682" t="s">
        <v>357</v>
      </c>
    </row>
    <row r="57" spans="11:13" x14ac:dyDescent="0.15">
      <c r="K57" s="682" t="s">
        <v>20</v>
      </c>
      <c r="L57" s="682">
        <v>1</v>
      </c>
      <c r="M57" s="682" t="s">
        <v>357</v>
      </c>
    </row>
    <row r="58" spans="11:13" x14ac:dyDescent="0.15">
      <c r="K58" s="682" t="s">
        <v>19</v>
      </c>
      <c r="L58" s="682">
        <v>1</v>
      </c>
      <c r="M58" s="682" t="s">
        <v>897</v>
      </c>
    </row>
    <row r="59" spans="11:13" x14ac:dyDescent="0.15">
      <c r="K59" s="682" t="s">
        <v>18</v>
      </c>
      <c r="L59" s="682">
        <v>1</v>
      </c>
      <c r="M59" s="682" t="s">
        <v>897</v>
      </c>
    </row>
    <row r="60" spans="11:13" x14ac:dyDescent="0.15">
      <c r="K60" s="682" t="s">
        <v>12</v>
      </c>
      <c r="L60" s="682">
        <v>1</v>
      </c>
      <c r="M60" s="682" t="s">
        <v>897</v>
      </c>
    </row>
    <row r="61" spans="11:13" x14ac:dyDescent="0.15">
      <c r="K61" s="682" t="s">
        <v>14</v>
      </c>
      <c r="L61" s="682">
        <v>1</v>
      </c>
      <c r="M61" s="682" t="s">
        <v>897</v>
      </c>
    </row>
    <row r="62" spans="11:13" x14ac:dyDescent="0.15">
      <c r="K62" s="682" t="s">
        <v>13</v>
      </c>
      <c r="L62" s="682">
        <v>1</v>
      </c>
      <c r="M62" s="682" t="s">
        <v>897</v>
      </c>
    </row>
    <row r="69" spans="2:13" x14ac:dyDescent="0.15">
      <c r="B69" s="1109" t="s">
        <v>917</v>
      </c>
    </row>
    <row r="70" spans="2:13" x14ac:dyDescent="0.15">
      <c r="K70" s="129" t="s">
        <v>60</v>
      </c>
      <c r="M70" s="129" t="s">
        <v>892</v>
      </c>
    </row>
    <row r="71" spans="2:13" x14ac:dyDescent="0.15">
      <c r="K71" s="682" t="s">
        <v>83</v>
      </c>
      <c r="L71" s="682">
        <v>1</v>
      </c>
      <c r="M71" s="682" t="s">
        <v>357</v>
      </c>
    </row>
    <row r="72" spans="2:13" x14ac:dyDescent="0.15">
      <c r="K72" s="682" t="s">
        <v>679</v>
      </c>
      <c r="L72" s="682">
        <v>1</v>
      </c>
      <c r="M72" s="682" t="s">
        <v>357</v>
      </c>
    </row>
    <row r="73" spans="2:13" x14ac:dyDescent="0.15">
      <c r="K73" s="682" t="s">
        <v>14</v>
      </c>
      <c r="L73" s="682">
        <v>1</v>
      </c>
      <c r="M73" s="682" t="s">
        <v>357</v>
      </c>
    </row>
    <row r="74" spans="2:13" x14ac:dyDescent="0.15">
      <c r="K74" s="682" t="s">
        <v>84</v>
      </c>
      <c r="L74" s="682">
        <v>1</v>
      </c>
      <c r="M74" s="682" t="s">
        <v>357</v>
      </c>
    </row>
    <row r="75" spans="2:13" x14ac:dyDescent="0.15">
      <c r="K75" s="682" t="s">
        <v>15</v>
      </c>
      <c r="L75" s="682">
        <v>1</v>
      </c>
      <c r="M75" s="682" t="s">
        <v>357</v>
      </c>
    </row>
    <row r="76" spans="2:13" x14ac:dyDescent="0.15">
      <c r="K76" s="682" t="s">
        <v>89</v>
      </c>
      <c r="L76" s="682">
        <v>1</v>
      </c>
      <c r="M76" s="682" t="s">
        <v>357</v>
      </c>
    </row>
    <row r="77" spans="2:13" x14ac:dyDescent="0.15">
      <c r="K77" s="682" t="s">
        <v>893</v>
      </c>
      <c r="L77" s="682">
        <v>1</v>
      </c>
      <c r="M77" s="682" t="s">
        <v>357</v>
      </c>
    </row>
    <row r="78" spans="2:13" x14ac:dyDescent="0.15">
      <c r="K78" s="682" t="s">
        <v>9</v>
      </c>
      <c r="L78" s="682">
        <v>1</v>
      </c>
      <c r="M78" s="682" t="s">
        <v>357</v>
      </c>
    </row>
    <row r="79" spans="2:13" x14ac:dyDescent="0.15">
      <c r="K79" s="682" t="s">
        <v>464</v>
      </c>
      <c r="L79" s="682">
        <v>1</v>
      </c>
      <c r="M79" s="682" t="s">
        <v>357</v>
      </c>
    </row>
    <row r="80" spans="2:13" x14ac:dyDescent="0.15">
      <c r="K80" s="682" t="s">
        <v>87</v>
      </c>
      <c r="L80" s="682">
        <v>1</v>
      </c>
      <c r="M80" s="682" t="s">
        <v>357</v>
      </c>
    </row>
    <row r="81" spans="2:13" x14ac:dyDescent="0.15">
      <c r="K81" s="682" t="s">
        <v>88</v>
      </c>
      <c r="L81" s="682">
        <v>1</v>
      </c>
      <c r="M81" s="682" t="s">
        <v>357</v>
      </c>
    </row>
    <row r="82" spans="2:13" x14ac:dyDescent="0.15">
      <c r="K82" s="682" t="s">
        <v>91</v>
      </c>
      <c r="L82" s="682">
        <v>1</v>
      </c>
      <c r="M82" s="682" t="s">
        <v>357</v>
      </c>
    </row>
    <row r="83" spans="2:13" x14ac:dyDescent="0.15">
      <c r="K83" s="682" t="s">
        <v>92</v>
      </c>
      <c r="L83" s="682">
        <v>1</v>
      </c>
      <c r="M83" s="682" t="s">
        <v>357</v>
      </c>
    </row>
    <row r="84" spans="2:13" x14ac:dyDescent="0.15">
      <c r="K84" s="682" t="s">
        <v>86</v>
      </c>
      <c r="L84" s="682">
        <v>1</v>
      </c>
      <c r="M84" s="682" t="s">
        <v>357</v>
      </c>
    </row>
    <row r="85" spans="2:13" x14ac:dyDescent="0.15">
      <c r="K85" s="682" t="s">
        <v>10</v>
      </c>
      <c r="L85" s="682">
        <v>1</v>
      </c>
      <c r="M85" s="682" t="s">
        <v>357</v>
      </c>
    </row>
    <row r="86" spans="2:13" x14ac:dyDescent="0.15">
      <c r="K86" s="682" t="s">
        <v>108</v>
      </c>
      <c r="L86" s="682">
        <v>1</v>
      </c>
      <c r="M86" s="682" t="s">
        <v>357</v>
      </c>
    </row>
    <row r="87" spans="2:13" x14ac:dyDescent="0.15">
      <c r="K87" s="682" t="s">
        <v>93</v>
      </c>
      <c r="L87" s="682">
        <v>1</v>
      </c>
      <c r="M87" s="682" t="s">
        <v>357</v>
      </c>
    </row>
    <row r="88" spans="2:13" x14ac:dyDescent="0.15">
      <c r="K88" s="682" t="s">
        <v>20</v>
      </c>
      <c r="L88" s="682">
        <v>1</v>
      </c>
      <c r="M88" s="682" t="s">
        <v>357</v>
      </c>
    </row>
    <row r="89" spans="2:13" x14ac:dyDescent="0.15">
      <c r="K89" s="682" t="s">
        <v>19</v>
      </c>
      <c r="L89" s="682">
        <v>1</v>
      </c>
      <c r="M89" s="682" t="s">
        <v>897</v>
      </c>
    </row>
    <row r="90" spans="2:13" x14ac:dyDescent="0.15">
      <c r="K90" s="682" t="s">
        <v>18</v>
      </c>
      <c r="L90" s="682">
        <v>1</v>
      </c>
      <c r="M90" s="682" t="s">
        <v>897</v>
      </c>
    </row>
    <row r="91" spans="2:13" x14ac:dyDescent="0.15">
      <c r="K91" s="682" t="s">
        <v>918</v>
      </c>
      <c r="L91" s="682">
        <v>1</v>
      </c>
      <c r="M91" s="682" t="s">
        <v>897</v>
      </c>
    </row>
    <row r="92" spans="2:13" x14ac:dyDescent="0.15">
      <c r="K92" s="682" t="s">
        <v>12</v>
      </c>
      <c r="L92" s="682">
        <v>1</v>
      </c>
      <c r="M92" s="682" t="s">
        <v>897</v>
      </c>
    </row>
    <row r="93" spans="2:13" x14ac:dyDescent="0.15">
      <c r="K93" s="682" t="s">
        <v>13</v>
      </c>
      <c r="L93" s="682">
        <v>1</v>
      </c>
      <c r="M93" s="682" t="s">
        <v>897</v>
      </c>
    </row>
    <row r="95" spans="2:13" x14ac:dyDescent="0.15">
      <c r="B95" s="1110" t="s">
        <v>919</v>
      </c>
    </row>
    <row r="96" spans="2:13" x14ac:dyDescent="0.15">
      <c r="B96" s="1110" t="s">
        <v>920</v>
      </c>
    </row>
    <row r="97" spans="2:2" x14ac:dyDescent="0.15">
      <c r="B97" s="132"/>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I63"/>
  <sheetViews>
    <sheetView workbookViewId="0">
      <selection activeCell="Q17" sqref="Q17"/>
    </sheetView>
  </sheetViews>
  <sheetFormatPr baseColWidth="10" defaultColWidth="8.83203125" defaultRowHeight="13" x14ac:dyDescent="0.15"/>
  <cols>
    <col min="1" max="1" width="8.83203125" style="682"/>
    <col min="2" max="2" width="19.1640625" style="682" customWidth="1"/>
    <col min="3" max="3" width="15.5" style="682" customWidth="1"/>
    <col min="4" max="4" width="10.5" style="682" customWidth="1"/>
    <col min="5" max="5" width="9.1640625" style="682" customWidth="1"/>
    <col min="6" max="16384" width="8.83203125" style="682"/>
  </cols>
  <sheetData>
    <row r="1" spans="1:9" s="131" customFormat="1" x14ac:dyDescent="0.15">
      <c r="A1" s="46" t="s">
        <v>67</v>
      </c>
    </row>
    <row r="2" spans="1:9" s="131" customFormat="1" x14ac:dyDescent="0.15">
      <c r="A2" s="131" t="s">
        <v>888</v>
      </c>
      <c r="B2" s="131" t="s">
        <v>921</v>
      </c>
    </row>
    <row r="3" spans="1:9" s="131" customFormat="1" x14ac:dyDescent="0.15">
      <c r="A3" s="131" t="s">
        <v>64</v>
      </c>
    </row>
    <row r="4" spans="1:9" s="131" customFormat="1" x14ac:dyDescent="0.15">
      <c r="A4" s="46" t="s">
        <v>63</v>
      </c>
    </row>
    <row r="5" spans="1:9" s="131" customFormat="1" x14ac:dyDescent="0.15"/>
    <row r="6" spans="1:9" ht="16" x14ac:dyDescent="0.2">
      <c r="B6" s="1111"/>
      <c r="C6" s="129"/>
      <c r="D6" s="129"/>
      <c r="E6" s="129"/>
      <c r="F6" s="129"/>
      <c r="G6" s="129"/>
      <c r="H6" s="129"/>
      <c r="I6" s="129"/>
    </row>
    <row r="7" spans="1:9" ht="16" x14ac:dyDescent="0.2">
      <c r="B7" s="1112"/>
    </row>
    <row r="8" spans="1:9" x14ac:dyDescent="0.15">
      <c r="B8" s="129" t="s">
        <v>922</v>
      </c>
    </row>
    <row r="40" spans="2:6" x14ac:dyDescent="0.15">
      <c r="B40" s="1113" t="s">
        <v>923</v>
      </c>
    </row>
    <row r="43" spans="2:6" x14ac:dyDescent="0.15">
      <c r="D43" s="133"/>
      <c r="E43" s="133"/>
      <c r="F43" s="133"/>
    </row>
    <row r="44" spans="2:6" ht="91" x14ac:dyDescent="0.15">
      <c r="D44" s="129" t="s">
        <v>60</v>
      </c>
      <c r="E44" s="1033" t="s">
        <v>924</v>
      </c>
      <c r="F44" s="1033" t="s">
        <v>925</v>
      </c>
    </row>
    <row r="45" spans="2:6" x14ac:dyDescent="0.15">
      <c r="D45" s="682" t="s">
        <v>93</v>
      </c>
      <c r="E45" s="1114">
        <v>80</v>
      </c>
      <c r="F45" s="1114">
        <v>20</v>
      </c>
    </row>
    <row r="46" spans="2:6" x14ac:dyDescent="0.15">
      <c r="D46" s="682" t="s">
        <v>15</v>
      </c>
      <c r="E46" s="1114">
        <v>70</v>
      </c>
      <c r="F46" s="1114">
        <v>30</v>
      </c>
    </row>
    <row r="47" spans="2:6" x14ac:dyDescent="0.15">
      <c r="D47" s="682" t="s">
        <v>679</v>
      </c>
      <c r="E47" s="1114">
        <v>70</v>
      </c>
      <c r="F47" s="1114">
        <v>30</v>
      </c>
    </row>
    <row r="48" spans="2:6" x14ac:dyDescent="0.15">
      <c r="D48" s="682" t="s">
        <v>893</v>
      </c>
      <c r="E48" s="1114">
        <v>70</v>
      </c>
      <c r="F48" s="1114">
        <v>30</v>
      </c>
    </row>
    <row r="49" spans="4:6" x14ac:dyDescent="0.15">
      <c r="D49" s="682" t="s">
        <v>84</v>
      </c>
      <c r="E49" s="1114">
        <v>60</v>
      </c>
      <c r="F49" s="1114">
        <v>40</v>
      </c>
    </row>
    <row r="50" spans="4:6" x14ac:dyDescent="0.15">
      <c r="D50" s="682" t="s">
        <v>12</v>
      </c>
      <c r="E50" s="1114">
        <v>50</v>
      </c>
      <c r="F50" s="1114">
        <v>50</v>
      </c>
    </row>
    <row r="51" spans="4:6" x14ac:dyDescent="0.15">
      <c r="D51" s="682" t="s">
        <v>86</v>
      </c>
      <c r="E51" s="1114">
        <v>40</v>
      </c>
      <c r="F51" s="1114">
        <v>60</v>
      </c>
    </row>
    <row r="52" spans="4:6" x14ac:dyDescent="0.15">
      <c r="D52" s="682" t="s">
        <v>92</v>
      </c>
      <c r="E52" s="1114">
        <v>40</v>
      </c>
      <c r="F52" s="1114">
        <v>60</v>
      </c>
    </row>
    <row r="53" spans="4:6" x14ac:dyDescent="0.15">
      <c r="D53" s="682" t="s">
        <v>87</v>
      </c>
      <c r="E53" s="1114">
        <v>36</v>
      </c>
      <c r="F53" s="1114">
        <v>64</v>
      </c>
    </row>
    <row r="54" spans="4:6" x14ac:dyDescent="0.15">
      <c r="D54" s="682" t="s">
        <v>20</v>
      </c>
      <c r="E54" s="1114">
        <v>30</v>
      </c>
      <c r="F54" s="1114">
        <v>70</v>
      </c>
    </row>
    <row r="55" spans="4:6" x14ac:dyDescent="0.15">
      <c r="D55" s="682" t="s">
        <v>13</v>
      </c>
      <c r="E55" s="1114">
        <v>30</v>
      </c>
      <c r="F55" s="1114">
        <v>70</v>
      </c>
    </row>
    <row r="56" spans="4:6" x14ac:dyDescent="0.15">
      <c r="D56" s="682" t="s">
        <v>10</v>
      </c>
      <c r="E56" s="1114">
        <v>30</v>
      </c>
      <c r="F56" s="1114">
        <v>70</v>
      </c>
    </row>
    <row r="57" spans="4:6" x14ac:dyDescent="0.15">
      <c r="D57" s="682" t="s">
        <v>18</v>
      </c>
      <c r="E57" s="1114">
        <v>26</v>
      </c>
      <c r="F57" s="1114">
        <v>73</v>
      </c>
    </row>
    <row r="58" spans="4:6" x14ac:dyDescent="0.15">
      <c r="D58" s="682" t="s">
        <v>108</v>
      </c>
      <c r="E58" s="1114">
        <v>20</v>
      </c>
      <c r="F58" s="1114">
        <v>80</v>
      </c>
    </row>
    <row r="59" spans="4:6" x14ac:dyDescent="0.15">
      <c r="D59" s="682" t="s">
        <v>88</v>
      </c>
      <c r="E59" s="1114">
        <v>15</v>
      </c>
      <c r="F59" s="1114">
        <v>85</v>
      </c>
    </row>
    <row r="60" spans="4:6" x14ac:dyDescent="0.15">
      <c r="D60" s="682" t="s">
        <v>17</v>
      </c>
      <c r="E60" s="1114">
        <v>14</v>
      </c>
      <c r="F60" s="1114">
        <v>86</v>
      </c>
    </row>
    <row r="61" spans="4:6" x14ac:dyDescent="0.15">
      <c r="D61" s="682" t="s">
        <v>14</v>
      </c>
      <c r="E61" s="1114">
        <v>10</v>
      </c>
      <c r="F61" s="1114">
        <v>90</v>
      </c>
    </row>
    <row r="62" spans="4:6" x14ac:dyDescent="0.15">
      <c r="D62" s="682" t="s">
        <v>419</v>
      </c>
      <c r="E62" s="1114">
        <f>+AVERAGE(E45:E61)</f>
        <v>40.647058823529413</v>
      </c>
      <c r="F62" s="1114">
        <f>+AVERAGE(F45:F61)</f>
        <v>59.294117647058826</v>
      </c>
    </row>
    <row r="63" spans="4:6" x14ac:dyDescent="0.15">
      <c r="D63" s="682" t="s">
        <v>420</v>
      </c>
      <c r="E63" s="1114">
        <v>45</v>
      </c>
      <c r="F63" s="1114">
        <v>55</v>
      </c>
    </row>
  </sheetData>
  <hyperlinks>
    <hyperlink ref="A1" r:id="rId1" display="http://dx.doi.org/10.1787/9789264266391-es"/>
    <hyperlink ref="A4" r:id="rId2"/>
  </hyperlinks>
  <pageMargins left="0.7" right="0.7" top="0.75" bottom="0.75" header="0.3" footer="0.3"/>
  <pageSetup orientation="portrait" r:id="rId3"/>
  <drawing r:id="rId4"/>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W52"/>
  <sheetViews>
    <sheetView topLeftCell="A10" workbookViewId="0">
      <selection activeCell="M31" sqref="M31"/>
    </sheetView>
  </sheetViews>
  <sheetFormatPr baseColWidth="10" defaultColWidth="8.83203125" defaultRowHeight="13" x14ac:dyDescent="0.15"/>
  <cols>
    <col min="1" max="1" width="8.83203125" style="682"/>
    <col min="2" max="2" width="17.5" style="682" customWidth="1"/>
    <col min="3" max="3" width="15.6640625" style="682" customWidth="1"/>
    <col min="4" max="4" width="18.1640625" style="682" customWidth="1"/>
    <col min="5" max="5" width="21.1640625" style="682" customWidth="1"/>
    <col min="6" max="6" width="20.1640625" style="682" customWidth="1"/>
    <col min="7" max="16384" width="8.83203125" style="682"/>
  </cols>
  <sheetData>
    <row r="1" spans="1:23" s="131" customFormat="1" x14ac:dyDescent="0.15">
      <c r="A1" s="46" t="s">
        <v>67</v>
      </c>
    </row>
    <row r="2" spans="1:23" s="131" customFormat="1" x14ac:dyDescent="0.15">
      <c r="A2" s="131" t="s">
        <v>888</v>
      </c>
      <c r="B2" s="131" t="s">
        <v>927</v>
      </c>
    </row>
    <row r="3" spans="1:23" s="131" customFormat="1" x14ac:dyDescent="0.15">
      <c r="A3" s="131" t="s">
        <v>64</v>
      </c>
    </row>
    <row r="4" spans="1:23" s="131" customFormat="1" x14ac:dyDescent="0.15">
      <c r="A4" s="46" t="s">
        <v>63</v>
      </c>
    </row>
    <row r="5" spans="1:23" s="131" customFormat="1" x14ac:dyDescent="0.15"/>
    <row r="6" spans="1:23" x14ac:dyDescent="0.15">
      <c r="B6" s="129"/>
    </row>
    <row r="7" spans="1:23" x14ac:dyDescent="0.15">
      <c r="B7" s="129"/>
    </row>
    <row r="8" spans="1:23" ht="15" x14ac:dyDescent="0.2">
      <c r="B8" s="1134" t="s">
        <v>928</v>
      </c>
      <c r="C8" s="1134"/>
      <c r="D8" s="1134"/>
      <c r="E8" s="1134"/>
      <c r="F8" s="836"/>
      <c r="I8" s="1133"/>
      <c r="W8" s="1133" t="s">
        <v>937</v>
      </c>
    </row>
    <row r="9" spans="1:23" ht="14" thickBot="1" x14ac:dyDescent="0.2">
      <c r="B9" s="1135"/>
      <c r="C9" s="1136"/>
      <c r="D9" s="1136"/>
      <c r="E9" s="1136"/>
      <c r="F9" s="1136"/>
    </row>
    <row r="10" spans="1:23" ht="13.5" customHeight="1" thickBot="1" x14ac:dyDescent="0.2">
      <c r="B10" s="1137"/>
      <c r="C10" s="1632" t="s">
        <v>929</v>
      </c>
      <c r="D10" s="1634" t="s">
        <v>930</v>
      </c>
      <c r="E10" s="1635"/>
      <c r="F10" s="1636"/>
    </row>
    <row r="11" spans="1:23" ht="36.75" customHeight="1" thickBot="1" x14ac:dyDescent="0.2">
      <c r="A11" s="207"/>
      <c r="B11" s="1138"/>
      <c r="C11" s="1633"/>
      <c r="D11" s="1139" t="s">
        <v>931</v>
      </c>
      <c r="E11" s="1140" t="s">
        <v>932</v>
      </c>
      <c r="F11" s="1139" t="s">
        <v>933</v>
      </c>
    </row>
    <row r="12" spans="1:23" x14ac:dyDescent="0.15">
      <c r="A12" s="207"/>
      <c r="B12" s="428" t="s">
        <v>105</v>
      </c>
      <c r="C12" s="429" t="s">
        <v>370</v>
      </c>
      <c r="D12" s="429" t="s">
        <v>537</v>
      </c>
      <c r="E12" s="1141" t="s">
        <v>938</v>
      </c>
      <c r="F12" s="1141" t="s">
        <v>939</v>
      </c>
      <c r="G12" s="133"/>
      <c r="H12" s="133"/>
      <c r="I12" s="133"/>
      <c r="J12" s="133"/>
    </row>
    <row r="13" spans="1:23" x14ac:dyDescent="0.15">
      <c r="A13" s="207"/>
      <c r="B13" s="431" t="s">
        <v>934</v>
      </c>
      <c r="C13" s="433" t="s">
        <v>537</v>
      </c>
      <c r="D13" s="1142" t="s">
        <v>939</v>
      </c>
      <c r="E13" s="1142" t="s">
        <v>938</v>
      </c>
      <c r="F13" s="1142" t="s">
        <v>938</v>
      </c>
      <c r="G13" s="846"/>
      <c r="H13" s="846"/>
      <c r="I13" s="846"/>
      <c r="J13" s="846"/>
    </row>
    <row r="14" spans="1:23" x14ac:dyDescent="0.15">
      <c r="A14" s="207"/>
      <c r="B14" s="435" t="s">
        <v>910</v>
      </c>
      <c r="C14" s="1143" t="s">
        <v>938</v>
      </c>
      <c r="D14" s="1144" t="s">
        <v>646</v>
      </c>
      <c r="E14" s="1144" t="s">
        <v>646</v>
      </c>
      <c r="F14" s="1144" t="s">
        <v>646</v>
      </c>
      <c r="G14" s="133"/>
      <c r="H14" s="133"/>
      <c r="I14" s="133"/>
      <c r="J14" s="133"/>
    </row>
    <row r="15" spans="1:23" x14ac:dyDescent="0.15">
      <c r="A15" s="207"/>
      <c r="B15" s="431" t="s">
        <v>103</v>
      </c>
      <c r="C15" s="433" t="s">
        <v>370</v>
      </c>
      <c r="D15" s="433" t="s">
        <v>537</v>
      </c>
      <c r="E15" s="433" t="s">
        <v>926</v>
      </c>
      <c r="F15" s="1142" t="s">
        <v>939</v>
      </c>
      <c r="G15" s="133"/>
      <c r="H15" s="133"/>
      <c r="I15" s="133"/>
      <c r="J15" s="133"/>
    </row>
    <row r="16" spans="1:23" x14ac:dyDescent="0.15">
      <c r="A16" s="207"/>
      <c r="B16" s="435" t="s">
        <v>230</v>
      </c>
      <c r="C16" s="436" t="s">
        <v>370</v>
      </c>
      <c r="D16" s="1145" t="s">
        <v>938</v>
      </c>
      <c r="E16" s="1145" t="s">
        <v>939</v>
      </c>
      <c r="F16" s="1146" t="s">
        <v>537</v>
      </c>
      <c r="G16" s="133"/>
      <c r="H16" s="133"/>
      <c r="I16" s="133"/>
      <c r="J16" s="133"/>
    </row>
    <row r="17" spans="1:10" x14ac:dyDescent="0.15">
      <c r="A17" s="207"/>
      <c r="B17" s="431" t="s">
        <v>107</v>
      </c>
      <c r="C17" s="433" t="s">
        <v>370</v>
      </c>
      <c r="D17" s="434" t="s">
        <v>537</v>
      </c>
      <c r="E17" s="434" t="s">
        <v>537</v>
      </c>
      <c r="F17" s="1147" t="s">
        <v>939</v>
      </c>
      <c r="G17" s="860"/>
      <c r="H17" s="860"/>
      <c r="I17" s="860"/>
      <c r="J17" s="860"/>
    </row>
    <row r="18" spans="1:10" x14ac:dyDescent="0.15">
      <c r="A18" s="207"/>
      <c r="B18" s="435" t="s">
        <v>225</v>
      </c>
      <c r="C18" s="1143" t="s">
        <v>938</v>
      </c>
      <c r="D18" s="1144" t="s">
        <v>646</v>
      </c>
      <c r="E18" s="1144" t="s">
        <v>646</v>
      </c>
      <c r="F18" s="1144" t="s">
        <v>646</v>
      </c>
      <c r="G18" s="133"/>
      <c r="H18" s="133"/>
      <c r="I18" s="133"/>
      <c r="J18" s="133"/>
    </row>
    <row r="19" spans="1:10" x14ac:dyDescent="0.15">
      <c r="A19" s="207"/>
      <c r="B19" s="431" t="s">
        <v>911</v>
      </c>
      <c r="C19" s="1142" t="s">
        <v>938</v>
      </c>
      <c r="D19" s="1148" t="s">
        <v>646</v>
      </c>
      <c r="E19" s="1148" t="s">
        <v>646</v>
      </c>
      <c r="F19" s="1148" t="s">
        <v>646</v>
      </c>
      <c r="G19" s="860"/>
      <c r="H19" s="860"/>
      <c r="I19" s="860"/>
      <c r="J19" s="860"/>
    </row>
    <row r="20" spans="1:10" x14ac:dyDescent="0.15">
      <c r="A20" s="207"/>
      <c r="B20" s="435" t="s">
        <v>112</v>
      </c>
      <c r="C20" s="436" t="s">
        <v>370</v>
      </c>
      <c r="D20" s="436" t="s">
        <v>537</v>
      </c>
      <c r="E20" s="436" t="s">
        <v>926</v>
      </c>
      <c r="F20" s="1143" t="s">
        <v>938</v>
      </c>
      <c r="G20" s="133"/>
      <c r="H20" s="133"/>
      <c r="I20" s="133"/>
      <c r="J20" s="133"/>
    </row>
    <row r="21" spans="1:10" x14ac:dyDescent="0.15">
      <c r="A21" s="207"/>
      <c r="B21" s="431" t="s">
        <v>227</v>
      </c>
      <c r="C21" s="1142" t="s">
        <v>938</v>
      </c>
      <c r="D21" s="1149" t="s">
        <v>646</v>
      </c>
      <c r="E21" s="1149" t="s">
        <v>646</v>
      </c>
      <c r="F21" s="1149" t="s">
        <v>646</v>
      </c>
      <c r="G21" s="133"/>
      <c r="H21" s="133"/>
      <c r="I21" s="133"/>
      <c r="J21" s="133"/>
    </row>
    <row r="22" spans="1:10" x14ac:dyDescent="0.15">
      <c r="A22" s="207"/>
      <c r="B22" s="435" t="s">
        <v>935</v>
      </c>
      <c r="C22" s="1143" t="s">
        <v>938</v>
      </c>
      <c r="D22" s="1150" t="s">
        <v>646</v>
      </c>
      <c r="E22" s="1150" t="s">
        <v>646</v>
      </c>
      <c r="F22" s="1150" t="s">
        <v>646</v>
      </c>
      <c r="G22" s="133"/>
      <c r="H22" s="133"/>
      <c r="I22" s="133"/>
      <c r="J22" s="133"/>
    </row>
    <row r="23" spans="1:10" x14ac:dyDescent="0.15">
      <c r="A23" s="207"/>
      <c r="B23" s="431" t="s">
        <v>347</v>
      </c>
      <c r="C23" s="433" t="s">
        <v>537</v>
      </c>
      <c r="D23" s="1142" t="s">
        <v>938</v>
      </c>
      <c r="E23" s="1142" t="s">
        <v>939</v>
      </c>
      <c r="F23" s="1142" t="s">
        <v>939</v>
      </c>
      <c r="G23" s="1091"/>
      <c r="H23" s="1091"/>
      <c r="I23" s="1091"/>
      <c r="J23" s="1091"/>
    </row>
    <row r="24" spans="1:10" x14ac:dyDescent="0.15">
      <c r="A24" s="207"/>
      <c r="B24" s="435" t="s">
        <v>519</v>
      </c>
      <c r="C24" s="436" t="s">
        <v>537</v>
      </c>
      <c r="D24" s="1146" t="s">
        <v>537</v>
      </c>
      <c r="E24" s="1146" t="s">
        <v>537</v>
      </c>
      <c r="F24" s="1145" t="s">
        <v>939</v>
      </c>
      <c r="G24" s="133"/>
      <c r="H24" s="133"/>
      <c r="I24" s="133"/>
      <c r="J24" s="133"/>
    </row>
    <row r="25" spans="1:10" x14ac:dyDescent="0.15">
      <c r="A25" s="207"/>
      <c r="B25" s="431" t="s">
        <v>348</v>
      </c>
      <c r="C25" s="1142" t="s">
        <v>938</v>
      </c>
      <c r="D25" s="1148" t="s">
        <v>646</v>
      </c>
      <c r="E25" s="1148" t="s">
        <v>646</v>
      </c>
      <c r="F25" s="1148" t="s">
        <v>646</v>
      </c>
    </row>
    <row r="26" spans="1:10" x14ac:dyDescent="0.15">
      <c r="A26" s="207"/>
      <c r="B26" s="435" t="s">
        <v>101</v>
      </c>
      <c r="C26" s="1143" t="s">
        <v>938</v>
      </c>
      <c r="D26" s="1144" t="s">
        <v>646</v>
      </c>
      <c r="E26" s="1144" t="s">
        <v>646</v>
      </c>
      <c r="F26" s="1144" t="s">
        <v>646</v>
      </c>
      <c r="G26" s="1092"/>
      <c r="H26" s="1092"/>
      <c r="I26" s="1092"/>
      <c r="J26" s="1092"/>
    </row>
    <row r="27" spans="1:10" x14ac:dyDescent="0.15">
      <c r="A27" s="207"/>
      <c r="B27" s="431" t="s">
        <v>110</v>
      </c>
      <c r="C27" s="433" t="s">
        <v>370</v>
      </c>
      <c r="D27" s="1147" t="s">
        <v>939</v>
      </c>
      <c r="E27" s="434" t="s">
        <v>926</v>
      </c>
      <c r="F27" s="1147" t="s">
        <v>938</v>
      </c>
      <c r="G27" s="1091"/>
      <c r="H27" s="1091"/>
      <c r="I27" s="1091"/>
      <c r="J27" s="1091"/>
    </row>
    <row r="28" spans="1:10" x14ac:dyDescent="0.15">
      <c r="A28" s="207"/>
      <c r="B28" s="435" t="s">
        <v>743</v>
      </c>
      <c r="C28" s="436" t="s">
        <v>370</v>
      </c>
      <c r="D28" s="1146" t="s">
        <v>537</v>
      </c>
      <c r="E28" s="1145" t="s">
        <v>938</v>
      </c>
      <c r="F28" s="1145" t="s">
        <v>938</v>
      </c>
      <c r="G28" s="133"/>
      <c r="H28" s="133"/>
      <c r="I28" s="133"/>
      <c r="J28" s="133"/>
    </row>
    <row r="29" spans="1:10" x14ac:dyDescent="0.15">
      <c r="A29" s="207"/>
      <c r="B29" s="431" t="s">
        <v>252</v>
      </c>
      <c r="C29" s="433" t="s">
        <v>370</v>
      </c>
      <c r="D29" s="1142" t="s">
        <v>939</v>
      </c>
      <c r="E29" s="433" t="s">
        <v>537</v>
      </c>
      <c r="F29" s="1142" t="s">
        <v>938</v>
      </c>
      <c r="G29" s="1130"/>
      <c r="H29" s="1130"/>
      <c r="I29" s="1130"/>
      <c r="J29" s="1130"/>
    </row>
    <row r="30" spans="1:10" x14ac:dyDescent="0.15">
      <c r="A30" s="207"/>
      <c r="B30" s="435" t="s">
        <v>231</v>
      </c>
      <c r="C30" s="436" t="s">
        <v>370</v>
      </c>
      <c r="D30" s="1146" t="s">
        <v>537</v>
      </c>
      <c r="E30" s="1145" t="s">
        <v>938</v>
      </c>
      <c r="F30" s="1145" t="s">
        <v>938</v>
      </c>
    </row>
    <row r="31" spans="1:10" x14ac:dyDescent="0.15">
      <c r="A31" s="207"/>
      <c r="B31" s="431" t="s">
        <v>106</v>
      </c>
      <c r="C31" s="1142" t="s">
        <v>938</v>
      </c>
      <c r="D31" s="1148" t="s">
        <v>646</v>
      </c>
      <c r="E31" s="1148" t="s">
        <v>646</v>
      </c>
      <c r="F31" s="1148" t="s">
        <v>646</v>
      </c>
    </row>
    <row r="32" spans="1:10" x14ac:dyDescent="0.15">
      <c r="A32" s="207"/>
      <c r="B32" s="435" t="s">
        <v>109</v>
      </c>
      <c r="C32" s="1143" t="s">
        <v>938</v>
      </c>
      <c r="D32" s="1144" t="s">
        <v>646</v>
      </c>
      <c r="E32" s="1144" t="s">
        <v>646</v>
      </c>
      <c r="F32" s="1144" t="s">
        <v>646</v>
      </c>
      <c r="G32" s="133"/>
      <c r="H32" s="133"/>
      <c r="I32" s="133"/>
      <c r="J32" s="133"/>
    </row>
    <row r="33" spans="1:10" x14ac:dyDescent="0.15">
      <c r="A33" s="207"/>
      <c r="B33" s="431" t="s">
        <v>113</v>
      </c>
      <c r="C33" s="433" t="s">
        <v>537</v>
      </c>
      <c r="D33" s="1147" t="s">
        <v>939</v>
      </c>
      <c r="E33" s="434" t="s">
        <v>537</v>
      </c>
      <c r="F33" s="1147" t="s">
        <v>938</v>
      </c>
      <c r="G33" s="133"/>
      <c r="H33" s="133"/>
      <c r="I33" s="133"/>
      <c r="J33" s="133"/>
    </row>
    <row r="34" spans="1:10" ht="14" thickBot="1" x14ac:dyDescent="0.2">
      <c r="A34" s="207"/>
      <c r="B34" s="468" t="s">
        <v>226</v>
      </c>
      <c r="C34" s="1151" t="s">
        <v>537</v>
      </c>
      <c r="D34" s="1152" t="s">
        <v>939</v>
      </c>
      <c r="E34" s="1151" t="s">
        <v>537</v>
      </c>
      <c r="F34" s="1152" t="s">
        <v>938</v>
      </c>
      <c r="I34" s="133"/>
      <c r="J34" s="133"/>
    </row>
    <row r="35" spans="1:10" x14ac:dyDescent="0.15">
      <c r="A35" s="207"/>
      <c r="B35" s="1131" t="s">
        <v>372</v>
      </c>
      <c r="C35" s="1153"/>
      <c r="D35" s="1153"/>
      <c r="E35" s="1153"/>
      <c r="F35" s="1154"/>
      <c r="I35" s="133"/>
      <c r="J35" s="133"/>
    </row>
    <row r="36" spans="1:10" x14ac:dyDescent="0.15">
      <c r="A36" s="207"/>
      <c r="B36" s="436" t="s">
        <v>537</v>
      </c>
      <c r="C36" s="1146">
        <v>14</v>
      </c>
      <c r="D36" s="1146">
        <v>7</v>
      </c>
      <c r="E36" s="1146">
        <v>8</v>
      </c>
      <c r="F36" s="1155">
        <v>1</v>
      </c>
      <c r="I36" s="133"/>
      <c r="J36" s="133"/>
    </row>
    <row r="37" spans="1:10" x14ac:dyDescent="0.15">
      <c r="A37" s="207"/>
      <c r="B37" s="1142" t="s">
        <v>938</v>
      </c>
      <c r="C37" s="1142">
        <v>9</v>
      </c>
      <c r="D37" s="1142">
        <v>7</v>
      </c>
      <c r="E37" s="1142">
        <v>6</v>
      </c>
      <c r="F37" s="1156">
        <v>13</v>
      </c>
      <c r="I37" s="133"/>
      <c r="J37" s="133"/>
    </row>
    <row r="38" spans="1:10" ht="14" thickBot="1" x14ac:dyDescent="0.2">
      <c r="A38" s="207"/>
      <c r="B38" s="1144" t="s">
        <v>646</v>
      </c>
      <c r="C38" s="1157">
        <v>0</v>
      </c>
      <c r="D38" s="1157">
        <v>9</v>
      </c>
      <c r="E38" s="1157">
        <v>9</v>
      </c>
      <c r="F38" s="1157">
        <v>9</v>
      </c>
      <c r="I38" s="133"/>
      <c r="J38" s="133"/>
    </row>
    <row r="39" spans="1:10" x14ac:dyDescent="0.15">
      <c r="A39" s="207"/>
      <c r="B39" s="1158" t="s">
        <v>377</v>
      </c>
      <c r="C39" s="1159"/>
      <c r="D39" s="1159"/>
      <c r="E39" s="1159"/>
      <c r="F39" s="1159"/>
      <c r="I39" s="133"/>
      <c r="J39" s="133"/>
    </row>
    <row r="40" spans="1:10" x14ac:dyDescent="0.15">
      <c r="A40" s="207"/>
      <c r="B40" s="1160" t="s">
        <v>537</v>
      </c>
      <c r="C40" s="1161">
        <v>17</v>
      </c>
      <c r="D40" s="1161">
        <v>5</v>
      </c>
      <c r="E40" s="1161">
        <v>13</v>
      </c>
      <c r="F40" s="1161">
        <v>3</v>
      </c>
      <c r="I40" s="133"/>
      <c r="J40" s="133"/>
    </row>
    <row r="41" spans="1:10" x14ac:dyDescent="0.15">
      <c r="A41" s="207"/>
      <c r="B41" s="1162" t="s">
        <v>938</v>
      </c>
      <c r="C41" s="1159">
        <v>8</v>
      </c>
      <c r="D41" s="1159">
        <v>12</v>
      </c>
      <c r="E41" s="1159">
        <v>4</v>
      </c>
      <c r="F41" s="1159">
        <v>14</v>
      </c>
      <c r="I41" s="133"/>
      <c r="J41" s="133"/>
    </row>
    <row r="42" spans="1:10" ht="14" thickBot="1" x14ac:dyDescent="0.2">
      <c r="A42" s="207"/>
      <c r="B42" s="1144" t="s">
        <v>646</v>
      </c>
      <c r="C42" s="1157">
        <v>0</v>
      </c>
      <c r="D42" s="1157">
        <v>8</v>
      </c>
      <c r="E42" s="1157">
        <v>8</v>
      </c>
      <c r="F42" s="1157">
        <v>8</v>
      </c>
      <c r="I42" s="133"/>
      <c r="J42" s="133"/>
    </row>
    <row r="43" spans="1:10" x14ac:dyDescent="0.15">
      <c r="B43" s="1132" t="s">
        <v>757</v>
      </c>
      <c r="C43" s="446"/>
      <c r="D43" s="447"/>
      <c r="E43" s="447"/>
      <c r="F43" s="448"/>
    </row>
    <row r="44" spans="1:10" x14ac:dyDescent="0.15">
      <c r="B44" s="449" t="s">
        <v>537</v>
      </c>
      <c r="C44" s="450" t="s">
        <v>485</v>
      </c>
      <c r="D44" s="451"/>
      <c r="E44" s="451"/>
      <c r="F44" s="452"/>
    </row>
    <row r="45" spans="1:10" x14ac:dyDescent="0.15">
      <c r="B45" s="830" t="s">
        <v>938</v>
      </c>
      <c r="C45" s="1163" t="s">
        <v>357</v>
      </c>
      <c r="D45" s="1135"/>
      <c r="E45" s="1135"/>
      <c r="F45" s="1164"/>
    </row>
    <row r="46" spans="1:10" ht="14" thickBot="1" x14ac:dyDescent="0.2">
      <c r="B46" s="831" t="s">
        <v>646</v>
      </c>
      <c r="C46" s="1165" t="s">
        <v>543</v>
      </c>
      <c r="D46" s="1166"/>
      <c r="E46" s="1166"/>
      <c r="F46" s="1167"/>
    </row>
    <row r="48" spans="1:10" ht="41.25" customHeight="1" x14ac:dyDescent="0.15">
      <c r="B48" s="1625" t="s">
        <v>936</v>
      </c>
      <c r="C48" s="1625"/>
      <c r="D48" s="1625"/>
      <c r="E48" s="1625"/>
      <c r="F48" s="1625"/>
    </row>
    <row r="50" spans="2:5" x14ac:dyDescent="0.15">
      <c r="B50" s="207"/>
      <c r="D50" s="207"/>
    </row>
    <row r="51" spans="2:5" x14ac:dyDescent="0.15">
      <c r="B51" s="207"/>
      <c r="E51" s="207"/>
    </row>
    <row r="52" spans="2:5" x14ac:dyDescent="0.15">
      <c r="E52" s="207"/>
    </row>
  </sheetData>
  <mergeCells count="3">
    <mergeCell ref="C10:C11"/>
    <mergeCell ref="D10:F10"/>
    <mergeCell ref="B48:F48"/>
  </mergeCells>
  <hyperlinks>
    <hyperlink ref="A1" r:id="rId1" display="http://dx.doi.org/10.1787/9789264266391-es"/>
    <hyperlink ref="A4" r:id="rId2"/>
  </hyperlinks>
  <pageMargins left="0.7" right="0.7" top="0.75" bottom="0.75" header="0.3" footer="0.3"/>
  <pageSetup paperSize="9" orientation="portrait"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E59"/>
  <sheetViews>
    <sheetView workbookViewId="0">
      <selection activeCell="M21" sqref="M21"/>
    </sheetView>
  </sheetViews>
  <sheetFormatPr baseColWidth="10" defaultColWidth="8.83203125" defaultRowHeight="13" x14ac:dyDescent="0.15"/>
  <cols>
    <col min="1" max="6" width="8.83203125" style="934"/>
    <col min="7" max="7" width="24" style="934" customWidth="1"/>
    <col min="8" max="8" width="17.83203125" style="934" customWidth="1"/>
    <col min="9" max="16384" width="8.83203125" style="934"/>
  </cols>
  <sheetData>
    <row r="1" spans="1:2" s="131" customFormat="1" x14ac:dyDescent="0.15">
      <c r="A1" s="46" t="s">
        <v>67</v>
      </c>
    </row>
    <row r="2" spans="1:2" s="131" customFormat="1" x14ac:dyDescent="0.15">
      <c r="A2" s="131" t="s">
        <v>888</v>
      </c>
      <c r="B2" s="131" t="s">
        <v>940</v>
      </c>
    </row>
    <row r="3" spans="1:2" s="131" customFormat="1" x14ac:dyDescent="0.15">
      <c r="A3" s="131" t="s">
        <v>64</v>
      </c>
    </row>
    <row r="4" spans="1:2" s="131" customFormat="1" x14ac:dyDescent="0.15">
      <c r="A4" s="46" t="s">
        <v>63</v>
      </c>
    </row>
    <row r="5" spans="1:2" s="131" customFormat="1" x14ac:dyDescent="0.15"/>
    <row r="9" spans="1:2" x14ac:dyDescent="0.15">
      <c r="B9" s="129" t="s">
        <v>941</v>
      </c>
    </row>
    <row r="31" spans="2:2" x14ac:dyDescent="0.15">
      <c r="B31" s="132" t="s">
        <v>942</v>
      </c>
    </row>
    <row r="32" spans="2:2" x14ac:dyDescent="0.15">
      <c r="B32" s="132" t="s">
        <v>943</v>
      </c>
    </row>
    <row r="36" spans="3:5" x14ac:dyDescent="0.15">
      <c r="C36" s="129" t="s">
        <v>60</v>
      </c>
      <c r="E36" s="129" t="s">
        <v>892</v>
      </c>
    </row>
    <row r="37" spans="3:5" x14ac:dyDescent="0.15">
      <c r="C37" s="934" t="s">
        <v>19</v>
      </c>
      <c r="D37" s="934">
        <v>1</v>
      </c>
      <c r="E37" s="934" t="s">
        <v>944</v>
      </c>
    </row>
    <row r="38" spans="3:5" x14ac:dyDescent="0.15">
      <c r="C38" s="934" t="s">
        <v>83</v>
      </c>
      <c r="D38" s="934">
        <v>1</v>
      </c>
      <c r="E38" s="934" t="s">
        <v>944</v>
      </c>
    </row>
    <row r="39" spans="3:5" x14ac:dyDescent="0.15">
      <c r="C39" s="934" t="s">
        <v>679</v>
      </c>
      <c r="D39" s="934">
        <v>1</v>
      </c>
      <c r="E39" s="934" t="s">
        <v>944</v>
      </c>
    </row>
    <row r="40" spans="3:5" x14ac:dyDescent="0.15">
      <c r="C40" s="934" t="s">
        <v>18</v>
      </c>
      <c r="D40" s="934">
        <v>1</v>
      </c>
      <c r="E40" s="934" t="s">
        <v>944</v>
      </c>
    </row>
    <row r="41" spans="3:5" x14ac:dyDescent="0.15">
      <c r="C41" s="934" t="s">
        <v>12</v>
      </c>
      <c r="D41" s="934">
        <v>1</v>
      </c>
      <c r="E41" s="934" t="s">
        <v>944</v>
      </c>
    </row>
    <row r="42" spans="3:5" x14ac:dyDescent="0.15">
      <c r="C42" s="934" t="s">
        <v>14</v>
      </c>
      <c r="D42" s="934">
        <v>1</v>
      </c>
      <c r="E42" s="934" t="s">
        <v>944</v>
      </c>
    </row>
    <row r="43" spans="3:5" x14ac:dyDescent="0.15">
      <c r="C43" s="934" t="s">
        <v>15</v>
      </c>
      <c r="D43" s="934">
        <v>1</v>
      </c>
      <c r="E43" s="934" t="s">
        <v>944</v>
      </c>
    </row>
    <row r="44" spans="3:5" x14ac:dyDescent="0.15">
      <c r="C44" s="934" t="s">
        <v>893</v>
      </c>
      <c r="D44" s="934">
        <v>1</v>
      </c>
      <c r="E44" s="934" t="s">
        <v>944</v>
      </c>
    </row>
    <row r="45" spans="3:5" x14ac:dyDescent="0.15">
      <c r="C45" s="934" t="s">
        <v>88</v>
      </c>
      <c r="D45" s="934">
        <v>1</v>
      </c>
      <c r="E45" s="934" t="s">
        <v>944</v>
      </c>
    </row>
    <row r="46" spans="3:5" x14ac:dyDescent="0.15">
      <c r="C46" s="934" t="s">
        <v>13</v>
      </c>
      <c r="D46" s="934">
        <v>1</v>
      </c>
      <c r="E46" s="934" t="s">
        <v>944</v>
      </c>
    </row>
    <row r="47" spans="3:5" x14ac:dyDescent="0.15">
      <c r="C47" s="934" t="s">
        <v>91</v>
      </c>
      <c r="D47" s="934">
        <v>1</v>
      </c>
      <c r="E47" s="934" t="s">
        <v>944</v>
      </c>
    </row>
    <row r="48" spans="3:5" x14ac:dyDescent="0.15">
      <c r="C48" s="934" t="s">
        <v>92</v>
      </c>
      <c r="D48" s="934">
        <v>1</v>
      </c>
      <c r="E48" s="934" t="s">
        <v>944</v>
      </c>
    </row>
    <row r="49" spans="3:5" x14ac:dyDescent="0.15">
      <c r="C49" s="934" t="s">
        <v>108</v>
      </c>
      <c r="D49" s="934">
        <v>1</v>
      </c>
      <c r="E49" s="934" t="s">
        <v>944</v>
      </c>
    </row>
    <row r="50" spans="3:5" x14ac:dyDescent="0.15">
      <c r="C50" s="934" t="s">
        <v>93</v>
      </c>
      <c r="D50" s="934">
        <v>1</v>
      </c>
      <c r="E50" s="934" t="s">
        <v>944</v>
      </c>
    </row>
    <row r="51" spans="3:5" x14ac:dyDescent="0.15">
      <c r="C51" s="934" t="s">
        <v>20</v>
      </c>
      <c r="D51" s="934">
        <v>1</v>
      </c>
      <c r="E51" s="934" t="s">
        <v>944</v>
      </c>
    </row>
    <row r="52" spans="3:5" x14ac:dyDescent="0.15">
      <c r="C52" s="934" t="s">
        <v>17</v>
      </c>
      <c r="D52" s="934">
        <v>1</v>
      </c>
      <c r="E52" s="934" t="s">
        <v>945</v>
      </c>
    </row>
    <row r="53" spans="3:5" x14ac:dyDescent="0.15">
      <c r="C53" s="934" t="s">
        <v>84</v>
      </c>
      <c r="D53" s="934">
        <v>1</v>
      </c>
      <c r="E53" s="934" t="s">
        <v>945</v>
      </c>
    </row>
    <row r="54" spans="3:5" x14ac:dyDescent="0.15">
      <c r="C54" s="934" t="s">
        <v>89</v>
      </c>
      <c r="D54" s="934">
        <v>1</v>
      </c>
      <c r="E54" s="934" t="s">
        <v>945</v>
      </c>
    </row>
    <row r="55" spans="3:5" x14ac:dyDescent="0.15">
      <c r="C55" s="934" t="s">
        <v>9</v>
      </c>
      <c r="D55" s="934">
        <v>1</v>
      </c>
      <c r="E55" s="934" t="s">
        <v>945</v>
      </c>
    </row>
    <row r="56" spans="3:5" x14ac:dyDescent="0.15">
      <c r="C56" s="934" t="s">
        <v>464</v>
      </c>
      <c r="D56" s="934">
        <v>1</v>
      </c>
      <c r="E56" s="934" t="s">
        <v>945</v>
      </c>
    </row>
    <row r="57" spans="3:5" x14ac:dyDescent="0.15">
      <c r="C57" s="934" t="s">
        <v>87</v>
      </c>
      <c r="D57" s="934">
        <v>1</v>
      </c>
      <c r="E57" s="934" t="s">
        <v>945</v>
      </c>
    </row>
    <row r="58" spans="3:5" x14ac:dyDescent="0.15">
      <c r="C58" s="934" t="s">
        <v>86</v>
      </c>
      <c r="D58" s="934">
        <v>1</v>
      </c>
      <c r="E58" s="934" t="s">
        <v>945</v>
      </c>
    </row>
    <row r="59" spans="3:5" x14ac:dyDescent="0.15">
      <c r="C59" s="934" t="s">
        <v>10</v>
      </c>
      <c r="D59" s="934">
        <v>1</v>
      </c>
      <c r="E59" s="934" t="s">
        <v>945</v>
      </c>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C66"/>
  <sheetViews>
    <sheetView workbookViewId="0">
      <selection activeCell="O18" sqref="O18"/>
    </sheetView>
  </sheetViews>
  <sheetFormatPr baseColWidth="10" defaultColWidth="8.83203125" defaultRowHeight="13" x14ac:dyDescent="0.15"/>
  <cols>
    <col min="1" max="2" width="8.83203125" style="934"/>
    <col min="3" max="3" width="16.5" style="934" customWidth="1"/>
    <col min="4" max="6" width="8.83203125" style="934"/>
    <col min="7" max="7" width="17.6640625" style="934" customWidth="1"/>
    <col min="8" max="10" width="8.83203125" style="934"/>
    <col min="11" max="12" width="16.1640625" style="934" customWidth="1"/>
    <col min="13" max="16384" width="8.83203125" style="934"/>
  </cols>
  <sheetData>
    <row r="1" spans="1:27" s="131" customFormat="1" x14ac:dyDescent="0.15">
      <c r="A1" s="46" t="s">
        <v>67</v>
      </c>
    </row>
    <row r="2" spans="1:27" s="131" customFormat="1" x14ac:dyDescent="0.15">
      <c r="A2" s="131" t="s">
        <v>888</v>
      </c>
      <c r="B2" s="131" t="s">
        <v>946</v>
      </c>
    </row>
    <row r="3" spans="1:27" s="131" customFormat="1" x14ac:dyDescent="0.15">
      <c r="A3" s="131" t="s">
        <v>64</v>
      </c>
    </row>
    <row r="4" spans="1:27" s="131" customFormat="1" x14ac:dyDescent="0.15">
      <c r="A4" s="46" t="s">
        <v>63</v>
      </c>
    </row>
    <row r="5" spans="1:27" s="131" customFormat="1" x14ac:dyDescent="0.15"/>
    <row r="6" spans="1:27" ht="16" x14ac:dyDescent="0.15">
      <c r="B6" s="1168"/>
      <c r="K6" s="133"/>
      <c r="L6" s="133"/>
      <c r="M6" s="133"/>
      <c r="N6" s="133"/>
      <c r="O6" s="133"/>
      <c r="P6" s="133"/>
    </row>
    <row r="7" spans="1:27" x14ac:dyDescent="0.15">
      <c r="K7" s="133"/>
      <c r="L7" s="133"/>
      <c r="M7" s="133"/>
      <c r="N7" s="133"/>
      <c r="O7" s="133"/>
      <c r="P7" s="133"/>
    </row>
    <row r="8" spans="1:27" x14ac:dyDescent="0.15">
      <c r="B8" s="129" t="s">
        <v>947</v>
      </c>
      <c r="K8" s="133"/>
      <c r="L8" s="133"/>
      <c r="M8" s="133"/>
      <c r="N8" s="133"/>
      <c r="O8" s="133"/>
      <c r="P8" s="133"/>
      <c r="Z8" s="129"/>
    </row>
    <row r="9" spans="1:27" x14ac:dyDescent="0.15">
      <c r="K9" s="133"/>
      <c r="L9" s="133"/>
      <c r="M9" s="133"/>
      <c r="N9" s="133"/>
      <c r="O9" s="133"/>
      <c r="P9" s="133"/>
      <c r="Z9" s="133"/>
      <c r="AA9" s="1130"/>
    </row>
    <row r="10" spans="1:27" x14ac:dyDescent="0.15">
      <c r="K10" s="133"/>
      <c r="N10" s="133"/>
      <c r="O10" s="133"/>
      <c r="P10" s="112"/>
      <c r="Z10" s="133"/>
      <c r="AA10" s="133"/>
    </row>
    <row r="11" spans="1:27" x14ac:dyDescent="0.15">
      <c r="K11" s="133"/>
      <c r="N11" s="133"/>
      <c r="O11" s="133"/>
      <c r="P11" s="112"/>
      <c r="Q11" s="133"/>
      <c r="R11" s="133"/>
      <c r="Z11" s="133"/>
      <c r="AA11" s="133"/>
    </row>
    <row r="12" spans="1:27" x14ac:dyDescent="0.15">
      <c r="K12" s="133"/>
      <c r="N12" s="133"/>
      <c r="O12" s="133"/>
      <c r="P12" s="133"/>
      <c r="Q12" s="846"/>
      <c r="R12" s="846"/>
      <c r="Z12" s="133"/>
      <c r="AA12" s="133"/>
    </row>
    <row r="13" spans="1:27" x14ac:dyDescent="0.15">
      <c r="K13" s="133"/>
      <c r="N13" s="133"/>
      <c r="O13" s="133"/>
      <c r="P13" s="133"/>
      <c r="Q13" s="133"/>
      <c r="R13" s="133"/>
      <c r="Z13" s="133"/>
      <c r="AA13" s="133"/>
    </row>
    <row r="14" spans="1:27" x14ac:dyDescent="0.15">
      <c r="G14" s="133"/>
      <c r="H14" s="133"/>
      <c r="K14" s="133"/>
      <c r="N14" s="133"/>
      <c r="O14" s="133"/>
      <c r="P14" s="133"/>
      <c r="Q14" s="133"/>
      <c r="R14" s="133"/>
    </row>
    <row r="15" spans="1:27" x14ac:dyDescent="0.15">
      <c r="K15" s="133"/>
      <c r="N15" s="133"/>
      <c r="O15" s="133"/>
      <c r="P15" s="133"/>
      <c r="Q15" s="133"/>
      <c r="R15" s="133"/>
    </row>
    <row r="16" spans="1:27" x14ac:dyDescent="0.15">
      <c r="K16" s="133"/>
      <c r="N16" s="133"/>
      <c r="O16" s="133"/>
      <c r="P16" s="133"/>
      <c r="Q16" s="860"/>
      <c r="R16" s="860"/>
    </row>
    <row r="17" spans="2:18" x14ac:dyDescent="0.15">
      <c r="K17" s="133"/>
      <c r="N17" s="133"/>
      <c r="O17" s="133"/>
      <c r="P17" s="133"/>
      <c r="Q17" s="133"/>
      <c r="R17" s="133"/>
    </row>
    <row r="18" spans="2:18" x14ac:dyDescent="0.15">
      <c r="K18" s="133"/>
      <c r="N18" s="133"/>
      <c r="O18" s="133"/>
      <c r="P18" s="133"/>
      <c r="Q18" s="860"/>
      <c r="R18" s="860"/>
    </row>
    <row r="19" spans="2:18" x14ac:dyDescent="0.15">
      <c r="K19" s="133"/>
      <c r="N19" s="133"/>
      <c r="O19" s="133"/>
      <c r="P19" s="133"/>
      <c r="Q19" s="133"/>
      <c r="R19" s="133"/>
    </row>
    <row r="20" spans="2:18" x14ac:dyDescent="0.15">
      <c r="K20" s="133"/>
      <c r="N20" s="133"/>
      <c r="O20" s="133"/>
      <c r="P20" s="133"/>
      <c r="Q20" s="133"/>
      <c r="R20" s="133"/>
    </row>
    <row r="21" spans="2:18" x14ac:dyDescent="0.15">
      <c r="K21" s="133"/>
      <c r="N21" s="133"/>
      <c r="O21" s="133"/>
      <c r="P21" s="133"/>
      <c r="Q21" s="133"/>
      <c r="R21" s="133"/>
    </row>
    <row r="22" spans="2:18" x14ac:dyDescent="0.15">
      <c r="K22" s="133"/>
      <c r="N22" s="133"/>
      <c r="O22" s="133"/>
      <c r="P22" s="133"/>
      <c r="Q22" s="1091"/>
      <c r="R22" s="1091"/>
    </row>
    <row r="23" spans="2:18" x14ac:dyDescent="0.15">
      <c r="K23" s="133"/>
      <c r="N23" s="133"/>
      <c r="O23" s="133"/>
      <c r="P23" s="133"/>
      <c r="Q23" s="133"/>
      <c r="R23" s="133"/>
    </row>
    <row r="24" spans="2:18" x14ac:dyDescent="0.15">
      <c r="K24" s="133"/>
      <c r="N24" s="133"/>
      <c r="O24" s="133"/>
      <c r="P24" s="133"/>
    </row>
    <row r="25" spans="2:18" x14ac:dyDescent="0.15">
      <c r="K25" s="133"/>
      <c r="N25" s="133"/>
      <c r="O25" s="133"/>
      <c r="P25" s="133"/>
      <c r="Q25" s="1092"/>
      <c r="R25" s="1092"/>
    </row>
    <row r="26" spans="2:18" x14ac:dyDescent="0.15">
      <c r="K26" s="133"/>
      <c r="N26" s="133"/>
      <c r="O26" s="133"/>
      <c r="P26" s="133"/>
      <c r="Q26" s="1091"/>
      <c r="R26" s="1091"/>
    </row>
    <row r="27" spans="2:18" x14ac:dyDescent="0.15">
      <c r="K27" s="133"/>
      <c r="N27" s="133"/>
      <c r="O27" s="133"/>
      <c r="P27" s="133"/>
      <c r="Q27" s="133"/>
      <c r="R27" s="133"/>
    </row>
    <row r="28" spans="2:18" x14ac:dyDescent="0.15">
      <c r="K28" s="133"/>
      <c r="N28" s="133"/>
      <c r="O28" s="133"/>
      <c r="P28" s="133"/>
      <c r="Q28" s="1130"/>
      <c r="R28" s="1130"/>
    </row>
    <row r="29" spans="2:18" x14ac:dyDescent="0.15">
      <c r="K29" s="133"/>
      <c r="N29" s="133"/>
      <c r="O29" s="133"/>
      <c r="P29" s="133"/>
    </row>
    <row r="30" spans="2:18" x14ac:dyDescent="0.15">
      <c r="B30" s="1169" t="s">
        <v>948</v>
      </c>
      <c r="K30" s="133"/>
      <c r="N30" s="133"/>
      <c r="O30" s="133"/>
      <c r="P30" s="133"/>
    </row>
    <row r="31" spans="2:18" x14ac:dyDescent="0.15">
      <c r="B31" s="132" t="s">
        <v>949</v>
      </c>
      <c r="K31" s="133"/>
      <c r="N31" s="133"/>
      <c r="O31" s="133"/>
      <c r="P31" s="133"/>
      <c r="Q31" s="133"/>
      <c r="R31" s="133"/>
    </row>
    <row r="32" spans="2:18" x14ac:dyDescent="0.15">
      <c r="B32" s="132"/>
      <c r="K32" s="133"/>
      <c r="N32" s="133"/>
      <c r="O32" s="133"/>
      <c r="P32" s="133"/>
      <c r="Q32" s="133"/>
      <c r="R32" s="133"/>
    </row>
    <row r="33" spans="3:29" x14ac:dyDescent="0.15">
      <c r="C33" s="129" t="s">
        <v>60</v>
      </c>
      <c r="E33" s="129" t="s">
        <v>892</v>
      </c>
      <c r="K33" s="133"/>
      <c r="N33" s="133"/>
      <c r="O33" s="133"/>
      <c r="P33" s="133"/>
      <c r="Q33" s="133"/>
      <c r="R33" s="133"/>
    </row>
    <row r="34" spans="3:29" x14ac:dyDescent="0.15">
      <c r="C34" s="133" t="s">
        <v>19</v>
      </c>
      <c r="D34" s="133">
        <v>1</v>
      </c>
      <c r="E34" s="934" t="s">
        <v>950</v>
      </c>
      <c r="K34" s="133"/>
      <c r="L34" s="133"/>
      <c r="M34" s="133"/>
      <c r="N34" s="133"/>
      <c r="O34" s="133"/>
      <c r="P34" s="133"/>
    </row>
    <row r="35" spans="3:29" x14ac:dyDescent="0.15">
      <c r="C35" s="133" t="s">
        <v>679</v>
      </c>
      <c r="D35" s="133">
        <v>1</v>
      </c>
      <c r="E35" s="934" t="s">
        <v>950</v>
      </c>
      <c r="K35" s="133"/>
      <c r="L35" s="133"/>
      <c r="M35" s="133"/>
      <c r="N35" s="133"/>
      <c r="O35" s="133"/>
      <c r="P35" s="133"/>
    </row>
    <row r="36" spans="3:29" x14ac:dyDescent="0.15">
      <c r="C36" s="133" t="s">
        <v>18</v>
      </c>
      <c r="D36" s="133">
        <v>1</v>
      </c>
      <c r="E36" s="934" t="s">
        <v>950</v>
      </c>
      <c r="K36" s="133"/>
      <c r="L36" s="133"/>
      <c r="M36" s="133"/>
      <c r="N36" s="133"/>
      <c r="O36" s="133"/>
      <c r="P36" s="133"/>
    </row>
    <row r="37" spans="3:29" x14ac:dyDescent="0.15">
      <c r="C37" s="133" t="s">
        <v>12</v>
      </c>
      <c r="D37" s="133">
        <v>1</v>
      </c>
      <c r="E37" s="934" t="s">
        <v>950</v>
      </c>
      <c r="K37" s="133"/>
      <c r="L37" s="133"/>
      <c r="M37" s="133"/>
      <c r="N37" s="133"/>
      <c r="O37" s="133"/>
      <c r="P37" s="133"/>
    </row>
    <row r="38" spans="3:29" x14ac:dyDescent="0.15">
      <c r="C38" s="133" t="s">
        <v>14</v>
      </c>
      <c r="D38" s="133">
        <v>1</v>
      </c>
      <c r="E38" s="934" t="s">
        <v>950</v>
      </c>
      <c r="K38" s="133"/>
      <c r="L38" s="133"/>
      <c r="M38" s="133"/>
      <c r="N38" s="133"/>
      <c r="O38" s="133"/>
      <c r="P38" s="133"/>
    </row>
    <row r="39" spans="3:29" x14ac:dyDescent="0.15">
      <c r="C39" s="133" t="s">
        <v>84</v>
      </c>
      <c r="D39" s="133">
        <v>1</v>
      </c>
      <c r="E39" s="934" t="s">
        <v>950</v>
      </c>
      <c r="K39" s="133"/>
      <c r="L39" s="133"/>
      <c r="M39" s="133"/>
      <c r="N39" s="133"/>
      <c r="O39" s="133"/>
      <c r="P39" s="133"/>
    </row>
    <row r="40" spans="3:29" x14ac:dyDescent="0.15">
      <c r="C40" s="133" t="s">
        <v>15</v>
      </c>
      <c r="D40" s="133">
        <v>1</v>
      </c>
      <c r="E40" s="934" t="s">
        <v>950</v>
      </c>
      <c r="K40" s="133"/>
      <c r="L40" s="133"/>
      <c r="M40" s="133"/>
      <c r="N40" s="133"/>
      <c r="O40" s="133"/>
      <c r="P40" s="133"/>
      <c r="Q40" s="846"/>
      <c r="R40" s="846"/>
      <c r="S40" s="133"/>
      <c r="T40" s="133"/>
    </row>
    <row r="41" spans="3:29" x14ac:dyDescent="0.15">
      <c r="C41" s="133" t="s">
        <v>464</v>
      </c>
      <c r="D41" s="133">
        <v>1</v>
      </c>
      <c r="E41" s="934" t="s">
        <v>950</v>
      </c>
      <c r="K41" s="133"/>
      <c r="L41" s="133"/>
      <c r="M41" s="133"/>
      <c r="N41" s="133"/>
      <c r="O41" s="133"/>
      <c r="P41" s="133"/>
      <c r="Q41" s="133"/>
      <c r="R41" s="133"/>
      <c r="S41" s="860"/>
      <c r="T41" s="860"/>
    </row>
    <row r="42" spans="3:29" x14ac:dyDescent="0.15">
      <c r="C42" s="133" t="s">
        <v>91</v>
      </c>
      <c r="D42" s="133">
        <v>1</v>
      </c>
      <c r="E42" s="934" t="s">
        <v>950</v>
      </c>
      <c r="K42" s="133"/>
      <c r="L42" s="133"/>
      <c r="M42" s="133"/>
      <c r="N42" s="133"/>
      <c r="O42" s="133"/>
      <c r="P42" s="133"/>
      <c r="Q42" s="133"/>
      <c r="R42" s="133"/>
      <c r="S42" s="860"/>
      <c r="T42" s="860"/>
    </row>
    <row r="43" spans="3:29" x14ac:dyDescent="0.15">
      <c r="C43" s="133" t="s">
        <v>92</v>
      </c>
      <c r="D43" s="133">
        <v>1</v>
      </c>
      <c r="E43" s="934" t="s">
        <v>950</v>
      </c>
      <c r="Q43" s="133"/>
      <c r="R43" s="133"/>
      <c r="S43" s="133"/>
      <c r="T43" s="133"/>
    </row>
    <row r="44" spans="3:29" x14ac:dyDescent="0.15">
      <c r="C44" s="133" t="s">
        <v>86</v>
      </c>
      <c r="D44" s="133">
        <v>1</v>
      </c>
      <c r="E44" s="934" t="s">
        <v>950</v>
      </c>
      <c r="Q44" s="133"/>
      <c r="R44" s="133"/>
      <c r="S44" s="133"/>
      <c r="T44" s="133"/>
    </row>
    <row r="45" spans="3:29" x14ac:dyDescent="0.15">
      <c r="C45" s="133" t="s">
        <v>93</v>
      </c>
      <c r="D45" s="133">
        <v>1</v>
      </c>
      <c r="E45" s="934" t="s">
        <v>950</v>
      </c>
      <c r="Q45" s="133"/>
      <c r="R45" s="133"/>
      <c r="Y45" s="422"/>
      <c r="Z45" s="422"/>
      <c r="AA45" s="422"/>
      <c r="AB45" s="422"/>
      <c r="AC45" s="422"/>
    </row>
    <row r="46" spans="3:29" x14ac:dyDescent="0.15">
      <c r="C46" s="133" t="s">
        <v>83</v>
      </c>
      <c r="D46" s="133">
        <v>1</v>
      </c>
      <c r="E46" s="934" t="s">
        <v>951</v>
      </c>
      <c r="Q46" s="133"/>
      <c r="R46" s="133"/>
      <c r="S46" s="133"/>
      <c r="T46" s="133"/>
      <c r="Y46" s="422"/>
      <c r="Z46" s="422"/>
      <c r="AA46" s="422"/>
      <c r="AB46" s="422"/>
      <c r="AC46" s="422"/>
    </row>
    <row r="47" spans="3:29" x14ac:dyDescent="0.15">
      <c r="C47" s="133" t="s">
        <v>17</v>
      </c>
      <c r="D47" s="133">
        <v>1</v>
      </c>
      <c r="E47" s="934" t="s">
        <v>951</v>
      </c>
      <c r="Q47" s="1091"/>
      <c r="R47" s="1091"/>
      <c r="Y47" s="422"/>
      <c r="Z47" s="422"/>
      <c r="AA47" s="422"/>
      <c r="AB47" s="422"/>
      <c r="AC47" s="422"/>
    </row>
    <row r="48" spans="3:29" x14ac:dyDescent="0.15">
      <c r="C48" s="133" t="s">
        <v>89</v>
      </c>
      <c r="D48" s="133">
        <v>1</v>
      </c>
      <c r="E48" s="934" t="s">
        <v>951</v>
      </c>
      <c r="Q48" s="1092"/>
      <c r="R48" s="1092"/>
      <c r="S48" s="133"/>
      <c r="T48" s="133"/>
      <c r="Y48" s="422" t="s">
        <v>952</v>
      </c>
      <c r="Z48" s="422"/>
      <c r="AA48" s="422"/>
      <c r="AB48" s="422"/>
      <c r="AC48" s="422" t="s">
        <v>953</v>
      </c>
    </row>
    <row r="49" spans="3:29" x14ac:dyDescent="0.15">
      <c r="C49" s="133" t="s">
        <v>893</v>
      </c>
      <c r="D49" s="133">
        <v>1</v>
      </c>
      <c r="E49" s="934" t="s">
        <v>951</v>
      </c>
      <c r="Q49" s="1091"/>
      <c r="R49" s="1091"/>
      <c r="S49" s="133"/>
      <c r="T49" s="133"/>
      <c r="Y49" s="422" t="s">
        <v>105</v>
      </c>
      <c r="Z49" s="422"/>
      <c r="AA49" s="422"/>
      <c r="AB49" s="422"/>
      <c r="AC49" s="422" t="s">
        <v>954</v>
      </c>
    </row>
    <row r="50" spans="3:29" x14ac:dyDescent="0.15">
      <c r="C50" s="133" t="s">
        <v>9</v>
      </c>
      <c r="D50" s="133">
        <v>1</v>
      </c>
      <c r="E50" s="934" t="s">
        <v>951</v>
      </c>
      <c r="Q50" s="1130"/>
      <c r="Y50" s="1170" t="s">
        <v>955</v>
      </c>
      <c r="Z50" s="422"/>
      <c r="AA50" s="422"/>
      <c r="AB50" s="422"/>
      <c r="AC50" s="422" t="s">
        <v>230</v>
      </c>
    </row>
    <row r="51" spans="3:29" x14ac:dyDescent="0.15">
      <c r="C51" s="860" t="s">
        <v>87</v>
      </c>
      <c r="D51" s="133">
        <v>1</v>
      </c>
      <c r="E51" s="934" t="s">
        <v>951</v>
      </c>
      <c r="Y51" s="422" t="s">
        <v>251</v>
      </c>
      <c r="Z51" s="422"/>
      <c r="AA51" s="422"/>
      <c r="AB51" s="422"/>
      <c r="AC51" s="1171" t="s">
        <v>227</v>
      </c>
    </row>
    <row r="52" spans="3:29" x14ac:dyDescent="0.15">
      <c r="C52" s="133" t="s">
        <v>88</v>
      </c>
      <c r="D52" s="133">
        <v>1</v>
      </c>
      <c r="E52" s="934" t="s">
        <v>951</v>
      </c>
      <c r="Y52" s="422" t="s">
        <v>107</v>
      </c>
      <c r="Z52" s="422"/>
      <c r="AA52" s="422"/>
      <c r="AB52" s="422"/>
      <c r="AC52" s="422" t="s">
        <v>935</v>
      </c>
    </row>
    <row r="53" spans="3:29" x14ac:dyDescent="0.15">
      <c r="C53" s="133" t="s">
        <v>13</v>
      </c>
      <c r="D53" s="133">
        <v>1</v>
      </c>
      <c r="E53" s="934" t="s">
        <v>951</v>
      </c>
      <c r="Y53" s="422" t="s">
        <v>225</v>
      </c>
      <c r="Z53" s="422"/>
      <c r="AA53" s="422"/>
      <c r="AB53" s="422"/>
      <c r="AC53" s="1171" t="s">
        <v>347</v>
      </c>
    </row>
    <row r="54" spans="3:29" x14ac:dyDescent="0.15">
      <c r="C54" s="133" t="s">
        <v>10</v>
      </c>
      <c r="D54" s="133">
        <v>1</v>
      </c>
      <c r="E54" s="934" t="s">
        <v>951</v>
      </c>
      <c r="Y54" s="422" t="s">
        <v>349</v>
      </c>
      <c r="Z54" s="422"/>
      <c r="AA54" s="422"/>
      <c r="AB54" s="422"/>
      <c r="AC54" s="422" t="s">
        <v>348</v>
      </c>
    </row>
    <row r="55" spans="3:29" x14ac:dyDescent="0.15">
      <c r="C55" s="133" t="s">
        <v>108</v>
      </c>
      <c r="D55" s="133">
        <v>1</v>
      </c>
      <c r="E55" s="934" t="s">
        <v>951</v>
      </c>
      <c r="Y55" s="422" t="s">
        <v>112</v>
      </c>
      <c r="Z55" s="422"/>
      <c r="AA55" s="422"/>
      <c r="AB55" s="422"/>
      <c r="AC55" s="422" t="s">
        <v>101</v>
      </c>
    </row>
    <row r="56" spans="3:29" x14ac:dyDescent="0.15">
      <c r="C56" s="133" t="s">
        <v>20</v>
      </c>
      <c r="D56" s="133">
        <v>1</v>
      </c>
      <c r="E56" s="934" t="s">
        <v>951</v>
      </c>
      <c r="K56" s="846"/>
      <c r="Y56" s="422" t="s">
        <v>519</v>
      </c>
      <c r="Z56" s="422"/>
      <c r="AA56" s="422"/>
      <c r="AB56" s="422"/>
      <c r="AC56" s="422" t="s">
        <v>956</v>
      </c>
    </row>
    <row r="57" spans="3:29" x14ac:dyDescent="0.15">
      <c r="K57" s="133"/>
      <c r="Y57" s="1171" t="s">
        <v>957</v>
      </c>
      <c r="Z57" s="422"/>
      <c r="AA57" s="422"/>
      <c r="AB57" s="422"/>
      <c r="AC57" s="422" t="s">
        <v>109</v>
      </c>
    </row>
    <row r="58" spans="3:29" x14ac:dyDescent="0.15">
      <c r="K58" s="133"/>
      <c r="Y58" s="1170" t="s">
        <v>743</v>
      </c>
      <c r="Z58" s="422"/>
      <c r="AA58" s="422"/>
      <c r="AB58" s="422"/>
      <c r="AC58" s="422" t="s">
        <v>226</v>
      </c>
    </row>
    <row r="59" spans="3:29" x14ac:dyDescent="0.15">
      <c r="K59" s="133"/>
      <c r="Y59" s="422" t="s">
        <v>958</v>
      </c>
      <c r="Z59" s="422"/>
      <c r="AA59" s="422"/>
      <c r="AB59" s="422"/>
      <c r="AC59" s="422"/>
    </row>
    <row r="60" spans="3:29" x14ac:dyDescent="0.15">
      <c r="K60" s="133"/>
      <c r="Y60" s="422" t="s">
        <v>231</v>
      </c>
      <c r="Z60" s="422"/>
      <c r="AA60" s="422"/>
      <c r="AB60" s="422"/>
      <c r="AC60" s="422"/>
    </row>
    <row r="61" spans="3:29" x14ac:dyDescent="0.15">
      <c r="K61" s="133"/>
      <c r="Y61" s="1170" t="s">
        <v>959</v>
      </c>
      <c r="Z61" s="422"/>
      <c r="AA61" s="422"/>
      <c r="AB61" s="422"/>
      <c r="AC61" s="422"/>
    </row>
    <row r="62" spans="3:29" x14ac:dyDescent="0.15">
      <c r="K62" s="133"/>
      <c r="Y62" s="422"/>
      <c r="Z62" s="422"/>
      <c r="AA62" s="422"/>
      <c r="AB62" s="422"/>
      <c r="AC62" s="422"/>
    </row>
    <row r="63" spans="3:29" x14ac:dyDescent="0.15">
      <c r="K63" s="1091"/>
      <c r="Y63" s="422"/>
      <c r="Z63" s="422"/>
      <c r="AA63" s="422"/>
      <c r="AB63" s="422"/>
      <c r="AC63" s="422"/>
    </row>
    <row r="64" spans="3:29" x14ac:dyDescent="0.15">
      <c r="K64" s="1092"/>
    </row>
    <row r="65" spans="11:11" x14ac:dyDescent="0.15">
      <c r="K65" s="1091"/>
    </row>
    <row r="66" spans="11:11" x14ac:dyDescent="0.15">
      <c r="K66" s="1130"/>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K55"/>
  <sheetViews>
    <sheetView workbookViewId="0">
      <selection activeCell="Q32" sqref="Q32"/>
    </sheetView>
  </sheetViews>
  <sheetFormatPr baseColWidth="10" defaultColWidth="8.83203125" defaultRowHeight="13" x14ac:dyDescent="0.15"/>
  <cols>
    <col min="1" max="16384" width="8.83203125" style="934"/>
  </cols>
  <sheetData>
    <row r="1" spans="1:11" s="131" customFormat="1" x14ac:dyDescent="0.15">
      <c r="A1" s="46" t="s">
        <v>67</v>
      </c>
    </row>
    <row r="2" spans="1:11" s="131" customFormat="1" x14ac:dyDescent="0.15">
      <c r="A2" s="131" t="s">
        <v>888</v>
      </c>
      <c r="B2" s="131" t="s">
        <v>960</v>
      </c>
    </row>
    <row r="3" spans="1:11" s="131" customFormat="1" x14ac:dyDescent="0.15">
      <c r="A3" s="131" t="s">
        <v>64</v>
      </c>
    </row>
    <row r="4" spans="1:11" s="131" customFormat="1" x14ac:dyDescent="0.15">
      <c r="A4" s="46" t="s">
        <v>63</v>
      </c>
    </row>
    <row r="5" spans="1:11" s="131" customFormat="1" x14ac:dyDescent="0.15"/>
    <row r="6" spans="1:11" x14ac:dyDescent="0.15">
      <c r="D6" s="129"/>
      <c r="E6" s="129"/>
      <c r="F6" s="129"/>
      <c r="G6" s="129"/>
      <c r="H6" s="129"/>
      <c r="I6" s="129"/>
      <c r="J6" s="129"/>
      <c r="K6" s="129"/>
    </row>
    <row r="7" spans="1:11" x14ac:dyDescent="0.15">
      <c r="C7" s="129" t="s">
        <v>961</v>
      </c>
    </row>
    <row r="23" spans="3:9" x14ac:dyDescent="0.15">
      <c r="G23" s="860"/>
      <c r="H23" s="860"/>
      <c r="I23" s="860"/>
    </row>
    <row r="24" spans="3:9" x14ac:dyDescent="0.15">
      <c r="G24" s="133"/>
      <c r="H24" s="133"/>
      <c r="I24" s="133"/>
    </row>
    <row r="25" spans="3:9" x14ac:dyDescent="0.15">
      <c r="G25" s="1091"/>
      <c r="H25" s="1091"/>
      <c r="I25" s="1091"/>
    </row>
    <row r="26" spans="3:9" x14ac:dyDescent="0.15">
      <c r="G26" s="1091"/>
      <c r="H26" s="1091"/>
      <c r="I26" s="1091"/>
    </row>
    <row r="27" spans="3:9" x14ac:dyDescent="0.15">
      <c r="G27" s="133"/>
      <c r="H27" s="133"/>
      <c r="I27" s="133"/>
    </row>
    <row r="29" spans="3:9" ht="14" x14ac:dyDescent="0.2">
      <c r="C29" s="1172" t="s">
        <v>962</v>
      </c>
    </row>
    <row r="30" spans="3:9" x14ac:dyDescent="0.15">
      <c r="G30" s="133"/>
      <c r="H30" s="133"/>
      <c r="I30" s="133"/>
    </row>
    <row r="32" spans="3:9" x14ac:dyDescent="0.15">
      <c r="C32" s="129" t="s">
        <v>60</v>
      </c>
      <c r="E32" s="129" t="s">
        <v>892</v>
      </c>
    </row>
    <row r="33" spans="3:5" x14ac:dyDescent="0.15">
      <c r="C33" s="934" t="s">
        <v>19</v>
      </c>
      <c r="D33" s="934">
        <v>1</v>
      </c>
      <c r="E33" s="934" t="s">
        <v>897</v>
      </c>
    </row>
    <row r="34" spans="3:5" x14ac:dyDescent="0.15">
      <c r="C34" s="934" t="s">
        <v>83</v>
      </c>
      <c r="D34" s="934">
        <v>1</v>
      </c>
      <c r="E34" s="934" t="s">
        <v>897</v>
      </c>
    </row>
    <row r="35" spans="3:5" x14ac:dyDescent="0.15">
      <c r="C35" s="934" t="s">
        <v>18</v>
      </c>
      <c r="D35" s="934">
        <v>1</v>
      </c>
      <c r="E35" s="934" t="s">
        <v>897</v>
      </c>
    </row>
    <row r="36" spans="3:5" x14ac:dyDescent="0.15">
      <c r="C36" s="934" t="s">
        <v>17</v>
      </c>
      <c r="D36" s="934">
        <v>1</v>
      </c>
      <c r="E36" s="934" t="s">
        <v>897</v>
      </c>
    </row>
    <row r="37" spans="3:5" x14ac:dyDescent="0.15">
      <c r="C37" s="934" t="s">
        <v>12</v>
      </c>
      <c r="D37" s="934">
        <v>1</v>
      </c>
      <c r="E37" s="934" t="s">
        <v>897</v>
      </c>
    </row>
    <row r="38" spans="3:5" x14ac:dyDescent="0.15">
      <c r="C38" s="934" t="s">
        <v>14</v>
      </c>
      <c r="D38" s="934">
        <v>1</v>
      </c>
      <c r="E38" s="934" t="s">
        <v>897</v>
      </c>
    </row>
    <row r="39" spans="3:5" x14ac:dyDescent="0.15">
      <c r="C39" s="934" t="s">
        <v>84</v>
      </c>
      <c r="D39" s="934">
        <v>1</v>
      </c>
      <c r="E39" s="934" t="s">
        <v>897</v>
      </c>
    </row>
    <row r="40" spans="3:5" x14ac:dyDescent="0.15">
      <c r="C40" s="934" t="s">
        <v>9</v>
      </c>
      <c r="D40" s="934">
        <v>1</v>
      </c>
      <c r="E40" s="934" t="s">
        <v>897</v>
      </c>
    </row>
    <row r="41" spans="3:5" x14ac:dyDescent="0.15">
      <c r="C41" s="934" t="s">
        <v>87</v>
      </c>
      <c r="D41" s="934">
        <v>1</v>
      </c>
      <c r="E41" s="934" t="s">
        <v>897</v>
      </c>
    </row>
    <row r="42" spans="3:5" x14ac:dyDescent="0.15">
      <c r="C42" s="934" t="s">
        <v>13</v>
      </c>
      <c r="D42" s="934">
        <v>1</v>
      </c>
      <c r="E42" s="934" t="s">
        <v>897</v>
      </c>
    </row>
    <row r="43" spans="3:5" x14ac:dyDescent="0.15">
      <c r="C43" s="934" t="s">
        <v>92</v>
      </c>
      <c r="D43" s="934">
        <v>1</v>
      </c>
      <c r="E43" s="934" t="s">
        <v>897</v>
      </c>
    </row>
    <row r="44" spans="3:5" x14ac:dyDescent="0.15">
      <c r="C44" s="934" t="s">
        <v>86</v>
      </c>
      <c r="D44" s="934">
        <v>1</v>
      </c>
      <c r="E44" s="934" t="s">
        <v>897</v>
      </c>
    </row>
    <row r="45" spans="3:5" x14ac:dyDescent="0.15">
      <c r="C45" s="934" t="s">
        <v>10</v>
      </c>
      <c r="D45" s="934">
        <v>1</v>
      </c>
      <c r="E45" s="934" t="s">
        <v>897</v>
      </c>
    </row>
    <row r="46" spans="3:5" x14ac:dyDescent="0.15">
      <c r="C46" s="934" t="s">
        <v>93</v>
      </c>
      <c r="D46" s="934">
        <v>1</v>
      </c>
      <c r="E46" s="934" t="s">
        <v>897</v>
      </c>
    </row>
    <row r="47" spans="3:5" x14ac:dyDescent="0.15">
      <c r="C47" s="934" t="s">
        <v>20</v>
      </c>
      <c r="D47" s="934">
        <v>1</v>
      </c>
      <c r="E47" s="934" t="s">
        <v>897</v>
      </c>
    </row>
    <row r="48" spans="3:5" x14ac:dyDescent="0.15">
      <c r="C48" s="934" t="s">
        <v>679</v>
      </c>
      <c r="D48" s="934">
        <v>1</v>
      </c>
      <c r="E48" s="934" t="s">
        <v>357</v>
      </c>
    </row>
    <row r="49" spans="3:5" x14ac:dyDescent="0.15">
      <c r="C49" s="934" t="s">
        <v>15</v>
      </c>
      <c r="D49" s="934">
        <v>1</v>
      </c>
      <c r="E49" s="934" t="s">
        <v>357</v>
      </c>
    </row>
    <row r="50" spans="3:5" x14ac:dyDescent="0.15">
      <c r="C50" s="934" t="s">
        <v>89</v>
      </c>
      <c r="D50" s="934">
        <v>1</v>
      </c>
      <c r="E50" s="934" t="s">
        <v>357</v>
      </c>
    </row>
    <row r="51" spans="3:5" x14ac:dyDescent="0.15">
      <c r="C51" s="934" t="s">
        <v>893</v>
      </c>
      <c r="D51" s="934">
        <v>1</v>
      </c>
      <c r="E51" s="934" t="s">
        <v>357</v>
      </c>
    </row>
    <row r="52" spans="3:5" x14ac:dyDescent="0.15">
      <c r="C52" s="934" t="s">
        <v>464</v>
      </c>
      <c r="D52" s="934">
        <v>1</v>
      </c>
      <c r="E52" s="934" t="s">
        <v>357</v>
      </c>
    </row>
    <row r="53" spans="3:5" x14ac:dyDescent="0.15">
      <c r="C53" s="934" t="s">
        <v>88</v>
      </c>
      <c r="D53" s="934">
        <v>1</v>
      </c>
      <c r="E53" s="934" t="s">
        <v>357</v>
      </c>
    </row>
    <row r="54" spans="3:5" x14ac:dyDescent="0.15">
      <c r="C54" s="934" t="s">
        <v>91</v>
      </c>
      <c r="D54" s="934">
        <v>1</v>
      </c>
      <c r="E54" s="934" t="s">
        <v>357</v>
      </c>
    </row>
    <row r="55" spans="3:5" x14ac:dyDescent="0.15">
      <c r="C55" s="934" t="s">
        <v>108</v>
      </c>
      <c r="D55" s="934">
        <v>1</v>
      </c>
      <c r="E55" s="934" t="s">
        <v>357</v>
      </c>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N54"/>
  <sheetViews>
    <sheetView workbookViewId="0">
      <selection activeCell="L23" sqref="L23"/>
    </sheetView>
  </sheetViews>
  <sheetFormatPr baseColWidth="10" defaultColWidth="8.83203125" defaultRowHeight="13" x14ac:dyDescent="0.15"/>
  <cols>
    <col min="1" max="11" width="8.83203125" style="934"/>
    <col min="12" max="12" width="25" style="934" customWidth="1"/>
    <col min="13" max="16384" width="8.83203125" style="934"/>
  </cols>
  <sheetData>
    <row r="1" spans="1:14" s="131" customFormat="1" x14ac:dyDescent="0.15">
      <c r="A1" s="46" t="s">
        <v>67</v>
      </c>
    </row>
    <row r="2" spans="1:14" s="131" customFormat="1" x14ac:dyDescent="0.15">
      <c r="A2" s="131" t="s">
        <v>888</v>
      </c>
      <c r="B2" s="131" t="s">
        <v>963</v>
      </c>
    </row>
    <row r="3" spans="1:14" s="131" customFormat="1" x14ac:dyDescent="0.15">
      <c r="A3" s="131" t="s">
        <v>64</v>
      </c>
    </row>
    <row r="4" spans="1:14" s="131" customFormat="1" x14ac:dyDescent="0.15">
      <c r="A4" s="46" t="s">
        <v>63</v>
      </c>
    </row>
    <row r="5" spans="1:14" s="131" customFormat="1" x14ac:dyDescent="0.15"/>
    <row r="9" spans="1:14" x14ac:dyDescent="0.15">
      <c r="C9" s="129" t="s">
        <v>964</v>
      </c>
      <c r="M9" s="422" t="s">
        <v>105</v>
      </c>
      <c r="N9" s="422">
        <v>1</v>
      </c>
    </row>
    <row r="10" spans="1:14" x14ac:dyDescent="0.15">
      <c r="M10" s="422" t="s">
        <v>251</v>
      </c>
      <c r="N10" s="422">
        <v>1</v>
      </c>
    </row>
    <row r="11" spans="1:14" x14ac:dyDescent="0.15">
      <c r="M11" s="422" t="s">
        <v>230</v>
      </c>
      <c r="N11" s="422">
        <v>1</v>
      </c>
    </row>
    <row r="12" spans="1:14" x14ac:dyDescent="0.15">
      <c r="M12" s="422" t="s">
        <v>107</v>
      </c>
      <c r="N12" s="422">
        <v>1</v>
      </c>
    </row>
    <row r="13" spans="1:14" x14ac:dyDescent="0.15">
      <c r="M13" s="422" t="s">
        <v>225</v>
      </c>
      <c r="N13" s="422">
        <v>1</v>
      </c>
    </row>
    <row r="14" spans="1:14" x14ac:dyDescent="0.15">
      <c r="M14" s="422" t="s">
        <v>349</v>
      </c>
      <c r="N14" s="422">
        <v>1</v>
      </c>
    </row>
    <row r="15" spans="1:14" x14ac:dyDescent="0.15">
      <c r="M15" s="422" t="s">
        <v>112</v>
      </c>
      <c r="N15" s="422">
        <v>1</v>
      </c>
    </row>
    <row r="16" spans="1:14" x14ac:dyDescent="0.15">
      <c r="M16" s="422" t="s">
        <v>347</v>
      </c>
      <c r="N16" s="422">
        <v>1</v>
      </c>
    </row>
    <row r="17" spans="3:14" x14ac:dyDescent="0.15">
      <c r="M17" s="422" t="s">
        <v>253</v>
      </c>
      <c r="N17" s="422">
        <v>1</v>
      </c>
    </row>
    <row r="18" spans="3:14" x14ac:dyDescent="0.15">
      <c r="M18" s="422" t="s">
        <v>252</v>
      </c>
      <c r="N18" s="422">
        <v>1</v>
      </c>
    </row>
    <row r="19" spans="3:14" x14ac:dyDescent="0.15">
      <c r="M19" s="422" t="s">
        <v>231</v>
      </c>
      <c r="N19" s="422">
        <v>1</v>
      </c>
    </row>
    <row r="20" spans="3:14" x14ac:dyDescent="0.15">
      <c r="M20" s="422" t="s">
        <v>352</v>
      </c>
      <c r="N20" s="422">
        <v>1</v>
      </c>
    </row>
    <row r="21" spans="3:14" x14ac:dyDescent="0.15">
      <c r="M21" s="422" t="s">
        <v>226</v>
      </c>
      <c r="N21" s="422">
        <v>1</v>
      </c>
    </row>
    <row r="22" spans="3:14" x14ac:dyDescent="0.15">
      <c r="E22" s="1091"/>
      <c r="M22" s="422" t="s">
        <v>934</v>
      </c>
      <c r="N22" s="422">
        <v>1</v>
      </c>
    </row>
    <row r="23" spans="3:14" x14ac:dyDescent="0.15">
      <c r="D23" s="129"/>
      <c r="E23" s="129"/>
      <c r="F23" s="1173"/>
      <c r="G23" s="129"/>
      <c r="H23" s="129"/>
      <c r="I23" s="129"/>
      <c r="J23" s="129"/>
      <c r="K23" s="129"/>
      <c r="M23" s="422" t="s">
        <v>910</v>
      </c>
      <c r="N23" s="422">
        <v>1</v>
      </c>
    </row>
    <row r="24" spans="3:14" x14ac:dyDescent="0.15">
      <c r="M24" s="422" t="s">
        <v>227</v>
      </c>
      <c r="N24" s="422">
        <v>1</v>
      </c>
    </row>
    <row r="25" spans="3:14" x14ac:dyDescent="0.15">
      <c r="M25" s="422" t="s">
        <v>935</v>
      </c>
      <c r="N25" s="422">
        <v>1</v>
      </c>
    </row>
    <row r="26" spans="3:14" x14ac:dyDescent="0.15">
      <c r="M26" s="422" t="s">
        <v>519</v>
      </c>
      <c r="N26" s="422">
        <v>1</v>
      </c>
    </row>
    <row r="27" spans="3:14" x14ac:dyDescent="0.15">
      <c r="M27" s="422" t="s">
        <v>348</v>
      </c>
      <c r="N27" s="422">
        <v>1</v>
      </c>
    </row>
    <row r="28" spans="3:14" x14ac:dyDescent="0.15">
      <c r="M28" s="422" t="s">
        <v>101</v>
      </c>
      <c r="N28" s="422">
        <v>1</v>
      </c>
    </row>
    <row r="29" spans="3:14" x14ac:dyDescent="0.15">
      <c r="C29" s="132" t="s">
        <v>965</v>
      </c>
      <c r="M29" s="422" t="s">
        <v>743</v>
      </c>
      <c r="N29" s="422">
        <v>1</v>
      </c>
    </row>
    <row r="30" spans="3:14" x14ac:dyDescent="0.15">
      <c r="C30" s="132"/>
      <c r="M30" s="422"/>
      <c r="N30" s="422"/>
    </row>
    <row r="31" spans="3:14" x14ac:dyDescent="0.15">
      <c r="C31" s="129" t="s">
        <v>60</v>
      </c>
      <c r="E31" s="129" t="s">
        <v>892</v>
      </c>
      <c r="M31" s="422" t="s">
        <v>109</v>
      </c>
      <c r="N31" s="422">
        <v>1</v>
      </c>
    </row>
    <row r="32" spans="3:14" x14ac:dyDescent="0.15">
      <c r="C32" s="934" t="s">
        <v>19</v>
      </c>
      <c r="D32" s="934">
        <v>1</v>
      </c>
      <c r="E32" s="934" t="s">
        <v>897</v>
      </c>
      <c r="M32" s="422" t="s">
        <v>959</v>
      </c>
      <c r="N32" s="422">
        <v>1</v>
      </c>
    </row>
    <row r="33" spans="3:5" x14ac:dyDescent="0.15">
      <c r="C33" s="934" t="s">
        <v>83</v>
      </c>
      <c r="D33" s="934">
        <v>1</v>
      </c>
      <c r="E33" s="934" t="s">
        <v>897</v>
      </c>
    </row>
    <row r="34" spans="3:5" x14ac:dyDescent="0.15">
      <c r="C34" s="934" t="s">
        <v>18</v>
      </c>
      <c r="D34" s="934">
        <v>1</v>
      </c>
      <c r="E34" s="934" t="s">
        <v>897</v>
      </c>
    </row>
    <row r="35" spans="3:5" x14ac:dyDescent="0.15">
      <c r="C35" s="934" t="s">
        <v>17</v>
      </c>
      <c r="D35" s="934">
        <v>1</v>
      </c>
      <c r="E35" s="934" t="s">
        <v>897</v>
      </c>
    </row>
    <row r="36" spans="3:5" x14ac:dyDescent="0.15">
      <c r="C36" s="934" t="s">
        <v>12</v>
      </c>
      <c r="D36" s="934">
        <v>1</v>
      </c>
      <c r="E36" s="934" t="s">
        <v>897</v>
      </c>
    </row>
    <row r="37" spans="3:5" x14ac:dyDescent="0.15">
      <c r="C37" s="934" t="s">
        <v>14</v>
      </c>
      <c r="D37" s="934">
        <v>1</v>
      </c>
      <c r="E37" s="934" t="s">
        <v>897</v>
      </c>
    </row>
    <row r="38" spans="3:5" x14ac:dyDescent="0.15">
      <c r="C38" s="934" t="s">
        <v>84</v>
      </c>
      <c r="D38" s="934">
        <v>1</v>
      </c>
      <c r="E38" s="934" t="s">
        <v>897</v>
      </c>
    </row>
    <row r="39" spans="3:5" x14ac:dyDescent="0.15">
      <c r="C39" s="934" t="s">
        <v>9</v>
      </c>
      <c r="D39" s="934">
        <v>1</v>
      </c>
      <c r="E39" s="934" t="s">
        <v>897</v>
      </c>
    </row>
    <row r="40" spans="3:5" x14ac:dyDescent="0.15">
      <c r="C40" s="934" t="s">
        <v>87</v>
      </c>
      <c r="D40" s="934">
        <v>1</v>
      </c>
      <c r="E40" s="934" t="s">
        <v>897</v>
      </c>
    </row>
    <row r="41" spans="3:5" x14ac:dyDescent="0.15">
      <c r="C41" s="934" t="s">
        <v>13</v>
      </c>
      <c r="D41" s="934">
        <v>1</v>
      </c>
      <c r="E41" s="934" t="s">
        <v>897</v>
      </c>
    </row>
    <row r="42" spans="3:5" x14ac:dyDescent="0.15">
      <c r="C42" s="934" t="s">
        <v>92</v>
      </c>
      <c r="D42" s="934">
        <v>1</v>
      </c>
      <c r="E42" s="934" t="s">
        <v>897</v>
      </c>
    </row>
    <row r="43" spans="3:5" x14ac:dyDescent="0.15">
      <c r="C43" s="934" t="s">
        <v>86</v>
      </c>
      <c r="D43" s="934">
        <v>1</v>
      </c>
      <c r="E43" s="934" t="s">
        <v>897</v>
      </c>
    </row>
    <row r="44" spans="3:5" x14ac:dyDescent="0.15">
      <c r="C44" s="934" t="s">
        <v>10</v>
      </c>
      <c r="D44" s="934">
        <v>1</v>
      </c>
      <c r="E44" s="934" t="s">
        <v>897</v>
      </c>
    </row>
    <row r="45" spans="3:5" x14ac:dyDescent="0.15">
      <c r="C45" s="934" t="s">
        <v>93</v>
      </c>
      <c r="D45" s="934">
        <v>1</v>
      </c>
      <c r="E45" s="934" t="s">
        <v>897</v>
      </c>
    </row>
    <row r="46" spans="3:5" x14ac:dyDescent="0.15">
      <c r="C46" s="934" t="s">
        <v>20</v>
      </c>
      <c r="D46" s="934">
        <v>1</v>
      </c>
      <c r="E46" s="934" t="s">
        <v>897</v>
      </c>
    </row>
    <row r="47" spans="3:5" x14ac:dyDescent="0.15">
      <c r="C47" s="934" t="s">
        <v>679</v>
      </c>
      <c r="D47" s="934">
        <v>1</v>
      </c>
      <c r="E47" s="934" t="s">
        <v>357</v>
      </c>
    </row>
    <row r="48" spans="3:5" x14ac:dyDescent="0.15">
      <c r="C48" s="934" t="s">
        <v>15</v>
      </c>
      <c r="D48" s="934">
        <v>1</v>
      </c>
      <c r="E48" s="934" t="s">
        <v>357</v>
      </c>
    </row>
    <row r="49" spans="3:5" x14ac:dyDescent="0.15">
      <c r="C49" s="934" t="s">
        <v>89</v>
      </c>
      <c r="D49" s="934">
        <v>1</v>
      </c>
      <c r="E49" s="934" t="s">
        <v>357</v>
      </c>
    </row>
    <row r="50" spans="3:5" x14ac:dyDescent="0.15">
      <c r="C50" s="934" t="s">
        <v>893</v>
      </c>
      <c r="D50" s="934">
        <v>1</v>
      </c>
      <c r="E50" s="934" t="s">
        <v>357</v>
      </c>
    </row>
    <row r="51" spans="3:5" x14ac:dyDescent="0.15">
      <c r="C51" s="934" t="s">
        <v>464</v>
      </c>
      <c r="D51" s="934">
        <v>1</v>
      </c>
      <c r="E51" s="934" t="s">
        <v>357</v>
      </c>
    </row>
    <row r="52" spans="3:5" x14ac:dyDescent="0.15">
      <c r="C52" s="934" t="s">
        <v>88</v>
      </c>
      <c r="D52" s="934">
        <v>1</v>
      </c>
      <c r="E52" s="934" t="s">
        <v>357</v>
      </c>
    </row>
    <row r="53" spans="3:5" x14ac:dyDescent="0.15">
      <c r="C53" s="934" t="s">
        <v>91</v>
      </c>
      <c r="D53" s="934">
        <v>1</v>
      </c>
      <c r="E53" s="934" t="s">
        <v>357</v>
      </c>
    </row>
    <row r="54" spans="3:5" x14ac:dyDescent="0.15">
      <c r="C54" s="934" t="s">
        <v>108</v>
      </c>
      <c r="D54" s="934">
        <v>1</v>
      </c>
      <c r="E54" s="934" t="s">
        <v>357</v>
      </c>
    </row>
  </sheetData>
  <hyperlinks>
    <hyperlink ref="A1" r:id="rId1" display="http://dx.doi.org/10.1787/9789264266391-es"/>
    <hyperlink ref="A4" r:id="rId2"/>
  </hyperlinks>
  <pageMargins left="0.7" right="0.7" top="0.75" bottom="0.75" header="0.3" footer="0.3"/>
  <pageSetup paperSize="9" orientation="portrait" r:id="rId3"/>
  <drawing r:id="rId4"/>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L40"/>
  <sheetViews>
    <sheetView topLeftCell="A10" workbookViewId="0">
      <selection activeCell="L11" sqref="L11"/>
    </sheetView>
  </sheetViews>
  <sheetFormatPr baseColWidth="10" defaultColWidth="8.83203125" defaultRowHeight="13" x14ac:dyDescent="0.15"/>
  <cols>
    <col min="1" max="2" width="8.83203125" style="934"/>
    <col min="3" max="3" width="19.1640625" style="934" customWidth="1"/>
    <col min="4" max="4" width="16.83203125" style="934" customWidth="1"/>
    <col min="5" max="5" width="15.1640625" style="934" customWidth="1"/>
    <col min="6" max="6" width="16.6640625" style="934" customWidth="1"/>
    <col min="7" max="7" width="18.1640625" style="934" customWidth="1"/>
    <col min="8" max="8" width="16.5" style="934" customWidth="1"/>
    <col min="9" max="9" width="15.5" style="934" customWidth="1"/>
    <col min="10" max="10" width="18.33203125" style="934" customWidth="1"/>
    <col min="11" max="16384" width="8.83203125" style="934"/>
  </cols>
  <sheetData>
    <row r="1" spans="1:12" s="131" customFormat="1" x14ac:dyDescent="0.15">
      <c r="A1" s="46" t="s">
        <v>67</v>
      </c>
    </row>
    <row r="2" spans="1:12" s="131" customFormat="1" x14ac:dyDescent="0.15">
      <c r="A2" s="131" t="s">
        <v>888</v>
      </c>
      <c r="B2" s="131" t="s">
        <v>966</v>
      </c>
    </row>
    <row r="3" spans="1:12" s="131" customFormat="1" x14ac:dyDescent="0.15">
      <c r="A3" s="131" t="s">
        <v>64</v>
      </c>
    </row>
    <row r="4" spans="1:12" s="131" customFormat="1" x14ac:dyDescent="0.15">
      <c r="A4" s="46" t="s">
        <v>63</v>
      </c>
    </row>
    <row r="5" spans="1:12" s="131" customFormat="1" x14ac:dyDescent="0.15"/>
    <row r="8" spans="1:12" x14ac:dyDescent="0.15">
      <c r="C8" s="1215" t="s">
        <v>967</v>
      </c>
      <c r="D8" s="836"/>
      <c r="E8" s="1215"/>
      <c r="F8" s="1215"/>
      <c r="G8" s="1215"/>
      <c r="H8" s="1215"/>
      <c r="I8" s="1215"/>
      <c r="J8" s="1215"/>
    </row>
    <row r="9" spans="1:12" ht="14" thickBot="1" x14ac:dyDescent="0.2">
      <c r="C9" s="1215"/>
      <c r="D9" s="1215"/>
      <c r="E9" s="1215"/>
      <c r="F9" s="1215"/>
      <c r="G9" s="1215"/>
      <c r="H9" s="1215"/>
      <c r="I9" s="1215"/>
      <c r="J9" s="1215"/>
    </row>
    <row r="10" spans="1:12" ht="14" thickBot="1" x14ac:dyDescent="0.2">
      <c r="C10" s="1216"/>
      <c r="D10" s="1637" t="s">
        <v>968</v>
      </c>
      <c r="E10" s="1638"/>
      <c r="F10" s="1638"/>
      <c r="G10" s="1639"/>
      <c r="H10" s="1640" t="s">
        <v>969</v>
      </c>
      <c r="I10" s="1641"/>
      <c r="J10" s="1641"/>
    </row>
    <row r="11" spans="1:12" ht="79" thickBot="1" x14ac:dyDescent="0.2">
      <c r="C11" s="1217"/>
      <c r="D11" s="1139" t="s">
        <v>970</v>
      </c>
      <c r="E11" s="1139" t="s">
        <v>971</v>
      </c>
      <c r="F11" s="1139" t="s">
        <v>972</v>
      </c>
      <c r="G11" s="1139" t="s">
        <v>973</v>
      </c>
      <c r="H11" s="1139" t="s">
        <v>974</v>
      </c>
      <c r="I11" s="1139" t="s">
        <v>975</v>
      </c>
      <c r="J11" s="1139" t="s">
        <v>976</v>
      </c>
    </row>
    <row r="12" spans="1:12" x14ac:dyDescent="0.15">
      <c r="C12" s="1174" t="s">
        <v>105</v>
      </c>
      <c r="D12" s="1180" t="s">
        <v>537</v>
      </c>
      <c r="E12" s="1180" t="s">
        <v>938</v>
      </c>
      <c r="F12" s="1180" t="s">
        <v>939</v>
      </c>
      <c r="G12" s="1181" t="s">
        <v>938</v>
      </c>
      <c r="H12" s="1182" t="s">
        <v>537</v>
      </c>
      <c r="I12" s="1182" t="s">
        <v>926</v>
      </c>
      <c r="J12" s="1183" t="s">
        <v>537</v>
      </c>
    </row>
    <row r="13" spans="1:12" x14ac:dyDescent="0.15">
      <c r="C13" s="1175" t="s">
        <v>934</v>
      </c>
      <c r="D13" s="1184" t="s">
        <v>938</v>
      </c>
      <c r="E13" s="1184" t="s">
        <v>926</v>
      </c>
      <c r="F13" s="1184" t="s">
        <v>926</v>
      </c>
      <c r="G13" s="1185" t="s">
        <v>926</v>
      </c>
      <c r="H13" s="1186" t="s">
        <v>646</v>
      </c>
      <c r="I13" s="1186" t="s">
        <v>646</v>
      </c>
      <c r="J13" s="1187" t="s">
        <v>646</v>
      </c>
      <c r="L13" s="1176"/>
    </row>
    <row r="14" spans="1:12" x14ac:dyDescent="0.15">
      <c r="C14" s="1096" t="s">
        <v>103</v>
      </c>
      <c r="D14" s="1188" t="s">
        <v>537</v>
      </c>
      <c r="E14" s="1188" t="s">
        <v>939</v>
      </c>
      <c r="F14" s="1188" t="s">
        <v>926</v>
      </c>
      <c r="G14" s="1189" t="s">
        <v>537</v>
      </c>
      <c r="H14" s="1188" t="s">
        <v>537</v>
      </c>
      <c r="I14" s="1190" t="s">
        <v>938</v>
      </c>
      <c r="J14" s="1191" t="s">
        <v>939</v>
      </c>
    </row>
    <row r="15" spans="1:12" x14ac:dyDescent="0.15">
      <c r="C15" s="1097" t="s">
        <v>230</v>
      </c>
      <c r="D15" s="1192" t="s">
        <v>938</v>
      </c>
      <c r="E15" s="1192" t="s">
        <v>939</v>
      </c>
      <c r="F15" s="1192" t="s">
        <v>537</v>
      </c>
      <c r="G15" s="1185" t="s">
        <v>926</v>
      </c>
      <c r="H15" s="1193" t="s">
        <v>926</v>
      </c>
      <c r="I15" s="1193" t="s">
        <v>926</v>
      </c>
      <c r="J15" s="1194" t="s">
        <v>399</v>
      </c>
    </row>
    <row r="16" spans="1:12" x14ac:dyDescent="0.15">
      <c r="C16" s="1096" t="s">
        <v>107</v>
      </c>
      <c r="D16" s="1195" t="s">
        <v>938</v>
      </c>
      <c r="E16" s="1195" t="s">
        <v>537</v>
      </c>
      <c r="F16" s="1195" t="s">
        <v>939</v>
      </c>
      <c r="G16" s="1189" t="s">
        <v>926</v>
      </c>
      <c r="H16" s="1188" t="s">
        <v>926</v>
      </c>
      <c r="I16" s="1188" t="s">
        <v>537</v>
      </c>
      <c r="J16" s="1189" t="s">
        <v>537</v>
      </c>
    </row>
    <row r="17" spans="3:10" x14ac:dyDescent="0.15">
      <c r="C17" s="1097" t="s">
        <v>225</v>
      </c>
      <c r="D17" s="1192" t="s">
        <v>939</v>
      </c>
      <c r="E17" s="1192" t="s">
        <v>938</v>
      </c>
      <c r="F17" s="1192" t="s">
        <v>926</v>
      </c>
      <c r="G17" s="1184" t="s">
        <v>939</v>
      </c>
      <c r="H17" s="1193" t="s">
        <v>926</v>
      </c>
      <c r="I17" s="1193" t="s">
        <v>537</v>
      </c>
      <c r="J17" s="1185" t="s">
        <v>537</v>
      </c>
    </row>
    <row r="18" spans="3:10" x14ac:dyDescent="0.15">
      <c r="C18" s="1096" t="s">
        <v>911</v>
      </c>
      <c r="D18" s="1195" t="s">
        <v>938</v>
      </c>
      <c r="E18" s="1195" t="s">
        <v>537</v>
      </c>
      <c r="F18" s="1195" t="s">
        <v>537</v>
      </c>
      <c r="G18" s="1188" t="s">
        <v>926</v>
      </c>
      <c r="H18" s="1188" t="s">
        <v>926</v>
      </c>
      <c r="I18" s="1190" t="s">
        <v>939</v>
      </c>
      <c r="J18" s="1189" t="s">
        <v>537</v>
      </c>
    </row>
    <row r="19" spans="3:10" x14ac:dyDescent="0.15">
      <c r="C19" s="1097" t="s">
        <v>112</v>
      </c>
      <c r="D19" s="1192" t="s">
        <v>646</v>
      </c>
      <c r="E19" s="1192" t="s">
        <v>646</v>
      </c>
      <c r="F19" s="1192" t="s">
        <v>646</v>
      </c>
      <c r="G19" s="1184" t="s">
        <v>646</v>
      </c>
      <c r="H19" s="1193" t="s">
        <v>926</v>
      </c>
      <c r="I19" s="1193" t="s">
        <v>537</v>
      </c>
      <c r="J19" s="1185" t="s">
        <v>926</v>
      </c>
    </row>
    <row r="20" spans="3:10" x14ac:dyDescent="0.15">
      <c r="C20" s="1096" t="s">
        <v>347</v>
      </c>
      <c r="D20" s="1195" t="s">
        <v>939</v>
      </c>
      <c r="E20" s="1195" t="s">
        <v>926</v>
      </c>
      <c r="F20" s="1195" t="s">
        <v>537</v>
      </c>
      <c r="G20" s="1188" t="s">
        <v>537</v>
      </c>
      <c r="H20" s="1150" t="s">
        <v>646</v>
      </c>
      <c r="I20" s="1150" t="s">
        <v>646</v>
      </c>
      <c r="J20" s="1196" t="s">
        <v>646</v>
      </c>
    </row>
    <row r="21" spans="3:10" x14ac:dyDescent="0.15">
      <c r="C21" s="1097" t="s">
        <v>348</v>
      </c>
      <c r="D21" s="1192" t="s">
        <v>938</v>
      </c>
      <c r="E21" s="1192" t="s">
        <v>938</v>
      </c>
      <c r="F21" s="1192" t="s">
        <v>939</v>
      </c>
      <c r="G21" s="1184" t="s">
        <v>938</v>
      </c>
      <c r="H21" s="1186" t="s">
        <v>646</v>
      </c>
      <c r="I21" s="1186" t="s">
        <v>646</v>
      </c>
      <c r="J21" s="1187" t="s">
        <v>646</v>
      </c>
    </row>
    <row r="22" spans="3:10" x14ac:dyDescent="0.15">
      <c r="C22" s="1096" t="s">
        <v>110</v>
      </c>
      <c r="D22" s="1195" t="s">
        <v>938</v>
      </c>
      <c r="E22" s="1195" t="s">
        <v>537</v>
      </c>
      <c r="F22" s="1195" t="s">
        <v>537</v>
      </c>
      <c r="G22" s="1189" t="s">
        <v>537</v>
      </c>
      <c r="H22" s="1188" t="s">
        <v>537</v>
      </c>
      <c r="I22" s="1188" t="s">
        <v>537</v>
      </c>
      <c r="J22" s="1191" t="s">
        <v>938</v>
      </c>
    </row>
    <row r="23" spans="3:10" x14ac:dyDescent="0.15">
      <c r="C23" s="1097" t="s">
        <v>252</v>
      </c>
      <c r="D23" s="1192" t="s">
        <v>938</v>
      </c>
      <c r="E23" s="1192" t="s">
        <v>926</v>
      </c>
      <c r="F23" s="1192" t="s">
        <v>537</v>
      </c>
      <c r="G23" s="1193" t="s">
        <v>926</v>
      </c>
      <c r="H23" s="1193" t="s">
        <v>537</v>
      </c>
      <c r="I23" s="1184" t="s">
        <v>938</v>
      </c>
      <c r="J23" s="1194" t="s">
        <v>939</v>
      </c>
    </row>
    <row r="24" spans="3:10" x14ac:dyDescent="0.15">
      <c r="C24" s="1096" t="s">
        <v>231</v>
      </c>
      <c r="D24" s="1197" t="s">
        <v>926</v>
      </c>
      <c r="E24" s="1197" t="s">
        <v>537</v>
      </c>
      <c r="F24" s="1197" t="s">
        <v>537</v>
      </c>
      <c r="G24" s="1188" t="s">
        <v>537</v>
      </c>
      <c r="H24" s="1188" t="s">
        <v>537</v>
      </c>
      <c r="I24" s="1190" t="s">
        <v>938</v>
      </c>
      <c r="J24" s="1191" t="s">
        <v>938</v>
      </c>
    </row>
    <row r="25" spans="3:10" x14ac:dyDescent="0.15">
      <c r="C25" s="1097" t="s">
        <v>106</v>
      </c>
      <c r="D25" s="1198" t="s">
        <v>926</v>
      </c>
      <c r="E25" s="1198" t="s">
        <v>939</v>
      </c>
      <c r="F25" s="1198" t="s">
        <v>938</v>
      </c>
      <c r="G25" s="1194" t="s">
        <v>938</v>
      </c>
      <c r="H25" s="1193" t="s">
        <v>926</v>
      </c>
      <c r="I25" s="1193" t="s">
        <v>926</v>
      </c>
      <c r="J25" s="1185" t="s">
        <v>926</v>
      </c>
    </row>
    <row r="26" spans="3:10" x14ac:dyDescent="0.15">
      <c r="C26" s="1096" t="s">
        <v>977</v>
      </c>
      <c r="D26" s="1197" t="s">
        <v>926</v>
      </c>
      <c r="E26" s="1197" t="s">
        <v>938</v>
      </c>
      <c r="F26" s="1197" t="s">
        <v>938</v>
      </c>
      <c r="G26" s="1189" t="s">
        <v>537</v>
      </c>
      <c r="H26" s="1150" t="s">
        <v>646</v>
      </c>
      <c r="I26" s="1150" t="s">
        <v>646</v>
      </c>
      <c r="J26" s="1196" t="s">
        <v>646</v>
      </c>
    </row>
    <row r="27" spans="3:10" ht="14" thickBot="1" x14ac:dyDescent="0.2">
      <c r="C27" s="1177" t="s">
        <v>226</v>
      </c>
      <c r="D27" s="1192" t="s">
        <v>938</v>
      </c>
      <c r="E27" s="1192" t="s">
        <v>926</v>
      </c>
      <c r="F27" s="1192" t="s">
        <v>938</v>
      </c>
      <c r="G27" s="1185" t="s">
        <v>537</v>
      </c>
      <c r="H27" s="1193" t="s">
        <v>926</v>
      </c>
      <c r="I27" s="1184" t="s">
        <v>939</v>
      </c>
      <c r="J27" s="1185" t="s">
        <v>926</v>
      </c>
    </row>
    <row r="28" spans="3:10" x14ac:dyDescent="0.15">
      <c r="C28" s="1178" t="s">
        <v>372</v>
      </c>
      <c r="D28" s="1199"/>
      <c r="E28" s="1199"/>
      <c r="F28" s="1199"/>
      <c r="G28" s="1199"/>
      <c r="H28" s="1199"/>
      <c r="I28" s="1199"/>
      <c r="J28" s="1199"/>
    </row>
    <row r="29" spans="3:10" x14ac:dyDescent="0.15">
      <c r="C29" s="1200" t="s">
        <v>926</v>
      </c>
      <c r="D29" s="1201">
        <v>5</v>
      </c>
      <c r="E29" s="1201">
        <v>8</v>
      </c>
      <c r="F29" s="1201">
        <v>9</v>
      </c>
      <c r="G29" s="1201">
        <v>11</v>
      </c>
      <c r="H29" s="1201">
        <v>12</v>
      </c>
      <c r="I29" s="1201">
        <v>7</v>
      </c>
      <c r="J29" s="1201">
        <v>7</v>
      </c>
    </row>
    <row r="30" spans="3:10" x14ac:dyDescent="0.15">
      <c r="C30" s="1202" t="s">
        <v>500</v>
      </c>
      <c r="D30" s="1203">
        <v>10</v>
      </c>
      <c r="E30" s="1203">
        <v>7</v>
      </c>
      <c r="F30" s="1203">
        <v>6</v>
      </c>
      <c r="G30" s="1203">
        <v>4</v>
      </c>
      <c r="H30" s="1203">
        <v>0</v>
      </c>
      <c r="I30" s="1203">
        <v>5</v>
      </c>
      <c r="J30" s="1203">
        <v>5</v>
      </c>
    </row>
    <row r="31" spans="3:10" ht="14" thickBot="1" x14ac:dyDescent="0.2">
      <c r="C31" s="1204" t="s">
        <v>646</v>
      </c>
      <c r="D31" s="1205">
        <v>8</v>
      </c>
      <c r="E31" s="1205">
        <v>8</v>
      </c>
      <c r="F31" s="1205">
        <v>8</v>
      </c>
      <c r="G31" s="1205">
        <v>8</v>
      </c>
      <c r="H31" s="1205">
        <v>11</v>
      </c>
      <c r="I31" s="1205">
        <v>11</v>
      </c>
      <c r="J31" s="1205">
        <v>11</v>
      </c>
    </row>
    <row r="32" spans="3:10" x14ac:dyDescent="0.15">
      <c r="C32" s="1179" t="s">
        <v>377</v>
      </c>
      <c r="D32" s="1199"/>
      <c r="E32" s="1199"/>
      <c r="F32" s="1199"/>
      <c r="G32" s="1206"/>
      <c r="H32" s="1199"/>
      <c r="I32" s="1207"/>
      <c r="J32" s="1199"/>
    </row>
    <row r="33" spans="3:10" x14ac:dyDescent="0.15">
      <c r="C33" s="1208" t="s">
        <v>537</v>
      </c>
      <c r="D33" s="1201">
        <v>6</v>
      </c>
      <c r="E33" s="1201">
        <v>8</v>
      </c>
      <c r="F33" s="1201">
        <v>11</v>
      </c>
      <c r="G33" s="1209">
        <v>18</v>
      </c>
      <c r="H33" s="1201">
        <v>23</v>
      </c>
      <c r="I33" s="1201">
        <v>21</v>
      </c>
      <c r="J33" s="1201">
        <v>16</v>
      </c>
    </row>
    <row r="34" spans="3:10" x14ac:dyDescent="0.15">
      <c r="C34" s="1210" t="s">
        <v>500</v>
      </c>
      <c r="D34" s="1203">
        <v>17</v>
      </c>
      <c r="E34" s="1203">
        <v>15</v>
      </c>
      <c r="F34" s="1203">
        <v>12</v>
      </c>
      <c r="G34" s="1211">
        <v>5</v>
      </c>
      <c r="H34" s="1203">
        <v>1</v>
      </c>
      <c r="I34" s="1203">
        <v>3</v>
      </c>
      <c r="J34" s="1203">
        <v>8</v>
      </c>
    </row>
    <row r="35" spans="3:10" ht="14" thickBot="1" x14ac:dyDescent="0.2">
      <c r="C35" s="1212" t="s">
        <v>646</v>
      </c>
      <c r="D35" s="1205">
        <v>2</v>
      </c>
      <c r="E35" s="1205">
        <v>2</v>
      </c>
      <c r="F35" s="1205">
        <v>2</v>
      </c>
      <c r="G35" s="1213">
        <v>2</v>
      </c>
      <c r="H35" s="1205">
        <v>1</v>
      </c>
      <c r="I35" s="1205">
        <v>1</v>
      </c>
      <c r="J35" s="1205">
        <v>1</v>
      </c>
    </row>
    <row r="36" spans="3:10" x14ac:dyDescent="0.15">
      <c r="C36" s="1214" t="s">
        <v>757</v>
      </c>
      <c r="D36" s="446"/>
      <c r="E36" s="447"/>
      <c r="F36" s="447"/>
      <c r="G36" s="447"/>
      <c r="H36" s="447"/>
      <c r="I36" s="447"/>
      <c r="J36" s="448"/>
    </row>
    <row r="37" spans="3:10" x14ac:dyDescent="0.15">
      <c r="C37" s="449" t="s">
        <v>537</v>
      </c>
      <c r="D37" s="450" t="s">
        <v>685</v>
      </c>
      <c r="E37" s="451"/>
      <c r="F37" s="451"/>
      <c r="G37" s="451"/>
      <c r="H37" s="451"/>
      <c r="I37" s="451"/>
      <c r="J37" s="452"/>
    </row>
    <row r="38" spans="3:10" x14ac:dyDescent="0.15">
      <c r="C38" s="830" t="s">
        <v>500</v>
      </c>
      <c r="D38" s="1163" t="s">
        <v>357</v>
      </c>
      <c r="E38" s="1135"/>
      <c r="F38" s="1135"/>
      <c r="G38" s="1135"/>
      <c r="H38" s="1135"/>
      <c r="I38" s="1135"/>
      <c r="J38" s="1164"/>
    </row>
    <row r="39" spans="3:10" ht="14" thickBot="1" x14ac:dyDescent="0.2">
      <c r="C39" s="831" t="s">
        <v>646</v>
      </c>
      <c r="D39" s="1165" t="s">
        <v>543</v>
      </c>
      <c r="E39" s="1166"/>
      <c r="F39" s="1166"/>
      <c r="G39" s="1166"/>
      <c r="H39" s="1166"/>
      <c r="I39" s="1166"/>
      <c r="J39" s="1167"/>
    </row>
    <row r="40" spans="3:10" x14ac:dyDescent="0.15">
      <c r="C40" s="1169" t="s">
        <v>978</v>
      </c>
    </row>
  </sheetData>
  <mergeCells count="2">
    <mergeCell ref="D10:G10"/>
    <mergeCell ref="H10:J10"/>
  </mergeCells>
  <hyperlinks>
    <hyperlink ref="A1" r:id="rId1" display="http://dx.doi.org/10.1787/9789264266391-es"/>
    <hyperlink ref="A4" r:id="rId2"/>
  </hyperlinks>
  <pageMargins left="0.7" right="0.7" top="0.75" bottom="0.75" header="0.3" footer="0.3"/>
  <pageSetup paperSize="9" orientation="portrait"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D46"/>
  <sheetViews>
    <sheetView workbookViewId="0">
      <selection activeCell="M27" sqref="M27"/>
    </sheetView>
  </sheetViews>
  <sheetFormatPr baseColWidth="10" defaultColWidth="8.83203125" defaultRowHeight="13" x14ac:dyDescent="0.15"/>
  <cols>
    <col min="1" max="1" width="17.5" style="934" customWidth="1"/>
    <col min="2" max="2" width="18.1640625" style="934" customWidth="1"/>
    <col min="3" max="16384" width="8.83203125" style="934"/>
  </cols>
  <sheetData>
    <row r="1" spans="1:2" s="131" customFormat="1" x14ac:dyDescent="0.15">
      <c r="A1" s="46" t="s">
        <v>67</v>
      </c>
    </row>
    <row r="2" spans="1:2" s="131" customFormat="1" x14ac:dyDescent="0.15">
      <c r="A2" s="131" t="s">
        <v>888</v>
      </c>
      <c r="B2" s="131" t="s">
        <v>979</v>
      </c>
    </row>
    <row r="3" spans="1:2" s="131" customFormat="1" x14ac:dyDescent="0.15">
      <c r="A3" s="131" t="s">
        <v>64</v>
      </c>
    </row>
    <row r="4" spans="1:2" s="131" customFormat="1" x14ac:dyDescent="0.15">
      <c r="A4" s="46" t="s">
        <v>63</v>
      </c>
    </row>
    <row r="5" spans="1:2" s="131" customFormat="1" x14ac:dyDescent="0.15"/>
    <row r="8" spans="1:2" x14ac:dyDescent="0.15">
      <c r="B8" s="933" t="s">
        <v>980</v>
      </c>
    </row>
    <row r="12" spans="1:2" ht="13.25" customHeight="1" x14ac:dyDescent="0.15"/>
    <row r="31" spans="2:2" x14ac:dyDescent="0.15">
      <c r="B31" s="132" t="s">
        <v>981</v>
      </c>
    </row>
    <row r="33" spans="1:4" x14ac:dyDescent="0.15">
      <c r="B33" s="129" t="s">
        <v>60</v>
      </c>
      <c r="D33" s="129" t="s">
        <v>892</v>
      </c>
    </row>
    <row r="34" spans="1:4" x14ac:dyDescent="0.15">
      <c r="A34" s="1218"/>
      <c r="B34" s="934" t="s">
        <v>19</v>
      </c>
      <c r="C34" s="934">
        <v>1</v>
      </c>
      <c r="D34" s="934" t="s">
        <v>982</v>
      </c>
    </row>
    <row r="35" spans="1:4" x14ac:dyDescent="0.15">
      <c r="A35" s="1218"/>
      <c r="B35" s="934" t="s">
        <v>18</v>
      </c>
      <c r="C35" s="934">
        <v>1</v>
      </c>
      <c r="D35" s="934" t="s">
        <v>982</v>
      </c>
    </row>
    <row r="36" spans="1:4" x14ac:dyDescent="0.15">
      <c r="A36" s="1218"/>
      <c r="B36" s="934" t="s">
        <v>17</v>
      </c>
      <c r="C36" s="934">
        <v>1</v>
      </c>
      <c r="D36" s="934" t="s">
        <v>982</v>
      </c>
    </row>
    <row r="37" spans="1:4" x14ac:dyDescent="0.15">
      <c r="A37" s="1218"/>
      <c r="B37" s="934" t="s">
        <v>14</v>
      </c>
      <c r="C37" s="934">
        <v>1</v>
      </c>
      <c r="D37" s="934" t="s">
        <v>982</v>
      </c>
    </row>
    <row r="38" spans="1:4" x14ac:dyDescent="0.15">
      <c r="A38" s="1218"/>
      <c r="B38" s="934" t="s">
        <v>13</v>
      </c>
      <c r="C38" s="934">
        <v>1</v>
      </c>
      <c r="D38" s="934" t="s">
        <v>982</v>
      </c>
    </row>
    <row r="39" spans="1:4" x14ac:dyDescent="0.15">
      <c r="A39" s="1218"/>
      <c r="B39" s="934" t="s">
        <v>92</v>
      </c>
      <c r="C39" s="934">
        <v>1</v>
      </c>
      <c r="D39" s="934" t="s">
        <v>982</v>
      </c>
    </row>
    <row r="40" spans="1:4" x14ac:dyDescent="0.15">
      <c r="A40" s="1218"/>
      <c r="B40" s="934" t="s">
        <v>12</v>
      </c>
      <c r="C40" s="934">
        <v>1</v>
      </c>
      <c r="D40" s="934" t="s">
        <v>983</v>
      </c>
    </row>
    <row r="41" spans="1:4" x14ac:dyDescent="0.15">
      <c r="A41" s="1218"/>
      <c r="B41" s="934" t="s">
        <v>89</v>
      </c>
      <c r="C41" s="934">
        <v>1</v>
      </c>
      <c r="D41" s="934" t="s">
        <v>983</v>
      </c>
    </row>
    <row r="42" spans="1:4" x14ac:dyDescent="0.15">
      <c r="A42" s="1218"/>
      <c r="B42" s="934" t="s">
        <v>9</v>
      </c>
      <c r="C42" s="934">
        <v>1</v>
      </c>
      <c r="D42" s="934" t="s">
        <v>983</v>
      </c>
    </row>
    <row r="43" spans="1:4" x14ac:dyDescent="0.15">
      <c r="A43" s="1218"/>
      <c r="B43" s="934" t="s">
        <v>10</v>
      </c>
      <c r="C43" s="934">
        <v>1</v>
      </c>
      <c r="D43" s="934" t="s">
        <v>983</v>
      </c>
    </row>
    <row r="44" spans="1:4" x14ac:dyDescent="0.15">
      <c r="A44" s="1218"/>
      <c r="B44" s="934" t="s">
        <v>84</v>
      </c>
      <c r="C44" s="934">
        <v>1</v>
      </c>
      <c r="D44" s="934" t="s">
        <v>984</v>
      </c>
    </row>
    <row r="45" spans="1:4" x14ac:dyDescent="0.15">
      <c r="A45" s="1218"/>
      <c r="B45" s="934" t="s">
        <v>86</v>
      </c>
      <c r="C45" s="934">
        <v>1</v>
      </c>
      <c r="D45" s="934" t="s">
        <v>984</v>
      </c>
    </row>
    <row r="46" spans="1:4" x14ac:dyDescent="0.15">
      <c r="A46" s="1218"/>
      <c r="B46" s="934" t="s">
        <v>20</v>
      </c>
      <c r="C46" s="934">
        <v>1</v>
      </c>
      <c r="D46" s="934" t="s">
        <v>984</v>
      </c>
    </row>
  </sheetData>
  <hyperlinks>
    <hyperlink ref="A1" r:id="rId1" display="http://dx.doi.org/10.1787/9789264266391-es"/>
    <hyperlink ref="A4" r:id="rId2"/>
  </hyperlinks>
  <pageMargins left="0.7" right="0.7" top="0.75" bottom="0.75" header="0.3" footer="0.3"/>
  <pageSetup paperSize="9"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ez-Disclosure Corporate" ma:contentTypeID="0x01010066B06E59AB175241BBFB297522263BEB0058836F66A07D664EA358AAC86C289FCA" ma:contentTypeVersion="9" ma:contentTypeDescription="A content type to manage public (corporate) IDB documents" ma:contentTypeScope="" ma:versionID="9f938419167ea0393644a5312ba10987">
  <xsd:schema xmlns:xsd="http://www.w3.org/2001/XMLSchema" xmlns:xs="http://www.w3.org/2001/XMLSchema" xmlns:p="http://schemas.microsoft.com/office/2006/metadata/properties" xmlns:ns2="cdc7663a-08f0-4737-9e8c-148ce897a09c" targetNamespace="http://schemas.microsoft.com/office/2006/metadata/properties" ma:root="true" ma:fieldsID="98ac6ed835dec896b63eaa9f2520d9c1" ns2:_="">
    <xsd:import namespace="cdc7663a-08f0-4737-9e8c-148ce897a09c"/>
    <xsd:element name="properties">
      <xsd:complexType>
        <xsd:sequence>
          <xsd:element name="documentManagement">
            <xsd:complexType>
              <xsd:all>
                <xsd:element ref="ns2:_dlc_DocId" minOccurs="0"/>
                <xsd:element ref="ns2:_dlc_DocIdUrl" minOccurs="0"/>
                <xsd:element ref="ns2:_dlc_DocIdPersistId" minOccurs="0"/>
                <xsd:element ref="ns2:cf0f1ca6d90e4583ad80995bcde0e58a" minOccurs="0"/>
                <xsd:element ref="ns2:TaxCatchAll" minOccurs="0"/>
                <xsd:element ref="ns2:TaxCatchAllLabel" minOccurs="0"/>
                <xsd:element ref="ns2:Access_x0020_to_x0020_Information_x00a0_Policy"/>
                <xsd:element ref="ns2:j65ec2e3a7e44c39a1acebfd2a19200a" minOccurs="0"/>
                <xsd:element ref="ns2:Webtopic" minOccurs="0"/>
                <xsd:element ref="ns2:Disclosure_x0020_Activity"/>
                <xsd:element ref="ns2:Document_x0020_Language_x0020_IDB"/>
                <xsd:element ref="ns2:Division_x0020_or_x0020_Unit" minOccurs="0"/>
                <xsd:element ref="ns2:Document_x0020_Author" minOccurs="0"/>
                <xsd:element ref="ns2:Other_x0020_Author" minOccurs="0"/>
                <xsd:element ref="ns2:ic46d7e087fd4a108fb86518ca413cc6" minOccurs="0"/>
                <xsd:element ref="ns2:Identifier" minOccurs="0"/>
                <xsd:element ref="ns2:IDBDocs_x0020_Number" minOccurs="0"/>
                <xsd:element ref="ns2:Migration_x0020_Info" minOccurs="0"/>
                <xsd:element ref="ns2:Abstract" minOccurs="0"/>
                <xsd:element ref="ns2:Editor1" minOccurs="0"/>
                <xsd:element ref="ns2:Issue_x0020_Date" minOccurs="0"/>
                <xsd:element ref="ns2:Publishing_x0020_House" minOccurs="0"/>
                <xsd:element ref="ns2:KP_x0020_Topics" minOccurs="0"/>
                <xsd:element ref="ns2:Region" minOccurs="0"/>
                <xsd:element ref="ns2:Publication_x0020_Type" minOccurs="0"/>
                <xsd:element ref="ns2:SISCOR_x0020_Number" minOccurs="0"/>
                <xsd:element ref="ns2:Fiscal_x0020_Year_x0020_IDB" minOccurs="0"/>
                <xsd:element ref="ns2:Disclos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c7663a-08f0-4737-9e8c-148ce897a09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f0f1ca6d90e4583ad80995bcde0e58a" ma:index="11" ma:taxonomy="true" ma:internalName="cf0f1ca6d90e4583ad80995bcde0e58a" ma:taxonomyFieldName="Function_x0020_Corporate_x0020_IDB" ma:displayName="Function Corporate IDB" ma:readOnly="false" ma:default="" ma:fieldId="{cf0f1ca6-d90e-4583-ad80-995bcde0e58a}" ma:sspId="ae61f9b1-e23d-4f49-b3d7-56b991556c4b" ma:termSetId="87c2acd2-4473-4e75-9749-843c35148602" ma:anchorId="00000000-0000-0000-0000-000000000000" ma:open="false" ma:isKeyword="false">
      <xsd:complexType>
        <xsd:sequence>
          <xsd:element ref="pc:Terms" minOccurs="0" maxOccurs="1"/>
        </xsd:sequence>
      </xsd:complexType>
    </xsd:element>
    <xsd:element name="TaxCatchAll" ma:index="12" nillable="true" ma:displayName="Taxonomy Catch All Column" ma:description="" ma:hidden="true" ma:list="{3c588f23-1e2d-45ba-a9b1-ef249f9a459b}" ma:internalName="TaxCatchAll" ma:showField="CatchAllData" ma:web="4efbec97-fde3-4879-8f16-c9b0dfc21485">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description="" ma:hidden="true" ma:list="{3c588f23-1e2d-45ba-a9b1-ef249f9a459b}" ma:internalName="TaxCatchAllLabel" ma:readOnly="true" ma:showField="CatchAllDataLabel" ma:web="4efbec97-fde3-4879-8f16-c9b0dfc21485">
      <xsd:complexType>
        <xsd:complexContent>
          <xsd:extension base="dms:MultiChoiceLookup">
            <xsd:sequence>
              <xsd:element name="Value" type="dms:Lookup" maxOccurs="unbounded" minOccurs="0" nillable="true"/>
            </xsd:sequence>
          </xsd:extension>
        </xsd:complexContent>
      </xsd:complexType>
    </xsd:element>
    <xsd:element name="Access_x0020_to_x0020_Information_x00a0_Policy" ma:index="15" ma:displayName="Access to Information Policy" ma:default="Confidential" ma:format="Dropdown" ma:internalName="Access_x0020_to_x0020_Information_x00A0_Policy">
      <xsd:simpleType>
        <xsd:restriction base="dms:Choice">
          <xsd:enumeration value="Confidential"/>
          <xsd:enumeration value="Disclosed Over Time – 5 years"/>
          <xsd:enumeration value="Disclosed Over Time – 20 years"/>
          <xsd:enumeration value="Disclosed Over Time – 10 years"/>
          <xsd:enumeration value="Public"/>
          <xsd:enumeration value="Public - Simultaneous Disclosure"/>
        </xsd:restriction>
      </xsd:simpleType>
    </xsd:element>
    <xsd:element name="j65ec2e3a7e44c39a1acebfd2a19200a" ma:index="16" ma:taxonomy="true" ma:internalName="j65ec2e3a7e44c39a1acebfd2a19200a" ma:taxonomyFieldName="Series_x0020_Corporate_x0020_IDB" ma:displayName="Series Corporate IDB" ma:readOnly="false" ma:default="" ma:fieldId="{365ec2e3-a7e4-4c39-a1ac-ebfd2a19200a}" ma:sspId="ae61f9b1-e23d-4f49-b3d7-56b991556c4b" ma:termSetId="309dd783-e737-4304-818f-f24bd2ff36bb" ma:anchorId="00000000-0000-0000-0000-000000000000" ma:open="false" ma:isKeyword="false">
      <xsd:complexType>
        <xsd:sequence>
          <xsd:element ref="pc:Terms" minOccurs="0" maxOccurs="1"/>
        </xsd:sequence>
      </xsd:complexType>
    </xsd:element>
    <xsd:element name="Webtopic" ma:index="18" nillable="true" ma:displayName="Webtopic" ma:internalName="Webtopic">
      <xsd:simpleType>
        <xsd:restriction base="dms:Text">
          <xsd:maxLength value="255"/>
        </xsd:restriction>
      </xsd:simpleType>
    </xsd:element>
    <xsd:element name="Disclosure_x0020_Activity" ma:index="19" ma:displayName="Disclosure Activity" ma:internalName="Disclosure_x0020_Activity" ma:readOnly="false">
      <xsd:simpleType>
        <xsd:restriction base="dms:Text">
          <xsd:maxLength value="255"/>
        </xsd:restriction>
      </xsd:simpleType>
    </xsd:element>
    <xsd:element name="Document_x0020_Language_x0020_IDB" ma:index="20" ma:displayName="Document Language IDB" ma:format="Dropdown" ma:internalName="Document_x0020_Language_x0020_IDB" ma:readOnly="false">
      <xsd:simpleType>
        <xsd:restriction base="dms:Choice">
          <xsd:enumeration value="English"/>
          <xsd:enumeration value="French"/>
          <xsd:enumeration value="Italian"/>
          <xsd:enumeration value="Japanese"/>
          <xsd:enumeration value="Korean"/>
          <xsd:enumeration value="Other"/>
          <xsd:enumeration value="Portuguese"/>
          <xsd:enumeration value="Spanish"/>
        </xsd:restriction>
      </xsd:simpleType>
    </xsd:element>
    <xsd:element name="Division_x0020_or_x0020_Unit" ma:index="21" nillable="true" ma:displayName="Division or Unit" ma:internalName="Division_x0020_or_x0020_Unit">
      <xsd:simpleType>
        <xsd:restriction base="dms:Text">
          <xsd:maxLength value="255"/>
        </xsd:restriction>
      </xsd:simpleType>
    </xsd:element>
    <xsd:element name="Document_x0020_Author" ma:index="22" nillable="true" ma:displayName="Document Author" ma:internalName="Document_x0020_Author">
      <xsd:simpleType>
        <xsd:restriction base="dms:Text">
          <xsd:maxLength value="255"/>
        </xsd:restriction>
      </xsd:simpleType>
    </xsd:element>
    <xsd:element name="Other_x0020_Author" ma:index="23" nillable="true" ma:displayName="Other Author" ma:internalName="Other_x0020_Author">
      <xsd:simpleType>
        <xsd:restriction base="dms:Text">
          <xsd:maxLength value="255"/>
        </xsd:restriction>
      </xsd:simpleType>
    </xsd:element>
    <xsd:element name="ic46d7e087fd4a108fb86518ca413cc6" ma:index="24" nillable="true" ma:taxonomy="true" ma:internalName="ic46d7e087fd4a108fb86518ca413cc6" ma:taxonomyFieldName="Country" ma:displayName="Country" ma:default="" ma:fieldId="{2c46d7e0-87fd-4a10-8fb8-6518ca413cc6}" ma:taxonomyMulti="true" ma:sspId="ae61f9b1-e23d-4f49-b3d7-56b991556c4b" ma:termSetId="e1cf2cf4-6e0f-476b-b38c-a4927f870e86" ma:anchorId="00000000-0000-0000-0000-000000000000" ma:open="false" ma:isKeyword="false">
      <xsd:complexType>
        <xsd:sequence>
          <xsd:element ref="pc:Terms" minOccurs="0" maxOccurs="1"/>
        </xsd:sequence>
      </xsd:complexType>
    </xsd:element>
    <xsd:element name="Identifier" ma:index="26" nillable="true" ma:displayName="Identifier" ma:internalName="Identifier">
      <xsd:simpleType>
        <xsd:restriction base="dms:Text">
          <xsd:maxLength value="255"/>
        </xsd:restriction>
      </xsd:simpleType>
    </xsd:element>
    <xsd:element name="IDBDocs_x0020_Number" ma:index="27" nillable="true" ma:displayName="IDBDocs Number" ma:description="Brought over as part of Migration" ma:internalName="IDBDocs_x0020_Number" ma:readOnly="false">
      <xsd:simpleType>
        <xsd:restriction base="dms:Text">
          <xsd:maxLength value="255"/>
        </xsd:restriction>
      </xsd:simpleType>
    </xsd:element>
    <xsd:element name="Migration_x0020_Info" ma:index="28" nillable="true" ma:displayName="Migration Info" ma:internalName="Migration_x0020_Info" ma:readOnly="false">
      <xsd:simpleType>
        <xsd:restriction base="dms:Note"/>
      </xsd:simpleType>
    </xsd:element>
    <xsd:element name="Abstract" ma:index="29" nillable="true" ma:displayName="Abstract" ma:internalName="Abstract">
      <xsd:simpleType>
        <xsd:restriction base="dms:Note">
          <xsd:maxLength value="255"/>
        </xsd:restriction>
      </xsd:simpleType>
    </xsd:element>
    <xsd:element name="Editor1" ma:index="30" nillable="true" ma:displayName="Editor" ma:internalName="Editor1">
      <xsd:simpleType>
        <xsd:restriction base="dms:Text">
          <xsd:maxLength value="255"/>
        </xsd:restriction>
      </xsd:simpleType>
    </xsd:element>
    <xsd:element name="Issue_x0020_Date" ma:index="31" nillable="true" ma:displayName="Issue Date" ma:format="DateOnly" ma:internalName="Issue_x0020_Date">
      <xsd:simpleType>
        <xsd:restriction base="dms:DateTime"/>
      </xsd:simpleType>
    </xsd:element>
    <xsd:element name="Publishing_x0020_House" ma:index="32" nillable="true" ma:displayName="Publishing House" ma:internalName="Publishing_x0020_House">
      <xsd:simpleType>
        <xsd:restriction base="dms:Text">
          <xsd:maxLength value="255"/>
        </xsd:restriction>
      </xsd:simpleType>
    </xsd:element>
    <xsd:element name="KP_x0020_Topics" ma:index="33" nillable="true" ma:displayName="KP Topics" ma:internalName="KP_x0020_Topics">
      <xsd:simpleType>
        <xsd:restriction base="dms:Text">
          <xsd:maxLength value="255"/>
        </xsd:restriction>
      </xsd:simpleType>
    </xsd:element>
    <xsd:element name="Region" ma:index="34" nillable="true" ma:displayName="Region" ma:internalName="Region">
      <xsd:simpleType>
        <xsd:restriction base="dms:Text">
          <xsd:maxLength value="255"/>
        </xsd:restriction>
      </xsd:simpleType>
    </xsd:element>
    <xsd:element name="Publication_x0020_Type" ma:index="35" nillable="true" ma:displayName="Publication Type" ma:internalName="Publication_x0020_Type">
      <xsd:simpleType>
        <xsd:restriction base="dms:Text">
          <xsd:maxLength value="255"/>
        </xsd:restriction>
      </xsd:simpleType>
    </xsd:element>
    <xsd:element name="SISCOR_x0020_Number" ma:index="36" nillable="true" ma:displayName="SISCOR Number" ma:internalName="SISCOR_x0020_Number" ma:readOnly="false">
      <xsd:simpleType>
        <xsd:restriction base="dms:Text">
          <xsd:maxLength value="255"/>
        </xsd:restriction>
      </xsd:simpleType>
    </xsd:element>
    <xsd:element name="Fiscal_x0020_Year_x0020_IDB" ma:index="37" nillable="true" ma:displayName="Fiscal Year IDB" ma:default="=TEXT(TODAY(),&quot;yyyy&quot;)" ma:internalName="Fiscal_x0020_Year_x0020_IDB" ma:readOnly="false">
      <xsd:simpleType>
        <xsd:restriction base="dms:Text">
          <xsd:maxLength value="255"/>
        </xsd:restriction>
      </xsd:simpleType>
    </xsd:element>
    <xsd:element name="Disclosed" ma:index="38" nillable="true" ma:displayName="Disclosed" ma:default="0" ma:internalName="Disclosed">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ae61f9b1-e23d-4f49-b3d7-56b991556c4b" ContentTypeId="0x01010066B06E59AB175241BBFB297522263BEB"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FormUrls xmlns="http://schemas.microsoft.com/sharepoint/v3/contenttype/forms/url">
  <Display>_catalogs/masterpage/ECMForms/DisclosureCorporateCT/View.aspx</Display>
  <Edit>_catalogs/masterpage/ECMForms/DisclosureCorporateCT/Edit.aspx</Edit>
</FormUrls>
</file>

<file path=customXml/item6.xml><?xml version="1.0" encoding="utf-8"?>
<p:properties xmlns:p="http://schemas.microsoft.com/office/2006/metadata/properties" xmlns:xsi="http://www.w3.org/2001/XMLSchema-instance" xmlns:pc="http://schemas.microsoft.com/office/infopath/2007/PartnerControls">
  <documentManagement>
    <Access_x0020_to_x0020_Information_x00a0_Policy xmlns="cdc7663a-08f0-4737-9e8c-148ce897a09c">Public</Access_x0020_to_x0020_Information_x00a0_Policy>
    <SISCOR_x0020_Number xmlns="cdc7663a-08f0-4737-9e8c-148ce897a09c" xsi:nil="true"/>
    <IDBDocs_x0020_Number xmlns="cdc7663a-08f0-4737-9e8c-148ce897a09c" xsi:nil="true"/>
    <ic46d7e087fd4a108fb86518ca413cc6 xmlns="cdc7663a-08f0-4737-9e8c-148ce897a09c">
      <Terms xmlns="http://schemas.microsoft.com/office/infopath/2007/PartnerControls"/>
    </ic46d7e087fd4a108fb86518ca413cc6>
    <Division_x0020_or_x0020_Unit xmlns="cdc7663a-08f0-4737-9e8c-148ce897a09c">IFD/IFD</Division_x0020_or_x0020_Unit>
    <Fiscal_x0020_Year_x0020_IDB xmlns="cdc7663a-08f0-4737-9e8c-148ce897a09c">2017</Fiscal_x0020_Year_x0020_IDB>
    <Other_x0020_Author xmlns="cdc7663a-08f0-4737-9e8c-148ce897a09c" xsi:nil="true"/>
    <Migration_x0020_Info xmlns="cdc7663a-08f0-4737-9e8c-148ce897a09c" xsi:nil="true"/>
    <j65ec2e3a7e44c39a1acebfd2a19200a xmlns="cdc7663a-08f0-4737-9e8c-148ce897a09c">
      <Terms xmlns="http://schemas.microsoft.com/office/infopath/2007/PartnerControls">
        <TermInfo xmlns="http://schemas.microsoft.com/office/infopath/2007/PartnerControls">
          <TermName xmlns="http://schemas.microsoft.com/office/infopath/2007/PartnerControls">Bank Publication</TermName>
          <TermId xmlns="http://schemas.microsoft.com/office/infopath/2007/PartnerControls">fc6345be-1db9-4725-8b96-f5e295384842</TermId>
        </TermInfo>
      </Terms>
    </j65ec2e3a7e44c39a1acebfd2a19200a>
    <Document_x0020_Author xmlns="cdc7663a-08f0-4737-9e8c-148ce897a09c">Schineller, Sarah</Document_x0020_Author>
    <Document_x0020_Language_x0020_IDB xmlns="cdc7663a-08f0-4737-9e8c-148ce897a09c">Spanish</Document_x0020_Language_x0020_IDB>
    <TaxCatchAll xmlns="cdc7663a-08f0-4737-9e8c-148ce897a09c">
      <Value>32</Value>
      <Value>31</Value>
    </TaxCatchAll>
    <Identifier xmlns="cdc7663a-08f0-4737-9e8c-148ce897a09c" xsi:nil="true"/>
    <cf0f1ca6d90e4583ad80995bcde0e58a xmlns="cdc7663a-08f0-4737-9e8c-148ce897a09c">
      <Terms xmlns="http://schemas.microsoft.com/office/infopath/2007/PartnerControls">
        <TermInfo xmlns="http://schemas.microsoft.com/office/infopath/2007/PartnerControls">
          <TermName xmlns="http://schemas.microsoft.com/office/infopath/2007/PartnerControls">Public Relations</TermName>
          <TermId xmlns="http://schemas.microsoft.com/office/infopath/2007/PartnerControls">3421ef45-bcc2-4a37-b651-0e4af6c06c72</TermId>
        </TermInfo>
      </Terms>
    </cf0f1ca6d90e4583ad80995bcde0e58a>
    <_dlc_DocId xmlns="cdc7663a-08f0-4737-9e8c-148ce897a09c">EZSHARE-1728116555-2880</_dlc_DocId>
    <_dlc_DocIdUrl xmlns="cdc7663a-08f0-4737-9e8c-148ce897a09c">
      <Url>https://idbg.sharepoint.com/teams/ez-VPS/Pub/IDBPub/_layouts/15/DocIdRedir.aspx?ID=EZSHARE-1728116555-2880</Url>
      <Description>EZSHARE-1728116555-2880</Description>
    </_dlc_DocIdUrl>
    <Disclosure_x0020_Activity xmlns="cdc7663a-08f0-4737-9e8c-148ce897a09c">Disbursement Data Documents</Disclosure_x0020_Activity>
    <Issue_x0020_Date xmlns="cdc7663a-08f0-4737-9e8c-148ce897a09c" xsi:nil="true"/>
    <KP_x0020_Topics xmlns="cdc7663a-08f0-4737-9e8c-148ce897a09c" xsi:nil="true"/>
    <Disclosed xmlns="cdc7663a-08f0-4737-9e8c-148ce897a09c">true</Disclosed>
    <Publication_x0020_Type xmlns="cdc7663a-08f0-4737-9e8c-148ce897a09c" xsi:nil="true"/>
    <Editor1 xmlns="cdc7663a-08f0-4737-9e8c-148ce897a09c" xsi:nil="true"/>
    <Region xmlns="cdc7663a-08f0-4737-9e8c-148ce897a09c" xsi:nil="true"/>
    <Webtopic xmlns="cdc7663a-08f0-4737-9e8c-148ce897a09c" xsi:nil="true"/>
    <Abstract xmlns="cdc7663a-08f0-4737-9e8c-148ce897a09c" xsi:nil="true"/>
    <Publishing_x0020_House xmlns="cdc7663a-08f0-4737-9e8c-148ce897a09c" xsi:nil="true"/>
  </documentManagement>
</p:properties>
</file>

<file path=customXml/itemProps1.xml><?xml version="1.0" encoding="utf-8"?>
<ds:datastoreItem xmlns:ds="http://schemas.openxmlformats.org/officeDocument/2006/customXml" ds:itemID="{160ECBB7-AA0D-4406-93FC-B5AEFCBD0F8B}"/>
</file>

<file path=customXml/itemProps2.xml><?xml version="1.0" encoding="utf-8"?>
<ds:datastoreItem xmlns:ds="http://schemas.openxmlformats.org/officeDocument/2006/customXml" ds:itemID="{11C15E21-309E-4344-AE34-A9B3FBA25D08}"/>
</file>

<file path=customXml/itemProps3.xml><?xml version="1.0" encoding="utf-8"?>
<ds:datastoreItem xmlns:ds="http://schemas.openxmlformats.org/officeDocument/2006/customXml" ds:itemID="{54B70949-FCB6-44ED-801C-3FD858697748}"/>
</file>

<file path=customXml/itemProps4.xml><?xml version="1.0" encoding="utf-8"?>
<ds:datastoreItem xmlns:ds="http://schemas.openxmlformats.org/officeDocument/2006/customXml" ds:itemID="{AC6FF841-7F01-4C8A-BC43-2AF426CDA645}"/>
</file>

<file path=customXml/itemProps5.xml><?xml version="1.0" encoding="utf-8"?>
<ds:datastoreItem xmlns:ds="http://schemas.openxmlformats.org/officeDocument/2006/customXml" ds:itemID="{51FFEB54-254A-4D1E-A3DB-79BDF9D45C57}"/>
</file>

<file path=customXml/itemProps6.xml><?xml version="1.0" encoding="utf-8"?>
<ds:datastoreItem xmlns:ds="http://schemas.openxmlformats.org/officeDocument/2006/customXml" ds:itemID="{D54AAA33-7FC7-4FD7-8BA1-8C3187344290}"/>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116</vt:i4>
      </vt:variant>
    </vt:vector>
  </HeadingPairs>
  <TitlesOfParts>
    <vt:vector size="116" baseType="lpstr">
      <vt:lpstr>Portada</vt:lpstr>
      <vt:lpstr>1.1</vt:lpstr>
      <vt:lpstr>1.2</vt:lpstr>
      <vt:lpstr> 1.3&amp;2.10</vt:lpstr>
      <vt:lpstr>1.4&amp;2.11</vt:lpstr>
      <vt:lpstr>1.5</vt:lpstr>
      <vt:lpstr>1.6</vt:lpstr>
      <vt:lpstr>1.7</vt:lpstr>
      <vt:lpstr>1.8</vt:lpstr>
      <vt:lpstr>1.9</vt:lpstr>
      <vt:lpstr>1.10</vt:lpstr>
      <vt:lpstr>1.11</vt:lpstr>
      <vt:lpstr>2.1</vt:lpstr>
      <vt:lpstr>2.2</vt:lpstr>
      <vt:lpstr>2.3</vt:lpstr>
      <vt:lpstr>2.4</vt:lpstr>
      <vt:lpstr>2.5</vt:lpstr>
      <vt:lpstr>2.6</vt:lpstr>
      <vt:lpstr>2.7</vt:lpstr>
      <vt:lpstr>2.8</vt:lpstr>
      <vt:lpstr>2.9</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3.1</vt:lpstr>
      <vt:lpstr>3.2</vt:lpstr>
      <vt:lpstr>3.3</vt:lpstr>
      <vt:lpstr>3.4</vt:lpstr>
      <vt:lpstr>4.1</vt:lpstr>
      <vt:lpstr>4.2</vt:lpstr>
      <vt:lpstr>4.3</vt:lpstr>
      <vt:lpstr>4.4</vt:lpstr>
      <vt:lpstr>4.5</vt:lpstr>
      <vt:lpstr>4.6</vt:lpstr>
      <vt:lpstr>4.7</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5.18</vt:lpstr>
      <vt:lpstr>5.19 </vt:lpstr>
      <vt:lpstr>6.1</vt:lpstr>
      <vt:lpstr>6.2</vt:lpstr>
      <vt:lpstr>6.3</vt:lpstr>
      <vt:lpstr>6.4</vt:lpstr>
      <vt:lpstr>6.5</vt:lpstr>
      <vt:lpstr>6.6</vt:lpstr>
      <vt:lpstr>6.7</vt:lpstr>
      <vt:lpstr>6.8</vt:lpstr>
      <vt:lpstr>6.9</vt:lpstr>
      <vt:lpstr>6.10</vt:lpstr>
      <vt:lpstr>7.1</vt:lpstr>
      <vt:lpstr>7.2</vt:lpstr>
      <vt:lpstr>7.3</vt:lpstr>
      <vt:lpstr>7.4</vt:lpstr>
      <vt:lpstr>7.5</vt:lpstr>
      <vt:lpstr>7.6</vt:lpstr>
      <vt:lpstr>7.7</vt:lpstr>
      <vt:lpstr>7.8</vt:lpstr>
      <vt:lpstr>7.9</vt:lpstr>
      <vt:lpstr>7.10</vt:lpstr>
      <vt:lpstr>8.1</vt:lpstr>
      <vt:lpstr>8.2</vt:lpstr>
      <vt:lpstr>8.3</vt:lpstr>
      <vt:lpstr>8.4</vt:lpstr>
      <vt:lpstr>8.5</vt:lpstr>
      <vt:lpstr>8.6</vt:lpstr>
      <vt:lpstr>8.7</vt:lpstr>
      <vt:lpstr>8.8</vt:lpstr>
      <vt:lpstr>8.9</vt:lpstr>
      <vt:lpstr>8.10</vt:lpstr>
      <vt:lpstr>8.11</vt:lpstr>
      <vt:lpstr>8.12</vt:lpstr>
      <vt:lpstr>8.13</vt:lpstr>
      <vt:lpstr>8.14</vt:lpstr>
      <vt:lpstr>8.15</vt:lpstr>
      <vt:lpstr>8.16</vt:lpstr>
      <vt:lpstr>8.17</vt:lpstr>
      <vt:lpstr>8.18</vt:lpstr>
      <vt:lpstr>8.19</vt:lpstr>
      <vt:lpstr>8.20</vt:lpstr>
      <vt:lpstr>8.21</vt:lpstr>
      <vt:lpstr>9.1</vt:lpstr>
      <vt:lpstr>9.2</vt:lpstr>
      <vt:lpstr>9.3</vt:lpstr>
      <vt:lpstr>9.5</vt:lpstr>
      <vt:lpstr>9.6</vt:lpstr>
      <vt:lpstr>9.8</vt:lpstr>
      <vt:lpstr>9.9</vt:lpstr>
      <vt:lpstr>9.10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Cetrola Raven, Maria Veronica</dc:creator>
  <cp:keywords/>
  <cp:lastModifiedBy>A&amp;S Information Specialists</cp:lastModifiedBy>
  <dcterms:created xsi:type="dcterms:W3CDTF">2017-05-19T20:20:20Z</dcterms:created>
  <dcterms:modified xsi:type="dcterms:W3CDTF">2017-06-13T23:05:28Z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dlc_DocIdItemGuid">
    <vt:lpwstr>1d20d847-05ea-4460-a096-3b90492d4f92</vt:lpwstr>
  </property>
  <property fmtid="{D5CDD505-2E9C-101B-9397-08002B2CF9AE}" pid="4" name="TaxKeyword">
    <vt:lpwstr/>
  </property>
  <property fmtid="{D5CDD505-2E9C-101B-9397-08002B2CF9AE}" pid="5" name="Series Corporate IDB">
    <vt:lpwstr>32;#Bank Publication|fc6345be-1db9-4725-8b96-f5e295384842</vt:lpwstr>
  </property>
  <property fmtid="{D5CDD505-2E9C-101B-9397-08002B2CF9AE}" pid="6" name="Function Corporate IDB">
    <vt:lpwstr>31;#Public Relations|3421ef45-bcc2-4a37-b651-0e4af6c06c72</vt:lpwstr>
  </property>
  <property fmtid="{D5CDD505-2E9C-101B-9397-08002B2CF9AE}" pid="7" name="TaxKeywordTaxHTField">
    <vt:lpwstr/>
  </property>
  <property fmtid="{D5CDD505-2E9C-101B-9397-08002B2CF9AE}" pid="8" name="Country">
    <vt:lpwstr/>
  </property>
  <property fmtid="{D5CDD505-2E9C-101B-9397-08002B2CF9AE}" pid="9" name="ContentTypeId">
    <vt:lpwstr>0x01010066B06E59AB175241BBFB297522263BEB0058836F66A07D664EA358AAC86C289FCA</vt:lpwstr>
  </property>
</Properties>
</file>